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xr:revisionPtr revIDLastSave="0" documentId="8_{D9FD61F1-E79E-4E79-BDB7-C3379C410251}" xr6:coauthVersionLast="34" xr6:coauthVersionMax="34" xr10:uidLastSave="{00000000-0000-0000-0000-000000000000}"/>
  <bookViews>
    <workbookView xWindow="0" yWindow="0" windowWidth="16440" windowHeight="4834" activeTab="5" xr2:uid="{00000000-000D-0000-FFFF-FFFF00000000}"/>
  </bookViews>
  <sheets>
    <sheet name="WorldCupDataset" sheetId="1" r:id="rId1"/>
    <sheet name="Population" sheetId="2" r:id="rId2"/>
    <sheet name="GDP" sheetId="3" r:id="rId3"/>
    <sheet name="Favorite Sport" sheetId="4" r:id="rId4"/>
    <sheet name="Gen Player" sheetId="5" r:id="rId5"/>
    <sheet name="FIFA Rank" sheetId="6" r:id="rId6"/>
    <sheet name="TimeSeries" sheetId="7" r:id="rId7"/>
  </sheets>
  <definedNames>
    <definedName name="_xlnm._FilterDatabase" localSheetId="3" hidden="1">'Favorite Sport'!$A$1:$M$369</definedName>
    <definedName name="_xlnm._FilterDatabase" localSheetId="5" hidden="1">'FIFA Rank'!$A$1:$N$5901</definedName>
    <definedName name="_xlnm._FilterDatabase" localSheetId="4" hidden="1">'Gen Player'!$A$1:$I$96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4" i="4" l="1"/>
  <c r="M50" i="4"/>
  <c r="M82" i="4"/>
  <c r="M94" i="4"/>
  <c r="M115" i="4"/>
  <c r="M138" i="4"/>
  <c r="M186" i="4"/>
  <c r="M202" i="4"/>
  <c r="M206" i="4"/>
  <c r="M238" i="4"/>
  <c r="M250" i="4"/>
  <c r="M254" i="4"/>
  <c r="M270" i="4"/>
  <c r="M282" i="4"/>
  <c r="M302" i="4"/>
  <c r="M303" i="4"/>
  <c r="M318" i="4"/>
  <c r="M319" i="4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L203" i="4"/>
  <c r="M203" i="4" s="1"/>
  <c r="L204" i="4"/>
  <c r="M204" i="4" s="1"/>
  <c r="L205" i="4"/>
  <c r="M205" i="4" s="1"/>
  <c r="L206" i="4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L251" i="4"/>
  <c r="M251" i="4" s="1"/>
  <c r="L252" i="4"/>
  <c r="M252" i="4" s="1"/>
  <c r="L253" i="4"/>
  <c r="M253" i="4" s="1"/>
  <c r="L254" i="4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L303" i="4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L319" i="4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363" i="4"/>
  <c r="M363" i="4" s="1"/>
  <c r="L364" i="4"/>
  <c r="M364" i="4" s="1"/>
  <c r="L365" i="4"/>
  <c r="M365" i="4" s="1"/>
  <c r="L366" i="4"/>
  <c r="M366" i="4" s="1"/>
  <c r="L367" i="4"/>
  <c r="M367" i="4" s="1"/>
  <c r="L368" i="4"/>
  <c r="M368" i="4" s="1"/>
  <c r="L369" i="4"/>
  <c r="M369" i="4" s="1"/>
  <c r="L2" i="4"/>
  <c r="M2" i="4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2" i="5"/>
  <c r="F5901" i="6" l="1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" i="6"/>
  <c r="E3" i="6"/>
  <c r="G3" i="6" s="1"/>
  <c r="E4" i="6"/>
  <c r="E5" i="6"/>
  <c r="E7" i="6"/>
  <c r="G7" i="6" s="1"/>
  <c r="E9" i="6"/>
  <c r="E13" i="6"/>
  <c r="E25" i="6"/>
  <c r="E33" i="6"/>
  <c r="G33" i="6" s="1"/>
  <c r="E39" i="6"/>
  <c r="G39" i="6" s="1"/>
  <c r="E40" i="6"/>
  <c r="E42" i="6"/>
  <c r="G42" i="6" s="1"/>
  <c r="E48" i="6"/>
  <c r="E50" i="6"/>
  <c r="G50" i="6" s="1"/>
  <c r="E52" i="6"/>
  <c r="E53" i="6"/>
  <c r="E54" i="6"/>
  <c r="E55" i="6"/>
  <c r="G55" i="6" s="1"/>
  <c r="E59" i="6"/>
  <c r="G59" i="6" s="1"/>
  <c r="E68" i="6"/>
  <c r="E69" i="6"/>
  <c r="G69" i="6" s="1"/>
  <c r="E81" i="6"/>
  <c r="E82" i="6"/>
  <c r="E84" i="6"/>
  <c r="E88" i="6"/>
  <c r="E89" i="6"/>
  <c r="E90" i="6"/>
  <c r="E92" i="6"/>
  <c r="G92" i="6" s="1"/>
  <c r="E94" i="6"/>
  <c r="E96" i="6"/>
  <c r="G96" i="6" s="1"/>
  <c r="E102" i="6"/>
  <c r="E103" i="6"/>
  <c r="G103" i="6" s="1"/>
  <c r="E104" i="6"/>
  <c r="E105" i="6"/>
  <c r="E106" i="6"/>
  <c r="E108" i="6"/>
  <c r="G108" i="6" s="1"/>
  <c r="E112" i="6"/>
  <c r="E122" i="6"/>
  <c r="G122" i="6" s="1"/>
  <c r="E128" i="6"/>
  <c r="E134" i="6"/>
  <c r="G134" i="6" s="1"/>
  <c r="E139" i="6"/>
  <c r="G139" i="6" s="1"/>
  <c r="E140" i="6"/>
  <c r="G140" i="6" s="1"/>
  <c r="E148" i="6"/>
  <c r="E151" i="6"/>
  <c r="G151" i="6" s="1"/>
  <c r="E154" i="6"/>
  <c r="G154" i="6" s="1"/>
  <c r="E155" i="6"/>
  <c r="G155" i="6" s="1"/>
  <c r="E156" i="6"/>
  <c r="E157" i="6"/>
  <c r="E161" i="6"/>
  <c r="G161" i="6" s="1"/>
  <c r="E165" i="6"/>
  <c r="E169" i="6"/>
  <c r="E175" i="6"/>
  <c r="G175" i="6" s="1"/>
  <c r="E176" i="6"/>
  <c r="G176" i="6" s="1"/>
  <c r="E184" i="6"/>
  <c r="G184" i="6" s="1"/>
  <c r="E185" i="6"/>
  <c r="E186" i="6"/>
  <c r="G186" i="6" s="1"/>
  <c r="E192" i="6"/>
  <c r="G192" i="6" s="1"/>
  <c r="E195" i="6"/>
  <c r="G195" i="6" s="1"/>
  <c r="E198" i="6"/>
  <c r="E202" i="6"/>
  <c r="G202" i="6" s="1"/>
  <c r="E203" i="6"/>
  <c r="G203" i="6" s="1"/>
  <c r="E204" i="6"/>
  <c r="G204" i="6" s="1"/>
  <c r="E205" i="6"/>
  <c r="E206" i="6"/>
  <c r="G206" i="6" s="1"/>
  <c r="E208" i="6"/>
  <c r="G208" i="6" s="1"/>
  <c r="E209" i="6"/>
  <c r="E224" i="6"/>
  <c r="E229" i="6"/>
  <c r="E234" i="6"/>
  <c r="G234" i="6" s="1"/>
  <c r="E239" i="6"/>
  <c r="G239" i="6" s="1"/>
  <c r="E244" i="6"/>
  <c r="E252" i="6"/>
  <c r="G252" i="6" s="1"/>
  <c r="E255" i="6"/>
  <c r="G255" i="6" s="1"/>
  <c r="E256" i="6"/>
  <c r="G256" i="6" s="1"/>
  <c r="E258" i="6"/>
  <c r="E259" i="6"/>
  <c r="G259" i="6" s="1"/>
  <c r="E260" i="6"/>
  <c r="G260" i="6" s="1"/>
  <c r="E261" i="6"/>
  <c r="E269" i="6"/>
  <c r="E271" i="6"/>
  <c r="G271" i="6" s="1"/>
  <c r="E274" i="6"/>
  <c r="G274" i="6" s="1"/>
  <c r="E276" i="6"/>
  <c r="G276" i="6" s="1"/>
  <c r="E277" i="6"/>
  <c r="E280" i="6"/>
  <c r="G280" i="6" s="1"/>
  <c r="E285" i="6"/>
  <c r="G285" i="6" s="1"/>
  <c r="E287" i="6"/>
  <c r="G287" i="6" s="1"/>
  <c r="E292" i="6"/>
  <c r="E296" i="6"/>
  <c r="G296" i="6" s="1"/>
  <c r="E301" i="6"/>
  <c r="G301" i="6" s="1"/>
  <c r="E302" i="6"/>
  <c r="G302" i="6" s="1"/>
  <c r="E303" i="6"/>
  <c r="G303" i="6" s="1"/>
  <c r="E305" i="6"/>
  <c r="E306" i="6"/>
  <c r="G306" i="6" s="1"/>
  <c r="E307" i="6"/>
  <c r="G307" i="6" s="1"/>
  <c r="E308" i="6"/>
  <c r="E312" i="6"/>
  <c r="G312" i="6" s="1"/>
  <c r="E322" i="6"/>
  <c r="G322" i="6" s="1"/>
  <c r="E325" i="6"/>
  <c r="E326" i="6"/>
  <c r="E328" i="6"/>
  <c r="G328" i="6" s="1"/>
  <c r="E337" i="6"/>
  <c r="G337" i="6" s="1"/>
  <c r="E347" i="6"/>
  <c r="G347" i="6" s="1"/>
  <c r="E350" i="6"/>
  <c r="E351" i="6"/>
  <c r="G351" i="6" s="1"/>
  <c r="E356" i="6"/>
  <c r="G356" i="6" s="1"/>
  <c r="E361" i="6"/>
  <c r="E362" i="6"/>
  <c r="E363" i="6"/>
  <c r="G363" i="6" s="1"/>
  <c r="E364" i="6"/>
  <c r="G364" i="6" s="1"/>
  <c r="E366" i="6"/>
  <c r="G366" i="6" s="1"/>
  <c r="E370" i="6"/>
  <c r="E376" i="6"/>
  <c r="G376" i="6" s="1"/>
  <c r="E377" i="6"/>
  <c r="G377" i="6" s="1"/>
  <c r="E379" i="6"/>
  <c r="G379" i="6" s="1"/>
  <c r="E380" i="6"/>
  <c r="E391" i="6"/>
  <c r="G391" i="6" s="1"/>
  <c r="E394" i="6"/>
  <c r="G394" i="6" s="1"/>
  <c r="E396" i="6"/>
  <c r="G396" i="6" s="1"/>
  <c r="E402" i="6"/>
  <c r="E403" i="6"/>
  <c r="G403" i="6" s="1"/>
  <c r="E404" i="6"/>
  <c r="G404" i="6" s="1"/>
  <c r="E405" i="6"/>
  <c r="E409" i="6"/>
  <c r="E411" i="6"/>
  <c r="G411" i="6" s="1"/>
  <c r="E412" i="6"/>
  <c r="G412" i="6" s="1"/>
  <c r="E413" i="6"/>
  <c r="E417" i="6"/>
  <c r="E422" i="6"/>
  <c r="G422" i="6" s="1"/>
  <c r="E428" i="6"/>
  <c r="G428" i="6" s="1"/>
  <c r="E432" i="6"/>
  <c r="G432" i="6" s="1"/>
  <c r="E442" i="6"/>
  <c r="E448" i="6"/>
  <c r="G448" i="6" s="1"/>
  <c r="E453" i="6"/>
  <c r="G453" i="6" s="1"/>
  <c r="E455" i="6"/>
  <c r="G455" i="6" s="1"/>
  <c r="E457" i="6"/>
  <c r="E460" i="6"/>
  <c r="G460" i="6" s="1"/>
  <c r="E461" i="6"/>
  <c r="G461" i="6" s="1"/>
  <c r="E464" i="6"/>
  <c r="G464" i="6" s="1"/>
  <c r="E466" i="6"/>
  <c r="E473" i="6"/>
  <c r="E474" i="6"/>
  <c r="G474" i="6" s="1"/>
  <c r="E477" i="6"/>
  <c r="E478" i="6"/>
  <c r="E480" i="6"/>
  <c r="G480" i="6" s="1"/>
  <c r="E481" i="6"/>
  <c r="G481" i="6" s="1"/>
  <c r="E488" i="6"/>
  <c r="G488" i="6" s="1"/>
  <c r="E491" i="6"/>
  <c r="G491" i="6" s="1"/>
  <c r="E494" i="6"/>
  <c r="G494" i="6" s="1"/>
  <c r="E502" i="6"/>
  <c r="G502" i="6" s="1"/>
  <c r="E503" i="6"/>
  <c r="G503" i="6" s="1"/>
  <c r="E504" i="6"/>
  <c r="E505" i="6"/>
  <c r="E508" i="6"/>
  <c r="G508" i="6" s="1"/>
  <c r="E509" i="6"/>
  <c r="E512" i="6"/>
  <c r="E519" i="6"/>
  <c r="G519" i="6" s="1"/>
  <c r="E522" i="6"/>
  <c r="G522" i="6" s="1"/>
  <c r="E534" i="6"/>
  <c r="G534" i="6" s="1"/>
  <c r="E547" i="6"/>
  <c r="G547" i="6" s="1"/>
  <c r="E548" i="6"/>
  <c r="G548" i="6" s="1"/>
  <c r="E551" i="6"/>
  <c r="G551" i="6" s="1"/>
  <c r="E552" i="6"/>
  <c r="G552" i="6" s="1"/>
  <c r="E558" i="6"/>
  <c r="E563" i="6"/>
  <c r="G563" i="6" s="1"/>
  <c r="E569" i="6"/>
  <c r="G569" i="6" s="1"/>
  <c r="E572" i="6"/>
  <c r="G572" i="6" s="1"/>
  <c r="E577" i="6"/>
  <c r="E581" i="6"/>
  <c r="E584" i="6"/>
  <c r="G584" i="6" s="1"/>
  <c r="E589" i="6"/>
  <c r="E590" i="6"/>
  <c r="E592" i="6"/>
  <c r="G592" i="6" s="1"/>
  <c r="E593" i="6"/>
  <c r="G593" i="6" s="1"/>
  <c r="E597" i="6"/>
  <c r="E600" i="6"/>
  <c r="E603" i="6"/>
  <c r="G603" i="6" s="1"/>
  <c r="E605" i="6"/>
  <c r="G605" i="6" s="1"/>
  <c r="E606" i="6"/>
  <c r="G606" i="6" s="1"/>
  <c r="E607" i="6"/>
  <c r="G607" i="6" s="1"/>
  <c r="E609" i="6"/>
  <c r="E610" i="6"/>
  <c r="G610" i="6" s="1"/>
  <c r="E613" i="6"/>
  <c r="E622" i="6"/>
  <c r="E626" i="6"/>
  <c r="G626" i="6" s="1"/>
  <c r="E637" i="6"/>
  <c r="G637" i="6" s="1"/>
  <c r="E642" i="6"/>
  <c r="G642" i="6" s="1"/>
  <c r="E647" i="6"/>
  <c r="G647" i="6" s="1"/>
  <c r="E648" i="6"/>
  <c r="G648" i="6" s="1"/>
  <c r="E649" i="6"/>
  <c r="G649" i="6" s="1"/>
  <c r="E655" i="6"/>
  <c r="G655" i="6" s="1"/>
  <c r="E657" i="6"/>
  <c r="E665" i="6"/>
  <c r="E666" i="6"/>
  <c r="G666" i="6" s="1"/>
  <c r="E673" i="6"/>
  <c r="E681" i="6"/>
  <c r="E683" i="6"/>
  <c r="G683" i="6" s="1"/>
  <c r="E686" i="6"/>
  <c r="G686" i="6" s="1"/>
  <c r="E688" i="6"/>
  <c r="G688" i="6" s="1"/>
  <c r="E693" i="6"/>
  <c r="E694" i="6"/>
  <c r="G694" i="6" s="1"/>
  <c r="E695" i="6"/>
  <c r="G695" i="6" s="1"/>
  <c r="E699" i="6"/>
  <c r="G699" i="6" s="1"/>
  <c r="E703" i="6"/>
  <c r="G703" i="6" s="1"/>
  <c r="E704" i="6"/>
  <c r="G704" i="6" s="1"/>
  <c r="E705" i="6"/>
  <c r="G705" i="6" s="1"/>
  <c r="E708" i="6"/>
  <c r="G708" i="6" s="1"/>
  <c r="E709" i="6"/>
  <c r="E711" i="6"/>
  <c r="G711" i="6" s="1"/>
  <c r="E714" i="6"/>
  <c r="G714" i="6" s="1"/>
  <c r="E717" i="6"/>
  <c r="E722" i="6"/>
  <c r="E735" i="6"/>
  <c r="G735" i="6" s="1"/>
  <c r="E737" i="6"/>
  <c r="G737" i="6" s="1"/>
  <c r="E741" i="6"/>
  <c r="E749" i="6"/>
  <c r="E760" i="6"/>
  <c r="G760" i="6" s="1"/>
  <c r="E761" i="6"/>
  <c r="G761" i="6" s="1"/>
  <c r="E766" i="6"/>
  <c r="G766" i="6" s="1"/>
  <c r="E768" i="6"/>
  <c r="E772" i="6"/>
  <c r="G772" i="6" s="1"/>
  <c r="E777" i="6"/>
  <c r="G777" i="6" s="1"/>
  <c r="E779" i="6"/>
  <c r="G779" i="6" s="1"/>
  <c r="E780" i="6"/>
  <c r="E782" i="6"/>
  <c r="G782" i="6" s="1"/>
  <c r="E794" i="6"/>
  <c r="G794" i="6" s="1"/>
  <c r="E795" i="6"/>
  <c r="G795" i="6" s="1"/>
  <c r="E801" i="6"/>
  <c r="E803" i="6"/>
  <c r="G803" i="6" s="1"/>
  <c r="E804" i="6"/>
  <c r="G804" i="6" s="1"/>
  <c r="E806" i="6"/>
  <c r="G806" i="6" s="1"/>
  <c r="E807" i="6"/>
  <c r="G807" i="6" s="1"/>
  <c r="E808" i="6"/>
  <c r="G808" i="6" s="1"/>
  <c r="E810" i="6"/>
  <c r="G810" i="6" s="1"/>
  <c r="E811" i="6"/>
  <c r="G811" i="6" s="1"/>
  <c r="E818" i="6"/>
  <c r="E822" i="6"/>
  <c r="G822" i="6" s="1"/>
  <c r="E824" i="6"/>
  <c r="G824" i="6" s="1"/>
  <c r="E829" i="6"/>
  <c r="E852" i="6"/>
  <c r="G852" i="6" s="1"/>
  <c r="E864" i="6"/>
  <c r="G864" i="6" s="1"/>
  <c r="E867" i="6"/>
  <c r="G867" i="6" s="1"/>
  <c r="E869" i="6"/>
  <c r="E872" i="6"/>
  <c r="G872" i="6" s="1"/>
  <c r="E874" i="6"/>
  <c r="G874" i="6" s="1"/>
  <c r="E876" i="6"/>
  <c r="G876" i="6" s="1"/>
  <c r="E879" i="6"/>
  <c r="G879" i="6" s="1"/>
  <c r="E880" i="6"/>
  <c r="G880" i="6" s="1"/>
  <c r="E889" i="6"/>
  <c r="E892" i="6"/>
  <c r="G892" i="6" s="1"/>
  <c r="E894" i="6"/>
  <c r="G894" i="6" s="1"/>
  <c r="E900" i="6"/>
  <c r="G900" i="6" s="1"/>
  <c r="E901" i="6"/>
  <c r="E903" i="6"/>
  <c r="G903" i="6" s="1"/>
  <c r="E904" i="6"/>
  <c r="G904" i="6" s="1"/>
  <c r="E906" i="6"/>
  <c r="E907" i="6"/>
  <c r="G907" i="6" s="1"/>
  <c r="E908" i="6"/>
  <c r="G908" i="6" s="1"/>
  <c r="E912" i="6"/>
  <c r="G912" i="6" s="1"/>
  <c r="E913" i="6"/>
  <c r="E915" i="6"/>
  <c r="G915" i="6" s="1"/>
  <c r="E919" i="6"/>
  <c r="G919" i="6" s="1"/>
  <c r="E920" i="6"/>
  <c r="G920" i="6" s="1"/>
  <c r="E922" i="6"/>
  <c r="E948" i="6"/>
  <c r="G948" i="6" s="1"/>
  <c r="E967" i="6"/>
  <c r="G967" i="6" s="1"/>
  <c r="E969" i="6"/>
  <c r="E970" i="6"/>
  <c r="E971" i="6"/>
  <c r="G971" i="6" s="1"/>
  <c r="E972" i="6"/>
  <c r="G972" i="6" s="1"/>
  <c r="E973" i="6"/>
  <c r="E975" i="6"/>
  <c r="G975" i="6" s="1"/>
  <c r="E981" i="6"/>
  <c r="E991" i="6"/>
  <c r="G991" i="6" s="1"/>
  <c r="E994" i="6"/>
  <c r="G994" i="6" s="1"/>
  <c r="E999" i="6"/>
  <c r="G999" i="6" s="1"/>
  <c r="E1002" i="6"/>
  <c r="G1002" i="6" s="1"/>
  <c r="E1006" i="6"/>
  <c r="G1006" i="6" s="1"/>
  <c r="E1007" i="6"/>
  <c r="G1007" i="6" s="1"/>
  <c r="E1011" i="6"/>
  <c r="G1011" i="6" s="1"/>
  <c r="E1013" i="6"/>
  <c r="E1016" i="6"/>
  <c r="G1016" i="6" s="1"/>
  <c r="E1018" i="6"/>
  <c r="G1018" i="6" s="1"/>
  <c r="E1019" i="6"/>
  <c r="G1019" i="6" s="1"/>
  <c r="E1027" i="6"/>
  <c r="G1027" i="6" s="1"/>
  <c r="E1030" i="6"/>
  <c r="G1030" i="6" s="1"/>
  <c r="E1037" i="6"/>
  <c r="E1040" i="6"/>
  <c r="G1040" i="6" s="1"/>
  <c r="E1042" i="6"/>
  <c r="G1042" i="6" s="1"/>
  <c r="E1057" i="6"/>
  <c r="G1057" i="6" s="1"/>
  <c r="E1063" i="6"/>
  <c r="G1063" i="6" s="1"/>
  <c r="E1068" i="6"/>
  <c r="G1068" i="6" s="1"/>
  <c r="E1070" i="6"/>
  <c r="G1070" i="6" s="1"/>
  <c r="E1072" i="6"/>
  <c r="G1072" i="6" s="1"/>
  <c r="E1073" i="6"/>
  <c r="E1082" i="6"/>
  <c r="E1092" i="6"/>
  <c r="G1092" i="6" s="1"/>
  <c r="E1097" i="6"/>
  <c r="G1097" i="6" s="1"/>
  <c r="E1100" i="6"/>
  <c r="G1100" i="6" s="1"/>
  <c r="E1101" i="6"/>
  <c r="E1102" i="6"/>
  <c r="G1102" i="6" s="1"/>
  <c r="E1106" i="6"/>
  <c r="G1106" i="6" s="1"/>
  <c r="E1107" i="6"/>
  <c r="G1107" i="6" s="1"/>
  <c r="E1111" i="6"/>
  <c r="G1111" i="6" s="1"/>
  <c r="E1112" i="6"/>
  <c r="G1112" i="6" s="1"/>
  <c r="E1114" i="6"/>
  <c r="G1114" i="6" s="1"/>
  <c r="E1118" i="6"/>
  <c r="G1118" i="6" s="1"/>
  <c r="E1121" i="6"/>
  <c r="E1131" i="6"/>
  <c r="G1131" i="6" s="1"/>
  <c r="E1132" i="6"/>
  <c r="G1132" i="6" s="1"/>
  <c r="E1137" i="6"/>
  <c r="E1140" i="6"/>
  <c r="G1140" i="6" s="1"/>
  <c r="E1151" i="6"/>
  <c r="G1151" i="6" s="1"/>
  <c r="E1155" i="6"/>
  <c r="G1155" i="6" s="1"/>
  <c r="E1168" i="6"/>
  <c r="G1168" i="6" s="1"/>
  <c r="E1169" i="6"/>
  <c r="E1171" i="6"/>
  <c r="G1171" i="6" s="1"/>
  <c r="E1172" i="6"/>
  <c r="G1172" i="6" s="1"/>
  <c r="E1178" i="6"/>
  <c r="G1178" i="6" s="1"/>
  <c r="E1185" i="6"/>
  <c r="E1189" i="6"/>
  <c r="E1203" i="6"/>
  <c r="G1203" i="6" s="1"/>
  <c r="E1205" i="6"/>
  <c r="E1207" i="6"/>
  <c r="G1207" i="6" s="1"/>
  <c r="E1208" i="6"/>
  <c r="G1208" i="6" s="1"/>
  <c r="E1209" i="6"/>
  <c r="G1209" i="6" s="1"/>
  <c r="E1217" i="6"/>
  <c r="E1221" i="6"/>
  <c r="E1222" i="6"/>
  <c r="G1222" i="6" s="1"/>
  <c r="E1229" i="6"/>
  <c r="G1229" i="6" s="1"/>
  <c r="E1233" i="6"/>
  <c r="E1235" i="6"/>
  <c r="G1235" i="6" s="1"/>
  <c r="E1237" i="6"/>
  <c r="E1240" i="6"/>
  <c r="G1240" i="6" s="1"/>
  <c r="E1249" i="6"/>
  <c r="E1265" i="6"/>
  <c r="E1267" i="6"/>
  <c r="G1267" i="6" s="1"/>
  <c r="E1268" i="6"/>
  <c r="G1268" i="6" s="1"/>
  <c r="E1272" i="6"/>
  <c r="G1272" i="6" s="1"/>
  <c r="E1274" i="6"/>
  <c r="G1274" i="6" s="1"/>
  <c r="E1290" i="6"/>
  <c r="G1290" i="6" s="1"/>
  <c r="E1300" i="6"/>
  <c r="G1300" i="6" s="1"/>
  <c r="E1302" i="6"/>
  <c r="G1302" i="6" s="1"/>
  <c r="E1306" i="6"/>
  <c r="G1306" i="6" s="1"/>
  <c r="E1307" i="6"/>
  <c r="G1307" i="6" s="1"/>
  <c r="E1309" i="6"/>
  <c r="G1309" i="6" s="1"/>
  <c r="E1311" i="6"/>
  <c r="G1311" i="6" s="1"/>
  <c r="E1316" i="6"/>
  <c r="G1316" i="6" s="1"/>
  <c r="E1318" i="6"/>
  <c r="G1318" i="6" s="1"/>
  <c r="E1319" i="6"/>
  <c r="G1319" i="6" s="1"/>
  <c r="E1328" i="6"/>
  <c r="G1328" i="6" s="1"/>
  <c r="E1331" i="6"/>
  <c r="G1331" i="6" s="1"/>
  <c r="E1332" i="6"/>
  <c r="G1332" i="6" s="1"/>
  <c r="E1337" i="6"/>
  <c r="G1337" i="6" s="1"/>
  <c r="E1347" i="6"/>
  <c r="G1347" i="6" s="1"/>
  <c r="E1359" i="6"/>
  <c r="G1359" i="6" s="1"/>
  <c r="E1369" i="6"/>
  <c r="E1374" i="6"/>
  <c r="G1374" i="6" s="1"/>
  <c r="E1381" i="6"/>
  <c r="E1385" i="6"/>
  <c r="E1388" i="6"/>
  <c r="G1388" i="6" s="1"/>
  <c r="E1390" i="6"/>
  <c r="G1390" i="6" s="1"/>
  <c r="E1398" i="6"/>
  <c r="G1398" i="6" s="1"/>
  <c r="E1404" i="6"/>
  <c r="G1404" i="6" s="1"/>
  <c r="E1405" i="6"/>
  <c r="E1409" i="6"/>
  <c r="G1409" i="6" s="1"/>
  <c r="E1413" i="6"/>
  <c r="E1414" i="6"/>
  <c r="G1414" i="6" s="1"/>
  <c r="E1418" i="6"/>
  <c r="G1418" i="6" s="1"/>
  <c r="E1420" i="6"/>
  <c r="G1420" i="6" s="1"/>
  <c r="E1427" i="6"/>
  <c r="G1427" i="6" s="1"/>
  <c r="E1429" i="6"/>
  <c r="E1430" i="6"/>
  <c r="G1430" i="6" s="1"/>
  <c r="E1432" i="6"/>
  <c r="G1432" i="6" s="1"/>
  <c r="E1441" i="6"/>
  <c r="E1457" i="6"/>
  <c r="E1460" i="6"/>
  <c r="G1460" i="6" s="1"/>
  <c r="E1469" i="6"/>
  <c r="G1469" i="6" s="1"/>
  <c r="E1471" i="6"/>
  <c r="G1471" i="6" s="1"/>
  <c r="E1481" i="6"/>
  <c r="E1488" i="6"/>
  <c r="G1488" i="6" s="1"/>
  <c r="E1492" i="6"/>
  <c r="G1492" i="6" s="1"/>
  <c r="E1494" i="6"/>
  <c r="G1494" i="6" s="1"/>
  <c r="E1496" i="6"/>
  <c r="G1496" i="6" s="1"/>
  <c r="E1504" i="6"/>
  <c r="G1504" i="6" s="1"/>
  <c r="E1505" i="6"/>
  <c r="G1505" i="6" s="1"/>
  <c r="E1507" i="6"/>
  <c r="G1507" i="6" s="1"/>
  <c r="E1510" i="6"/>
  <c r="G1510" i="6" s="1"/>
  <c r="E1515" i="6"/>
  <c r="G1515" i="6" s="1"/>
  <c r="E1516" i="6"/>
  <c r="G1516" i="6" s="1"/>
  <c r="E1518" i="6"/>
  <c r="G1518" i="6" s="1"/>
  <c r="E1521" i="6"/>
  <c r="E1529" i="6"/>
  <c r="E1533" i="6"/>
  <c r="G1533" i="6" s="1"/>
  <c r="E1540" i="6"/>
  <c r="G1540" i="6" s="1"/>
  <c r="E1541" i="6"/>
  <c r="E1563" i="6"/>
  <c r="G1563" i="6" s="1"/>
  <c r="E1568" i="6"/>
  <c r="G1568" i="6" s="1"/>
  <c r="E1575" i="6"/>
  <c r="G1575" i="6" s="1"/>
  <c r="E1583" i="6"/>
  <c r="G1583" i="6" s="1"/>
  <c r="E1591" i="6"/>
  <c r="G1591" i="6" s="1"/>
  <c r="E1592" i="6"/>
  <c r="G1592" i="6" s="1"/>
  <c r="E1597" i="6"/>
  <c r="E1598" i="6"/>
  <c r="G1598" i="6" s="1"/>
  <c r="E1603" i="6"/>
  <c r="G1603" i="6" s="1"/>
  <c r="E1605" i="6"/>
  <c r="G1605" i="6" s="1"/>
  <c r="E1609" i="6"/>
  <c r="E1613" i="6"/>
  <c r="E1614" i="6"/>
  <c r="G1614" i="6" s="1"/>
  <c r="E1616" i="6"/>
  <c r="G1616" i="6" s="1"/>
  <c r="E1617" i="6"/>
  <c r="E1623" i="6"/>
  <c r="G1623" i="6" s="1"/>
  <c r="E1626" i="6"/>
  <c r="G1626" i="6" s="1"/>
  <c r="E1627" i="6"/>
  <c r="G1627" i="6" s="1"/>
  <c r="E1643" i="6"/>
  <c r="G1643" i="6" s="1"/>
  <c r="E1649" i="6"/>
  <c r="E1655" i="6"/>
  <c r="G1655" i="6" s="1"/>
  <c r="E1671" i="6"/>
  <c r="G1671" i="6" s="1"/>
  <c r="E1674" i="6"/>
  <c r="G1674" i="6" s="1"/>
  <c r="E1677" i="6"/>
  <c r="E1682" i="6"/>
  <c r="G1682" i="6" s="1"/>
  <c r="E1691" i="6"/>
  <c r="G1691" i="6" s="1"/>
  <c r="E1693" i="6"/>
  <c r="E1695" i="6"/>
  <c r="G1695" i="6" s="1"/>
  <c r="E1699" i="6"/>
  <c r="G1699" i="6" s="1"/>
  <c r="E1704" i="6"/>
  <c r="G1704" i="6" s="1"/>
  <c r="E1710" i="6"/>
  <c r="G1710" i="6" s="1"/>
  <c r="E1711" i="6"/>
  <c r="G1711" i="6" s="1"/>
  <c r="E1712" i="6"/>
  <c r="G1712" i="6" s="1"/>
  <c r="E1713" i="6"/>
  <c r="G1713" i="6" s="1"/>
  <c r="E1718" i="6"/>
  <c r="G1718" i="6" s="1"/>
  <c r="E1719" i="6"/>
  <c r="G1719" i="6" s="1"/>
  <c r="E1727" i="6"/>
  <c r="G1727" i="6" s="1"/>
  <c r="E1728" i="6"/>
  <c r="G1728" i="6" s="1"/>
  <c r="E1734" i="6"/>
  <c r="G1734" i="6" s="1"/>
  <c r="E1744" i="6"/>
  <c r="G1744" i="6" s="1"/>
  <c r="E1748" i="6"/>
  <c r="G1748" i="6" s="1"/>
  <c r="E1749" i="6"/>
  <c r="G1749" i="6" s="1"/>
  <c r="E1768" i="6"/>
  <c r="G1768" i="6" s="1"/>
  <c r="E1777" i="6"/>
  <c r="E1784" i="6"/>
  <c r="G1784" i="6" s="1"/>
  <c r="E1790" i="6"/>
  <c r="G1790" i="6" s="1"/>
  <c r="E1791" i="6"/>
  <c r="G1791" i="6" s="1"/>
  <c r="E1799" i="6"/>
  <c r="G1799" i="6" s="1"/>
  <c r="E1801" i="6"/>
  <c r="E1802" i="6"/>
  <c r="G1802" i="6" s="1"/>
  <c r="E1810" i="6"/>
  <c r="G1810" i="6" s="1"/>
  <c r="E1811" i="6"/>
  <c r="G1811" i="6" s="1"/>
  <c r="E1812" i="6"/>
  <c r="G1812" i="6" s="1"/>
  <c r="E1817" i="6"/>
  <c r="G1817" i="6" s="1"/>
  <c r="E1820" i="6"/>
  <c r="G1820" i="6" s="1"/>
  <c r="E1823" i="6"/>
  <c r="G1823" i="6" s="1"/>
  <c r="E1827" i="6"/>
  <c r="G1827" i="6" s="1"/>
  <c r="E1832" i="6"/>
  <c r="G1832" i="6" s="1"/>
  <c r="E1834" i="6"/>
  <c r="G1834" i="6" s="1"/>
  <c r="E1842" i="6"/>
  <c r="G1842" i="6" s="1"/>
  <c r="E1851" i="6"/>
  <c r="G1851" i="6" s="1"/>
  <c r="E1866" i="6"/>
  <c r="G1866" i="6" s="1"/>
  <c r="E1867" i="6"/>
  <c r="G1867" i="6" s="1"/>
  <c r="E1878" i="6"/>
  <c r="G1878" i="6" s="1"/>
  <c r="E1890" i="6"/>
  <c r="G1890" i="6" s="1"/>
  <c r="E1891" i="6"/>
  <c r="G1891" i="6" s="1"/>
  <c r="E1892" i="6"/>
  <c r="G1892" i="6" s="1"/>
  <c r="E1893" i="6"/>
  <c r="E1898" i="6"/>
  <c r="G1898" i="6" s="1"/>
  <c r="E1903" i="6"/>
  <c r="G1903" i="6" s="1"/>
  <c r="E1907" i="6"/>
  <c r="G1907" i="6" s="1"/>
  <c r="E1910" i="6"/>
  <c r="G1910" i="6" s="1"/>
  <c r="E1915" i="6"/>
  <c r="G1915" i="6" s="1"/>
  <c r="E1916" i="6"/>
  <c r="G1916" i="6" s="1"/>
  <c r="E1920" i="6"/>
  <c r="G1920" i="6" s="1"/>
  <c r="E1921" i="6"/>
  <c r="E1928" i="6"/>
  <c r="G1928" i="6" s="1"/>
  <c r="E1935" i="6"/>
  <c r="G1935" i="6" s="1"/>
  <c r="E1945" i="6"/>
  <c r="E1948" i="6"/>
  <c r="G1948" i="6" s="1"/>
  <c r="E1949" i="6"/>
  <c r="E1954" i="6"/>
  <c r="G1954" i="6" s="1"/>
  <c r="E1976" i="6"/>
  <c r="G1976" i="6" s="1"/>
  <c r="E1977" i="6"/>
  <c r="E1980" i="6"/>
  <c r="G1980" i="6" s="1"/>
  <c r="E1986" i="6"/>
  <c r="G1986" i="6" s="1"/>
  <c r="E1993" i="6"/>
  <c r="E1998" i="6"/>
  <c r="G1998" i="6" s="1"/>
  <c r="E2003" i="6"/>
  <c r="G2003" i="6" s="1"/>
  <c r="E2007" i="6"/>
  <c r="G2007" i="6" s="1"/>
  <c r="E2009" i="6"/>
  <c r="E2014" i="6"/>
  <c r="G2014" i="6" s="1"/>
  <c r="E2015" i="6"/>
  <c r="G2015" i="6" s="1"/>
  <c r="E2019" i="6"/>
  <c r="G2019" i="6" s="1"/>
  <c r="E2024" i="6"/>
  <c r="G2024" i="6" s="1"/>
  <c r="E2034" i="6"/>
  <c r="G2034" i="6" s="1"/>
  <c r="E2045" i="6"/>
  <c r="E2060" i="6"/>
  <c r="G2060" i="6" s="1"/>
  <c r="E2062" i="6"/>
  <c r="G2062" i="6" s="1"/>
  <c r="E2065" i="6"/>
  <c r="E2079" i="6"/>
  <c r="G2079" i="6" s="1"/>
  <c r="E2084" i="6"/>
  <c r="G2084" i="6" s="1"/>
  <c r="E2093" i="6"/>
  <c r="E2098" i="6"/>
  <c r="G2098" i="6" s="1"/>
  <c r="E2100" i="6"/>
  <c r="G2100" i="6" s="1"/>
  <c r="E2103" i="6"/>
  <c r="G2103" i="6" s="1"/>
  <c r="E2105" i="6"/>
  <c r="E2106" i="6"/>
  <c r="G2106" i="6" s="1"/>
  <c r="E2108" i="6"/>
  <c r="G2108" i="6" s="1"/>
  <c r="E2115" i="6"/>
  <c r="G2115" i="6" s="1"/>
  <c r="E2119" i="6"/>
  <c r="G2119" i="6" s="1"/>
  <c r="E2125" i="6"/>
  <c r="E2135" i="6"/>
  <c r="G2135" i="6" s="1"/>
  <c r="E2146" i="6"/>
  <c r="G2146" i="6" s="1"/>
  <c r="E2162" i="6"/>
  <c r="G2162" i="6" s="1"/>
  <c r="E2165" i="6"/>
  <c r="E2180" i="6"/>
  <c r="G2180" i="6" s="1"/>
  <c r="E2185" i="6"/>
  <c r="G2185" i="6" s="1"/>
  <c r="E2187" i="6"/>
  <c r="G2187" i="6" s="1"/>
  <c r="E2192" i="6"/>
  <c r="G2192" i="6" s="1"/>
  <c r="E2206" i="6"/>
  <c r="G2206" i="6" s="1"/>
  <c r="E2207" i="6"/>
  <c r="G2207" i="6" s="1"/>
  <c r="E2214" i="6"/>
  <c r="G2214" i="6" s="1"/>
  <c r="E2216" i="6"/>
  <c r="G2216" i="6" s="1"/>
  <c r="E2219" i="6"/>
  <c r="G2219" i="6" s="1"/>
  <c r="E2220" i="6"/>
  <c r="G2220" i="6" s="1"/>
  <c r="E2236" i="6"/>
  <c r="G2236" i="6" s="1"/>
  <c r="E2244" i="6"/>
  <c r="G2244" i="6" s="1"/>
  <c r="E2246" i="6"/>
  <c r="G2246" i="6" s="1"/>
  <c r="E2252" i="6"/>
  <c r="G2252" i="6" s="1"/>
  <c r="E2283" i="6"/>
  <c r="G2283" i="6" s="1"/>
  <c r="E2287" i="6"/>
  <c r="G2287" i="6" s="1"/>
  <c r="E2291" i="6"/>
  <c r="G2291" i="6" s="1"/>
  <c r="E2295" i="6"/>
  <c r="G2295" i="6" s="1"/>
  <c r="E2300" i="6"/>
  <c r="G2300" i="6" s="1"/>
  <c r="E2302" i="6"/>
  <c r="G2302" i="6" s="1"/>
  <c r="E2308" i="6"/>
  <c r="G2308" i="6" s="1"/>
  <c r="E2313" i="6"/>
  <c r="G2313" i="6" s="1"/>
  <c r="E2316" i="6"/>
  <c r="G2316" i="6" s="1"/>
  <c r="E2321" i="6"/>
  <c r="E2330" i="6"/>
  <c r="G2330" i="6" s="1"/>
  <c r="E2335" i="6"/>
  <c r="G2335" i="6" s="1"/>
  <c r="E2343" i="6"/>
  <c r="G2343" i="6" s="1"/>
  <c r="E2359" i="6"/>
  <c r="G2359" i="6" s="1"/>
  <c r="E2387" i="6"/>
  <c r="G2387" i="6" s="1"/>
  <c r="E2390" i="6"/>
  <c r="G2390" i="6" s="1"/>
  <c r="E2391" i="6"/>
  <c r="G2391" i="6" s="1"/>
  <c r="E2392" i="6"/>
  <c r="G2392" i="6" s="1"/>
  <c r="E2395" i="6"/>
  <c r="G2395" i="6" s="1"/>
  <c r="E2403" i="6"/>
  <c r="G2403" i="6" s="1"/>
  <c r="E2411" i="6"/>
  <c r="G2411" i="6" s="1"/>
  <c r="E2415" i="6"/>
  <c r="G2415" i="6" s="1"/>
  <c r="E2419" i="6"/>
  <c r="G2419" i="6" s="1"/>
  <c r="E2422" i="6"/>
  <c r="G2422" i="6" s="1"/>
  <c r="E2429" i="6"/>
  <c r="E2434" i="6"/>
  <c r="G2434" i="6" s="1"/>
  <c r="E2459" i="6"/>
  <c r="G2459" i="6" s="1"/>
  <c r="E2489" i="6"/>
  <c r="G2489" i="6" s="1"/>
  <c r="E2491" i="6"/>
  <c r="G2491" i="6" s="1"/>
  <c r="E2492" i="6"/>
  <c r="G2492" i="6" s="1"/>
  <c r="E2493" i="6"/>
  <c r="E2502" i="6"/>
  <c r="G2502" i="6" s="1"/>
  <c r="E2513" i="6"/>
  <c r="E2520" i="6"/>
  <c r="G2520" i="6" s="1"/>
  <c r="E2523" i="6"/>
  <c r="G2523" i="6" s="1"/>
  <c r="E2524" i="6"/>
  <c r="G2524" i="6" s="1"/>
  <c r="E2525" i="6"/>
  <c r="E2541" i="6"/>
  <c r="E2546" i="6"/>
  <c r="G2546" i="6" s="1"/>
  <c r="E2590" i="6"/>
  <c r="G2590" i="6" s="1"/>
  <c r="E2594" i="6"/>
  <c r="G2594" i="6" s="1"/>
  <c r="E2596" i="6"/>
  <c r="G2596" i="6" s="1"/>
  <c r="E2605" i="6"/>
  <c r="E2614" i="6"/>
  <c r="G2614" i="6" s="1"/>
  <c r="E2616" i="6"/>
  <c r="G2616" i="6" s="1"/>
  <c r="E2617" i="6"/>
  <c r="E2624" i="6"/>
  <c r="G2624" i="6" s="1"/>
  <c r="E2625" i="6"/>
  <c r="G2625" i="6" s="1"/>
  <c r="E2648" i="6"/>
  <c r="G2648" i="6" s="1"/>
  <c r="E2650" i="6"/>
  <c r="G2650" i="6" s="1"/>
  <c r="E2691" i="6"/>
  <c r="G2691" i="6" s="1"/>
  <c r="E2700" i="6"/>
  <c r="G2700" i="6" s="1"/>
  <c r="E2701" i="6"/>
  <c r="E2703" i="6"/>
  <c r="G2703" i="6" s="1"/>
  <c r="E2718" i="6"/>
  <c r="G2718" i="6" s="1"/>
  <c r="E2719" i="6"/>
  <c r="G2719" i="6" s="1"/>
  <c r="E2723" i="6"/>
  <c r="G2723" i="6" s="1"/>
  <c r="E2730" i="6"/>
  <c r="G2730" i="6" s="1"/>
  <c r="E2750" i="6"/>
  <c r="G2750" i="6" s="1"/>
  <c r="E2759" i="6"/>
  <c r="G2759" i="6" s="1"/>
  <c r="E2792" i="6"/>
  <c r="G2792" i="6" s="1"/>
  <c r="E2804" i="6"/>
  <c r="G2804" i="6" s="1"/>
  <c r="E2810" i="6"/>
  <c r="G2810" i="6" s="1"/>
  <c r="E2816" i="6"/>
  <c r="G2816" i="6" s="1"/>
  <c r="E2822" i="6"/>
  <c r="G2822" i="6" s="1"/>
  <c r="E2830" i="6"/>
  <c r="G2830" i="6" s="1"/>
  <c r="E2847" i="6"/>
  <c r="G2847" i="6" s="1"/>
  <c r="E2855" i="6"/>
  <c r="G2855" i="6" s="1"/>
  <c r="E2895" i="6"/>
  <c r="G2895" i="6" s="1"/>
  <c r="E2910" i="6"/>
  <c r="G2910" i="6" s="1"/>
  <c r="E2914" i="6"/>
  <c r="G2914" i="6" s="1"/>
  <c r="E2921" i="6"/>
  <c r="G2921" i="6" s="1"/>
  <c r="E2929" i="6"/>
  <c r="G2929" i="6" s="1"/>
  <c r="E2944" i="6"/>
  <c r="G2944" i="6" s="1"/>
  <c r="E2956" i="6"/>
  <c r="G2956" i="6" s="1"/>
  <c r="E3005" i="6"/>
  <c r="G3005" i="6" s="1"/>
  <c r="E3014" i="6"/>
  <c r="G3014" i="6" s="1"/>
  <c r="E3029" i="6"/>
  <c r="E3048" i="6"/>
  <c r="G3048" i="6" s="1"/>
  <c r="E3109" i="6"/>
  <c r="G3109" i="6" s="1"/>
  <c r="E3112" i="6"/>
  <c r="G3112" i="6" s="1"/>
  <c r="E3144" i="6"/>
  <c r="G3144" i="6" s="1"/>
  <c r="E3145" i="6"/>
  <c r="G3145" i="6" s="1"/>
  <c r="E3147" i="6"/>
  <c r="G3147" i="6" s="1"/>
  <c r="E3148" i="6"/>
  <c r="G3148" i="6" s="1"/>
  <c r="E3154" i="6"/>
  <c r="G3154" i="6" s="1"/>
  <c r="E3163" i="6"/>
  <c r="G3163" i="6" s="1"/>
  <c r="E3172" i="6"/>
  <c r="G3172" i="6" s="1"/>
  <c r="E3188" i="6"/>
  <c r="G3188" i="6" s="1"/>
  <c r="E3193" i="6"/>
  <c r="E3208" i="6"/>
  <c r="G3208" i="6" s="1"/>
  <c r="E3215" i="6"/>
  <c r="G3215" i="6" s="1"/>
  <c r="E3242" i="6"/>
  <c r="G3242" i="6" s="1"/>
  <c r="E3250" i="6"/>
  <c r="G3250" i="6" s="1"/>
  <c r="E3255" i="6"/>
  <c r="G3255" i="6" s="1"/>
  <c r="E3258" i="6"/>
  <c r="G3258" i="6" s="1"/>
  <c r="E3261" i="6"/>
  <c r="G3261" i="6" s="1"/>
  <c r="E3263" i="6"/>
  <c r="G3263" i="6" s="1"/>
  <c r="E3283" i="6"/>
  <c r="G3283" i="6" s="1"/>
  <c r="E3306" i="6"/>
  <c r="G3306" i="6" s="1"/>
  <c r="E3315" i="6"/>
  <c r="G3315" i="6" s="1"/>
  <c r="E3342" i="6"/>
  <c r="G3342" i="6" s="1"/>
  <c r="E3355" i="6"/>
  <c r="G3355" i="6" s="1"/>
  <c r="E3365" i="6"/>
  <c r="G3365" i="6" s="1"/>
  <c r="E3367" i="6"/>
  <c r="G3367" i="6" s="1"/>
  <c r="E3380" i="6"/>
  <c r="G3380" i="6" s="1"/>
  <c r="E3387" i="6"/>
  <c r="G3387" i="6" s="1"/>
  <c r="E3400" i="6"/>
  <c r="G3400" i="6" s="1"/>
  <c r="E3408" i="6"/>
  <c r="G3408" i="6" s="1"/>
  <c r="E3409" i="6"/>
  <c r="E3439" i="6"/>
  <c r="G3439" i="6" s="1"/>
  <c r="E3451" i="6"/>
  <c r="G3451" i="6" s="1"/>
  <c r="E3461" i="6"/>
  <c r="G3461" i="6" s="1"/>
  <c r="E3470" i="6"/>
  <c r="G3470" i="6" s="1"/>
  <c r="E3499" i="6"/>
  <c r="G3499" i="6" s="1"/>
  <c r="E3543" i="6"/>
  <c r="G3543" i="6" s="1"/>
  <c r="E3644" i="6"/>
  <c r="G3644" i="6" s="1"/>
  <c r="E3757" i="6"/>
  <c r="E3858" i="6"/>
  <c r="G3858" i="6" s="1"/>
  <c r="E3955" i="6"/>
  <c r="G3955" i="6" s="1"/>
  <c r="E4058" i="6"/>
  <c r="G4058" i="6" s="1"/>
  <c r="E4171" i="6"/>
  <c r="G4171" i="6" s="1"/>
  <c r="E4255" i="6"/>
  <c r="G4255" i="6" s="1"/>
  <c r="E4356" i="6"/>
  <c r="G4356" i="6" s="1"/>
  <c r="E4874" i="6"/>
  <c r="G4874" i="6" s="1"/>
  <c r="E4978" i="6"/>
  <c r="G4978" i="6" s="1"/>
  <c r="E5078" i="6"/>
  <c r="G5078" i="6" s="1"/>
  <c r="E5168" i="6"/>
  <c r="G5168" i="6" s="1"/>
  <c r="E5277" i="6"/>
  <c r="G5277" i="6" s="1"/>
  <c r="E5396" i="6"/>
  <c r="G5396" i="6" s="1"/>
  <c r="E5494" i="6"/>
  <c r="G5494" i="6" s="1"/>
  <c r="E5561" i="6"/>
  <c r="G5561" i="6" s="1"/>
  <c r="E5582" i="6"/>
  <c r="G5582" i="6" s="1"/>
  <c r="E5644" i="6"/>
  <c r="G5644" i="6" s="1"/>
  <c r="E5674" i="6"/>
  <c r="G5674" i="6" s="1"/>
  <c r="E5734" i="6"/>
  <c r="G5734" i="6" s="1"/>
  <c r="E5761" i="6"/>
  <c r="G5761" i="6" s="1"/>
  <c r="E5803" i="6"/>
  <c r="G5803" i="6" s="1"/>
  <c r="E5804" i="6"/>
  <c r="G5804" i="6" s="1"/>
  <c r="E5805" i="6"/>
  <c r="G5805" i="6" s="1"/>
  <c r="E5806" i="6"/>
  <c r="G5806" i="6" s="1"/>
  <c r="E5807" i="6"/>
  <c r="G5807" i="6" s="1"/>
  <c r="E5808" i="6"/>
  <c r="G5808" i="6" s="1"/>
  <c r="E5809" i="6"/>
  <c r="G5809" i="6" s="1"/>
  <c r="E5810" i="6"/>
  <c r="G5810" i="6" s="1"/>
  <c r="E5811" i="6"/>
  <c r="G5811" i="6" s="1"/>
  <c r="E5812" i="6"/>
  <c r="G5812" i="6" s="1"/>
  <c r="E5813" i="6"/>
  <c r="G5813" i="6" s="1"/>
  <c r="E5814" i="6"/>
  <c r="G5814" i="6" s="1"/>
  <c r="E5815" i="6"/>
  <c r="G5815" i="6" s="1"/>
  <c r="E5816" i="6"/>
  <c r="G5816" i="6" s="1"/>
  <c r="E5817" i="6"/>
  <c r="G5817" i="6" s="1"/>
  <c r="E5818" i="6"/>
  <c r="G5818" i="6" s="1"/>
  <c r="E5819" i="6"/>
  <c r="G5819" i="6" s="1"/>
  <c r="E5820" i="6"/>
  <c r="G5820" i="6" s="1"/>
  <c r="E5821" i="6"/>
  <c r="G5821" i="6" s="1"/>
  <c r="E5822" i="6"/>
  <c r="G5822" i="6" s="1"/>
  <c r="E5823" i="6"/>
  <c r="G5823" i="6" s="1"/>
  <c r="E5824" i="6"/>
  <c r="G5824" i="6" s="1"/>
  <c r="E5825" i="6"/>
  <c r="G5825" i="6" s="1"/>
  <c r="E5826" i="6"/>
  <c r="G5826" i="6" s="1"/>
  <c r="E5827" i="6"/>
  <c r="G5827" i="6" s="1"/>
  <c r="E5828" i="6"/>
  <c r="G5828" i="6" s="1"/>
  <c r="E5829" i="6"/>
  <c r="G5829" i="6" s="1"/>
  <c r="E5830" i="6"/>
  <c r="G5830" i="6" s="1"/>
  <c r="E5831" i="6"/>
  <c r="G5831" i="6" s="1"/>
  <c r="E5832" i="6"/>
  <c r="G5832" i="6" s="1"/>
  <c r="E5833" i="6"/>
  <c r="G5833" i="6" s="1"/>
  <c r="E5834" i="6"/>
  <c r="G5834" i="6" s="1"/>
  <c r="E5835" i="6"/>
  <c r="G5835" i="6" s="1"/>
  <c r="E5836" i="6"/>
  <c r="G5836" i="6" s="1"/>
  <c r="E5837" i="6"/>
  <c r="G5837" i="6" s="1"/>
  <c r="E5838" i="6"/>
  <c r="G5838" i="6" s="1"/>
  <c r="E5839" i="6"/>
  <c r="G5839" i="6" s="1"/>
  <c r="E5840" i="6"/>
  <c r="G5840" i="6" s="1"/>
  <c r="E5841" i="6"/>
  <c r="G5841" i="6" s="1"/>
  <c r="E5842" i="6"/>
  <c r="G5842" i="6" s="1"/>
  <c r="E5843" i="6"/>
  <c r="G5843" i="6" s="1"/>
  <c r="E5844" i="6"/>
  <c r="G5844" i="6" s="1"/>
  <c r="E5845" i="6"/>
  <c r="G5845" i="6" s="1"/>
  <c r="E5846" i="6"/>
  <c r="G5846" i="6" s="1"/>
  <c r="E5847" i="6"/>
  <c r="G5847" i="6" s="1"/>
  <c r="E5848" i="6"/>
  <c r="G5848" i="6" s="1"/>
  <c r="E5849" i="6"/>
  <c r="G5849" i="6" s="1"/>
  <c r="E5850" i="6"/>
  <c r="G5850" i="6" s="1"/>
  <c r="E5851" i="6"/>
  <c r="G5851" i="6" s="1"/>
  <c r="E5852" i="6"/>
  <c r="G5852" i="6" s="1"/>
  <c r="E5853" i="6"/>
  <c r="G5853" i="6" s="1"/>
  <c r="E5854" i="6"/>
  <c r="G5854" i="6" s="1"/>
  <c r="E5855" i="6"/>
  <c r="G5855" i="6" s="1"/>
  <c r="E5856" i="6"/>
  <c r="G5856" i="6" s="1"/>
  <c r="E5857" i="6"/>
  <c r="G5857" i="6" s="1"/>
  <c r="E5858" i="6"/>
  <c r="G5858" i="6" s="1"/>
  <c r="E5859" i="6"/>
  <c r="G5859" i="6" s="1"/>
  <c r="E5860" i="6"/>
  <c r="G5860" i="6" s="1"/>
  <c r="E5861" i="6"/>
  <c r="G5861" i="6" s="1"/>
  <c r="E5862" i="6"/>
  <c r="G5862" i="6" s="1"/>
  <c r="E5863" i="6"/>
  <c r="G5863" i="6" s="1"/>
  <c r="E5864" i="6"/>
  <c r="G5864" i="6" s="1"/>
  <c r="E5865" i="6"/>
  <c r="G5865" i="6" s="1"/>
  <c r="E5866" i="6"/>
  <c r="G5866" i="6" s="1"/>
  <c r="E5867" i="6"/>
  <c r="G5867" i="6" s="1"/>
  <c r="E5868" i="6"/>
  <c r="G5868" i="6" s="1"/>
  <c r="E5869" i="6"/>
  <c r="G5869" i="6" s="1"/>
  <c r="E5870" i="6"/>
  <c r="G5870" i="6" s="1"/>
  <c r="E5871" i="6"/>
  <c r="G5871" i="6" s="1"/>
  <c r="E5872" i="6"/>
  <c r="G5872" i="6" s="1"/>
  <c r="E5873" i="6"/>
  <c r="G5873" i="6" s="1"/>
  <c r="E5874" i="6"/>
  <c r="G5874" i="6" s="1"/>
  <c r="E5875" i="6"/>
  <c r="G5875" i="6" s="1"/>
  <c r="E5876" i="6"/>
  <c r="G5876" i="6" s="1"/>
  <c r="E5877" i="6"/>
  <c r="G5877" i="6" s="1"/>
  <c r="E5878" i="6"/>
  <c r="G5878" i="6" s="1"/>
  <c r="E5879" i="6"/>
  <c r="G5879" i="6" s="1"/>
  <c r="E5880" i="6"/>
  <c r="G5880" i="6" s="1"/>
  <c r="E5881" i="6"/>
  <c r="G5881" i="6" s="1"/>
  <c r="E5882" i="6"/>
  <c r="G5882" i="6" s="1"/>
  <c r="E5883" i="6"/>
  <c r="G5883" i="6" s="1"/>
  <c r="E5884" i="6"/>
  <c r="G5884" i="6" s="1"/>
  <c r="E5885" i="6"/>
  <c r="G5885" i="6" s="1"/>
  <c r="E5886" i="6"/>
  <c r="G5886" i="6" s="1"/>
  <c r="E5887" i="6"/>
  <c r="G5887" i="6" s="1"/>
  <c r="E5888" i="6"/>
  <c r="G5888" i="6" s="1"/>
  <c r="E5889" i="6"/>
  <c r="G5889" i="6" s="1"/>
  <c r="E5890" i="6"/>
  <c r="G5890" i="6" s="1"/>
  <c r="E5891" i="6"/>
  <c r="G5891" i="6" s="1"/>
  <c r="E5892" i="6"/>
  <c r="G5892" i="6" s="1"/>
  <c r="E5893" i="6"/>
  <c r="G5893" i="6" s="1"/>
  <c r="E5894" i="6"/>
  <c r="G5894" i="6" s="1"/>
  <c r="E5895" i="6"/>
  <c r="G5895" i="6" s="1"/>
  <c r="E5896" i="6"/>
  <c r="G5896" i="6" s="1"/>
  <c r="E5897" i="6"/>
  <c r="G5897" i="6" s="1"/>
  <c r="E5898" i="6"/>
  <c r="G5898" i="6" s="1"/>
  <c r="E5899" i="6"/>
  <c r="G5899" i="6" s="1"/>
  <c r="E5900" i="6"/>
  <c r="G5900" i="6" s="1"/>
  <c r="E5901" i="6"/>
  <c r="G5901" i="6" s="1"/>
  <c r="E5802" i="6"/>
  <c r="G5802" i="6" s="1"/>
  <c r="E5703" i="6"/>
  <c r="G5703" i="6" s="1"/>
  <c r="E5704" i="6"/>
  <c r="G5704" i="6" s="1"/>
  <c r="E5705" i="6"/>
  <c r="G5705" i="6" s="1"/>
  <c r="E5706" i="6"/>
  <c r="G5706" i="6" s="1"/>
  <c r="E5707" i="6"/>
  <c r="G5707" i="6" s="1"/>
  <c r="E5708" i="6"/>
  <c r="G5708" i="6" s="1"/>
  <c r="E5709" i="6"/>
  <c r="G5709" i="6" s="1"/>
  <c r="E5710" i="6"/>
  <c r="G5710" i="6" s="1"/>
  <c r="E5711" i="6"/>
  <c r="G5711" i="6" s="1"/>
  <c r="E5712" i="6"/>
  <c r="G5712" i="6" s="1"/>
  <c r="E5713" i="6"/>
  <c r="G5713" i="6" s="1"/>
  <c r="E5714" i="6"/>
  <c r="G5714" i="6" s="1"/>
  <c r="E5715" i="6"/>
  <c r="G5715" i="6" s="1"/>
  <c r="E5716" i="6"/>
  <c r="G5716" i="6" s="1"/>
  <c r="E5717" i="6"/>
  <c r="G5717" i="6" s="1"/>
  <c r="E5718" i="6"/>
  <c r="G5718" i="6" s="1"/>
  <c r="E5719" i="6"/>
  <c r="G5719" i="6" s="1"/>
  <c r="E5720" i="6"/>
  <c r="G5720" i="6" s="1"/>
  <c r="E5721" i="6"/>
  <c r="G5721" i="6" s="1"/>
  <c r="E5722" i="6"/>
  <c r="G5722" i="6" s="1"/>
  <c r="E5723" i="6"/>
  <c r="G5723" i="6" s="1"/>
  <c r="E5724" i="6"/>
  <c r="G5724" i="6" s="1"/>
  <c r="E5725" i="6"/>
  <c r="G5725" i="6" s="1"/>
  <c r="E5726" i="6"/>
  <c r="G5726" i="6" s="1"/>
  <c r="E5727" i="6"/>
  <c r="G5727" i="6" s="1"/>
  <c r="E5728" i="6"/>
  <c r="G5728" i="6" s="1"/>
  <c r="E5729" i="6"/>
  <c r="G5729" i="6" s="1"/>
  <c r="E5730" i="6"/>
  <c r="G5730" i="6" s="1"/>
  <c r="E5731" i="6"/>
  <c r="G5731" i="6" s="1"/>
  <c r="E5732" i="6"/>
  <c r="G5732" i="6" s="1"/>
  <c r="E5733" i="6"/>
  <c r="G5733" i="6" s="1"/>
  <c r="E5735" i="6"/>
  <c r="G5735" i="6" s="1"/>
  <c r="E5736" i="6"/>
  <c r="G5736" i="6" s="1"/>
  <c r="E5737" i="6"/>
  <c r="G5737" i="6" s="1"/>
  <c r="E5738" i="6"/>
  <c r="G5738" i="6" s="1"/>
  <c r="E5739" i="6"/>
  <c r="G5739" i="6" s="1"/>
  <c r="E5740" i="6"/>
  <c r="G5740" i="6" s="1"/>
  <c r="E5741" i="6"/>
  <c r="G5741" i="6" s="1"/>
  <c r="E5742" i="6"/>
  <c r="G5742" i="6" s="1"/>
  <c r="E5743" i="6"/>
  <c r="G5743" i="6" s="1"/>
  <c r="E5744" i="6"/>
  <c r="G5744" i="6" s="1"/>
  <c r="E5745" i="6"/>
  <c r="G5745" i="6" s="1"/>
  <c r="E5746" i="6"/>
  <c r="G5746" i="6" s="1"/>
  <c r="E5747" i="6"/>
  <c r="G5747" i="6" s="1"/>
  <c r="E5748" i="6"/>
  <c r="G5748" i="6" s="1"/>
  <c r="E5749" i="6"/>
  <c r="G5749" i="6" s="1"/>
  <c r="E5750" i="6"/>
  <c r="G5750" i="6" s="1"/>
  <c r="E5751" i="6"/>
  <c r="G5751" i="6" s="1"/>
  <c r="E5752" i="6"/>
  <c r="G5752" i="6" s="1"/>
  <c r="E5753" i="6"/>
  <c r="G5753" i="6" s="1"/>
  <c r="E5754" i="6"/>
  <c r="G5754" i="6" s="1"/>
  <c r="E5755" i="6"/>
  <c r="G5755" i="6" s="1"/>
  <c r="E5756" i="6"/>
  <c r="G5756" i="6" s="1"/>
  <c r="E5757" i="6"/>
  <c r="G5757" i="6" s="1"/>
  <c r="E5758" i="6"/>
  <c r="G5758" i="6" s="1"/>
  <c r="E5759" i="6"/>
  <c r="G5759" i="6" s="1"/>
  <c r="E5760" i="6"/>
  <c r="G5760" i="6" s="1"/>
  <c r="E5762" i="6"/>
  <c r="G5762" i="6" s="1"/>
  <c r="E5763" i="6"/>
  <c r="G5763" i="6" s="1"/>
  <c r="E5764" i="6"/>
  <c r="G5764" i="6" s="1"/>
  <c r="E5765" i="6"/>
  <c r="G5765" i="6" s="1"/>
  <c r="E5766" i="6"/>
  <c r="G5766" i="6" s="1"/>
  <c r="E5767" i="6"/>
  <c r="G5767" i="6" s="1"/>
  <c r="E5768" i="6"/>
  <c r="G5768" i="6" s="1"/>
  <c r="E5769" i="6"/>
  <c r="G5769" i="6" s="1"/>
  <c r="E5770" i="6"/>
  <c r="G5770" i="6" s="1"/>
  <c r="E5771" i="6"/>
  <c r="G5771" i="6" s="1"/>
  <c r="E5772" i="6"/>
  <c r="G5772" i="6" s="1"/>
  <c r="E5773" i="6"/>
  <c r="G5773" i="6" s="1"/>
  <c r="E5774" i="6"/>
  <c r="G5774" i="6" s="1"/>
  <c r="E5775" i="6"/>
  <c r="G5775" i="6" s="1"/>
  <c r="E5776" i="6"/>
  <c r="G5776" i="6" s="1"/>
  <c r="E5777" i="6"/>
  <c r="G5777" i="6" s="1"/>
  <c r="E5778" i="6"/>
  <c r="G5778" i="6" s="1"/>
  <c r="E5779" i="6"/>
  <c r="G5779" i="6" s="1"/>
  <c r="E5780" i="6"/>
  <c r="G5780" i="6" s="1"/>
  <c r="E5781" i="6"/>
  <c r="G5781" i="6" s="1"/>
  <c r="E5782" i="6"/>
  <c r="G5782" i="6" s="1"/>
  <c r="E5783" i="6"/>
  <c r="G5783" i="6" s="1"/>
  <c r="E5784" i="6"/>
  <c r="G5784" i="6" s="1"/>
  <c r="E5785" i="6"/>
  <c r="G5785" i="6" s="1"/>
  <c r="E5786" i="6"/>
  <c r="G5786" i="6" s="1"/>
  <c r="E5787" i="6"/>
  <c r="G5787" i="6" s="1"/>
  <c r="E5788" i="6"/>
  <c r="G5788" i="6" s="1"/>
  <c r="E5789" i="6"/>
  <c r="G5789" i="6" s="1"/>
  <c r="E5790" i="6"/>
  <c r="G5790" i="6" s="1"/>
  <c r="E5791" i="6"/>
  <c r="G5791" i="6" s="1"/>
  <c r="E5792" i="6"/>
  <c r="G5792" i="6" s="1"/>
  <c r="E5793" i="6"/>
  <c r="G5793" i="6" s="1"/>
  <c r="E5794" i="6"/>
  <c r="G5794" i="6" s="1"/>
  <c r="E5795" i="6"/>
  <c r="G5795" i="6" s="1"/>
  <c r="E5796" i="6"/>
  <c r="G5796" i="6" s="1"/>
  <c r="E5797" i="6"/>
  <c r="G5797" i="6" s="1"/>
  <c r="E5798" i="6"/>
  <c r="G5798" i="6" s="1"/>
  <c r="E5799" i="6"/>
  <c r="G5799" i="6" s="1"/>
  <c r="E5800" i="6"/>
  <c r="G5800" i="6" s="1"/>
  <c r="E5801" i="6"/>
  <c r="G5801" i="6" s="1"/>
  <c r="E5702" i="6"/>
  <c r="G5702" i="6" s="1"/>
  <c r="E5603" i="6"/>
  <c r="G5603" i="6" s="1"/>
  <c r="E5604" i="6"/>
  <c r="G5604" i="6" s="1"/>
  <c r="E5605" i="6"/>
  <c r="G5605" i="6" s="1"/>
  <c r="E5606" i="6"/>
  <c r="G5606" i="6" s="1"/>
  <c r="E5607" i="6"/>
  <c r="G5607" i="6" s="1"/>
  <c r="E5608" i="6"/>
  <c r="G5608" i="6" s="1"/>
  <c r="E5609" i="6"/>
  <c r="G5609" i="6" s="1"/>
  <c r="E5610" i="6"/>
  <c r="G5610" i="6" s="1"/>
  <c r="E5611" i="6"/>
  <c r="G5611" i="6" s="1"/>
  <c r="E5612" i="6"/>
  <c r="G5612" i="6" s="1"/>
  <c r="E5613" i="6"/>
  <c r="G5613" i="6" s="1"/>
  <c r="E5614" i="6"/>
  <c r="G5614" i="6" s="1"/>
  <c r="E5615" i="6"/>
  <c r="G5615" i="6" s="1"/>
  <c r="E5616" i="6"/>
  <c r="G5616" i="6" s="1"/>
  <c r="E5617" i="6"/>
  <c r="G5617" i="6" s="1"/>
  <c r="E5618" i="6"/>
  <c r="G5618" i="6" s="1"/>
  <c r="E5619" i="6"/>
  <c r="G5619" i="6" s="1"/>
  <c r="E5620" i="6"/>
  <c r="G5620" i="6" s="1"/>
  <c r="E5621" i="6"/>
  <c r="G5621" i="6" s="1"/>
  <c r="E5622" i="6"/>
  <c r="G5622" i="6" s="1"/>
  <c r="E5623" i="6"/>
  <c r="G5623" i="6" s="1"/>
  <c r="E5624" i="6"/>
  <c r="G5624" i="6" s="1"/>
  <c r="E5625" i="6"/>
  <c r="G5625" i="6" s="1"/>
  <c r="E5626" i="6"/>
  <c r="G5626" i="6" s="1"/>
  <c r="E5627" i="6"/>
  <c r="G5627" i="6" s="1"/>
  <c r="E5628" i="6"/>
  <c r="G5628" i="6" s="1"/>
  <c r="E5629" i="6"/>
  <c r="G5629" i="6" s="1"/>
  <c r="E5630" i="6"/>
  <c r="G5630" i="6" s="1"/>
  <c r="E5631" i="6"/>
  <c r="G5631" i="6" s="1"/>
  <c r="E5632" i="6"/>
  <c r="G5632" i="6" s="1"/>
  <c r="E5633" i="6"/>
  <c r="G5633" i="6" s="1"/>
  <c r="E5634" i="6"/>
  <c r="G5634" i="6" s="1"/>
  <c r="E5635" i="6"/>
  <c r="G5635" i="6" s="1"/>
  <c r="E5636" i="6"/>
  <c r="G5636" i="6" s="1"/>
  <c r="E5637" i="6"/>
  <c r="G5637" i="6" s="1"/>
  <c r="E5638" i="6"/>
  <c r="G5638" i="6" s="1"/>
  <c r="E5639" i="6"/>
  <c r="G5639" i="6" s="1"/>
  <c r="E5640" i="6"/>
  <c r="G5640" i="6" s="1"/>
  <c r="E5641" i="6"/>
  <c r="G5641" i="6" s="1"/>
  <c r="E5642" i="6"/>
  <c r="G5642" i="6" s="1"/>
  <c r="E5643" i="6"/>
  <c r="G5643" i="6" s="1"/>
  <c r="E5645" i="6"/>
  <c r="G5645" i="6" s="1"/>
  <c r="E5646" i="6"/>
  <c r="G5646" i="6" s="1"/>
  <c r="E5647" i="6"/>
  <c r="G5647" i="6" s="1"/>
  <c r="E5648" i="6"/>
  <c r="G5648" i="6" s="1"/>
  <c r="E5649" i="6"/>
  <c r="G5649" i="6" s="1"/>
  <c r="E5650" i="6"/>
  <c r="G5650" i="6" s="1"/>
  <c r="E5651" i="6"/>
  <c r="G5651" i="6" s="1"/>
  <c r="E5652" i="6"/>
  <c r="G5652" i="6" s="1"/>
  <c r="E5653" i="6"/>
  <c r="G5653" i="6" s="1"/>
  <c r="E5654" i="6"/>
  <c r="G5654" i="6" s="1"/>
  <c r="E5655" i="6"/>
  <c r="G5655" i="6" s="1"/>
  <c r="E5656" i="6"/>
  <c r="G5656" i="6" s="1"/>
  <c r="E5657" i="6"/>
  <c r="G5657" i="6" s="1"/>
  <c r="E5658" i="6"/>
  <c r="G5658" i="6" s="1"/>
  <c r="E5659" i="6"/>
  <c r="G5659" i="6" s="1"/>
  <c r="E5660" i="6"/>
  <c r="G5660" i="6" s="1"/>
  <c r="E5661" i="6"/>
  <c r="G5661" i="6" s="1"/>
  <c r="E5662" i="6"/>
  <c r="G5662" i="6" s="1"/>
  <c r="E5663" i="6"/>
  <c r="G5663" i="6" s="1"/>
  <c r="E5664" i="6"/>
  <c r="G5664" i="6" s="1"/>
  <c r="E5665" i="6"/>
  <c r="G5665" i="6" s="1"/>
  <c r="E5666" i="6"/>
  <c r="G5666" i="6" s="1"/>
  <c r="E5667" i="6"/>
  <c r="G5667" i="6" s="1"/>
  <c r="E5668" i="6"/>
  <c r="G5668" i="6" s="1"/>
  <c r="E5669" i="6"/>
  <c r="G5669" i="6" s="1"/>
  <c r="E5670" i="6"/>
  <c r="G5670" i="6" s="1"/>
  <c r="E5671" i="6"/>
  <c r="G5671" i="6" s="1"/>
  <c r="E5672" i="6"/>
  <c r="G5672" i="6" s="1"/>
  <c r="E5673" i="6"/>
  <c r="G5673" i="6" s="1"/>
  <c r="E5675" i="6"/>
  <c r="G5675" i="6" s="1"/>
  <c r="E5676" i="6"/>
  <c r="G5676" i="6" s="1"/>
  <c r="E5677" i="6"/>
  <c r="G5677" i="6" s="1"/>
  <c r="E5678" i="6"/>
  <c r="G5678" i="6" s="1"/>
  <c r="E5679" i="6"/>
  <c r="G5679" i="6" s="1"/>
  <c r="E5680" i="6"/>
  <c r="G5680" i="6" s="1"/>
  <c r="E5681" i="6"/>
  <c r="G5681" i="6" s="1"/>
  <c r="E5682" i="6"/>
  <c r="G5682" i="6" s="1"/>
  <c r="E5683" i="6"/>
  <c r="G5683" i="6" s="1"/>
  <c r="E5684" i="6"/>
  <c r="G5684" i="6" s="1"/>
  <c r="E5685" i="6"/>
  <c r="G5685" i="6" s="1"/>
  <c r="E5686" i="6"/>
  <c r="G5686" i="6" s="1"/>
  <c r="E5687" i="6"/>
  <c r="G5687" i="6" s="1"/>
  <c r="E5688" i="6"/>
  <c r="G5688" i="6" s="1"/>
  <c r="E5689" i="6"/>
  <c r="G5689" i="6" s="1"/>
  <c r="E5690" i="6"/>
  <c r="G5690" i="6" s="1"/>
  <c r="E5691" i="6"/>
  <c r="G5691" i="6" s="1"/>
  <c r="E5692" i="6"/>
  <c r="G5692" i="6" s="1"/>
  <c r="E5693" i="6"/>
  <c r="G5693" i="6" s="1"/>
  <c r="E5694" i="6"/>
  <c r="G5694" i="6" s="1"/>
  <c r="E5695" i="6"/>
  <c r="G5695" i="6" s="1"/>
  <c r="E5696" i="6"/>
  <c r="G5696" i="6" s="1"/>
  <c r="E5697" i="6"/>
  <c r="G5697" i="6" s="1"/>
  <c r="E5698" i="6"/>
  <c r="G5698" i="6" s="1"/>
  <c r="E5699" i="6"/>
  <c r="G5699" i="6" s="1"/>
  <c r="E5700" i="6"/>
  <c r="G5700" i="6" s="1"/>
  <c r="E5701" i="6"/>
  <c r="G5701" i="6" s="1"/>
  <c r="E5602" i="6"/>
  <c r="G5602" i="6" s="1"/>
  <c r="E5503" i="6"/>
  <c r="G5503" i="6" s="1"/>
  <c r="E5504" i="6"/>
  <c r="G5504" i="6" s="1"/>
  <c r="E5505" i="6"/>
  <c r="G5505" i="6" s="1"/>
  <c r="E5506" i="6"/>
  <c r="G5506" i="6" s="1"/>
  <c r="E5507" i="6"/>
  <c r="G5507" i="6" s="1"/>
  <c r="E5508" i="6"/>
  <c r="G5508" i="6" s="1"/>
  <c r="E5509" i="6"/>
  <c r="G5509" i="6" s="1"/>
  <c r="E5510" i="6"/>
  <c r="G5510" i="6" s="1"/>
  <c r="E5511" i="6"/>
  <c r="G5511" i="6" s="1"/>
  <c r="E5512" i="6"/>
  <c r="G5512" i="6" s="1"/>
  <c r="E5513" i="6"/>
  <c r="G5513" i="6" s="1"/>
  <c r="E5514" i="6"/>
  <c r="G5514" i="6" s="1"/>
  <c r="E5515" i="6"/>
  <c r="G5515" i="6" s="1"/>
  <c r="E5516" i="6"/>
  <c r="G5516" i="6" s="1"/>
  <c r="E5517" i="6"/>
  <c r="G5517" i="6" s="1"/>
  <c r="E5518" i="6"/>
  <c r="G5518" i="6" s="1"/>
  <c r="E5519" i="6"/>
  <c r="G5519" i="6" s="1"/>
  <c r="E5520" i="6"/>
  <c r="G5520" i="6" s="1"/>
  <c r="E5521" i="6"/>
  <c r="G5521" i="6" s="1"/>
  <c r="E5522" i="6"/>
  <c r="G5522" i="6" s="1"/>
  <c r="E5523" i="6"/>
  <c r="G5523" i="6" s="1"/>
  <c r="E5524" i="6"/>
  <c r="G5524" i="6" s="1"/>
  <c r="E5525" i="6"/>
  <c r="G5525" i="6" s="1"/>
  <c r="E5526" i="6"/>
  <c r="G5526" i="6" s="1"/>
  <c r="E5527" i="6"/>
  <c r="G5527" i="6" s="1"/>
  <c r="E5528" i="6"/>
  <c r="G5528" i="6" s="1"/>
  <c r="E5529" i="6"/>
  <c r="G5529" i="6" s="1"/>
  <c r="E5530" i="6"/>
  <c r="G5530" i="6" s="1"/>
  <c r="E5531" i="6"/>
  <c r="G5531" i="6" s="1"/>
  <c r="E5532" i="6"/>
  <c r="G5532" i="6" s="1"/>
  <c r="E5533" i="6"/>
  <c r="G5533" i="6" s="1"/>
  <c r="E5534" i="6"/>
  <c r="G5534" i="6" s="1"/>
  <c r="E5535" i="6"/>
  <c r="G5535" i="6" s="1"/>
  <c r="E5536" i="6"/>
  <c r="G5536" i="6" s="1"/>
  <c r="E5537" i="6"/>
  <c r="G5537" i="6" s="1"/>
  <c r="E5538" i="6"/>
  <c r="G5538" i="6" s="1"/>
  <c r="E5539" i="6"/>
  <c r="G5539" i="6" s="1"/>
  <c r="E5540" i="6"/>
  <c r="G5540" i="6" s="1"/>
  <c r="E5541" i="6"/>
  <c r="G5541" i="6" s="1"/>
  <c r="E5542" i="6"/>
  <c r="G5542" i="6" s="1"/>
  <c r="E5543" i="6"/>
  <c r="G5543" i="6" s="1"/>
  <c r="E5544" i="6"/>
  <c r="G5544" i="6" s="1"/>
  <c r="E5545" i="6"/>
  <c r="G5545" i="6" s="1"/>
  <c r="E5546" i="6"/>
  <c r="G5546" i="6" s="1"/>
  <c r="E5547" i="6"/>
  <c r="G5547" i="6" s="1"/>
  <c r="E5548" i="6"/>
  <c r="G5548" i="6" s="1"/>
  <c r="E5549" i="6"/>
  <c r="G5549" i="6" s="1"/>
  <c r="E5550" i="6"/>
  <c r="G5550" i="6" s="1"/>
  <c r="E5551" i="6"/>
  <c r="G5551" i="6" s="1"/>
  <c r="E5552" i="6"/>
  <c r="G5552" i="6" s="1"/>
  <c r="E5553" i="6"/>
  <c r="G5553" i="6" s="1"/>
  <c r="E5554" i="6"/>
  <c r="G5554" i="6" s="1"/>
  <c r="E5555" i="6"/>
  <c r="G5555" i="6" s="1"/>
  <c r="E5556" i="6"/>
  <c r="G5556" i="6" s="1"/>
  <c r="E5557" i="6"/>
  <c r="G5557" i="6" s="1"/>
  <c r="E5558" i="6"/>
  <c r="G5558" i="6" s="1"/>
  <c r="E5559" i="6"/>
  <c r="G5559" i="6" s="1"/>
  <c r="E5560" i="6"/>
  <c r="G5560" i="6" s="1"/>
  <c r="E5562" i="6"/>
  <c r="G5562" i="6" s="1"/>
  <c r="E5563" i="6"/>
  <c r="G5563" i="6" s="1"/>
  <c r="E5564" i="6"/>
  <c r="G5564" i="6" s="1"/>
  <c r="E5565" i="6"/>
  <c r="G5565" i="6" s="1"/>
  <c r="E5566" i="6"/>
  <c r="G5566" i="6" s="1"/>
  <c r="E5567" i="6"/>
  <c r="G5567" i="6" s="1"/>
  <c r="E5568" i="6"/>
  <c r="G5568" i="6" s="1"/>
  <c r="E5569" i="6"/>
  <c r="G5569" i="6" s="1"/>
  <c r="E5570" i="6"/>
  <c r="G5570" i="6" s="1"/>
  <c r="E5571" i="6"/>
  <c r="G5571" i="6" s="1"/>
  <c r="E5572" i="6"/>
  <c r="G5572" i="6" s="1"/>
  <c r="E5573" i="6"/>
  <c r="G5573" i="6" s="1"/>
  <c r="E5574" i="6"/>
  <c r="G5574" i="6" s="1"/>
  <c r="E5575" i="6"/>
  <c r="G5575" i="6" s="1"/>
  <c r="E5576" i="6"/>
  <c r="G5576" i="6" s="1"/>
  <c r="E5577" i="6"/>
  <c r="G5577" i="6" s="1"/>
  <c r="E5578" i="6"/>
  <c r="G5578" i="6" s="1"/>
  <c r="E5579" i="6"/>
  <c r="G5579" i="6" s="1"/>
  <c r="E5580" i="6"/>
  <c r="G5580" i="6" s="1"/>
  <c r="E5581" i="6"/>
  <c r="G5581" i="6" s="1"/>
  <c r="E5583" i="6"/>
  <c r="G5583" i="6" s="1"/>
  <c r="E5584" i="6"/>
  <c r="G5584" i="6" s="1"/>
  <c r="E5585" i="6"/>
  <c r="G5585" i="6" s="1"/>
  <c r="E5586" i="6"/>
  <c r="G5586" i="6" s="1"/>
  <c r="E5587" i="6"/>
  <c r="G5587" i="6" s="1"/>
  <c r="E5588" i="6"/>
  <c r="G5588" i="6" s="1"/>
  <c r="E5589" i="6"/>
  <c r="G5589" i="6" s="1"/>
  <c r="E5590" i="6"/>
  <c r="G5590" i="6" s="1"/>
  <c r="E5591" i="6"/>
  <c r="G5591" i="6" s="1"/>
  <c r="E5592" i="6"/>
  <c r="G5592" i="6" s="1"/>
  <c r="E5593" i="6"/>
  <c r="G5593" i="6" s="1"/>
  <c r="E5594" i="6"/>
  <c r="G5594" i="6" s="1"/>
  <c r="E5595" i="6"/>
  <c r="G5595" i="6" s="1"/>
  <c r="E5596" i="6"/>
  <c r="G5596" i="6" s="1"/>
  <c r="E5597" i="6"/>
  <c r="G5597" i="6" s="1"/>
  <c r="E5598" i="6"/>
  <c r="G5598" i="6" s="1"/>
  <c r="E5599" i="6"/>
  <c r="G5599" i="6" s="1"/>
  <c r="E5600" i="6"/>
  <c r="G5600" i="6" s="1"/>
  <c r="E5601" i="6"/>
  <c r="G5601" i="6" s="1"/>
  <c r="E5502" i="6"/>
  <c r="G5502" i="6" s="1"/>
  <c r="E5403" i="6"/>
  <c r="G5403" i="6" s="1"/>
  <c r="E5404" i="6"/>
  <c r="G5404" i="6" s="1"/>
  <c r="E5405" i="6"/>
  <c r="G5405" i="6" s="1"/>
  <c r="E5406" i="6"/>
  <c r="G5406" i="6" s="1"/>
  <c r="E5407" i="6"/>
  <c r="G5407" i="6" s="1"/>
  <c r="E5408" i="6"/>
  <c r="G5408" i="6" s="1"/>
  <c r="E5409" i="6"/>
  <c r="G5409" i="6" s="1"/>
  <c r="E5410" i="6"/>
  <c r="G5410" i="6" s="1"/>
  <c r="E5411" i="6"/>
  <c r="G5411" i="6" s="1"/>
  <c r="E5412" i="6"/>
  <c r="G5412" i="6" s="1"/>
  <c r="E5413" i="6"/>
  <c r="G5413" i="6" s="1"/>
  <c r="E5414" i="6"/>
  <c r="G5414" i="6" s="1"/>
  <c r="E5415" i="6"/>
  <c r="G5415" i="6" s="1"/>
  <c r="E5416" i="6"/>
  <c r="G5416" i="6" s="1"/>
  <c r="E5417" i="6"/>
  <c r="G5417" i="6" s="1"/>
  <c r="E5418" i="6"/>
  <c r="G5418" i="6" s="1"/>
  <c r="E5419" i="6"/>
  <c r="G5419" i="6" s="1"/>
  <c r="E5420" i="6"/>
  <c r="G5420" i="6" s="1"/>
  <c r="E5421" i="6"/>
  <c r="G5421" i="6" s="1"/>
  <c r="E5422" i="6"/>
  <c r="G5422" i="6" s="1"/>
  <c r="E5423" i="6"/>
  <c r="G5423" i="6" s="1"/>
  <c r="E5424" i="6"/>
  <c r="G5424" i="6" s="1"/>
  <c r="E5425" i="6"/>
  <c r="G5425" i="6" s="1"/>
  <c r="E5426" i="6"/>
  <c r="G5426" i="6" s="1"/>
  <c r="E5427" i="6"/>
  <c r="G5427" i="6" s="1"/>
  <c r="E5428" i="6"/>
  <c r="G5428" i="6" s="1"/>
  <c r="E5429" i="6"/>
  <c r="G5429" i="6" s="1"/>
  <c r="E5430" i="6"/>
  <c r="G5430" i="6" s="1"/>
  <c r="E5431" i="6"/>
  <c r="G5431" i="6" s="1"/>
  <c r="E5432" i="6"/>
  <c r="G5432" i="6" s="1"/>
  <c r="E5433" i="6"/>
  <c r="G5433" i="6" s="1"/>
  <c r="E5434" i="6"/>
  <c r="G5434" i="6" s="1"/>
  <c r="E5435" i="6"/>
  <c r="G5435" i="6" s="1"/>
  <c r="E5436" i="6"/>
  <c r="G5436" i="6" s="1"/>
  <c r="E5437" i="6"/>
  <c r="G5437" i="6" s="1"/>
  <c r="E5438" i="6"/>
  <c r="G5438" i="6" s="1"/>
  <c r="E5439" i="6"/>
  <c r="G5439" i="6" s="1"/>
  <c r="E5440" i="6"/>
  <c r="G5440" i="6" s="1"/>
  <c r="E5441" i="6"/>
  <c r="G5441" i="6" s="1"/>
  <c r="E5442" i="6"/>
  <c r="G5442" i="6" s="1"/>
  <c r="E5443" i="6"/>
  <c r="G5443" i="6" s="1"/>
  <c r="E5444" i="6"/>
  <c r="G5444" i="6" s="1"/>
  <c r="E5445" i="6"/>
  <c r="G5445" i="6" s="1"/>
  <c r="E5446" i="6"/>
  <c r="G5446" i="6" s="1"/>
  <c r="E5447" i="6"/>
  <c r="G5447" i="6" s="1"/>
  <c r="E5448" i="6"/>
  <c r="G5448" i="6" s="1"/>
  <c r="E5449" i="6"/>
  <c r="G5449" i="6" s="1"/>
  <c r="E5450" i="6"/>
  <c r="G5450" i="6" s="1"/>
  <c r="E5451" i="6"/>
  <c r="G5451" i="6" s="1"/>
  <c r="E5452" i="6"/>
  <c r="G5452" i="6" s="1"/>
  <c r="E5453" i="6"/>
  <c r="G5453" i="6" s="1"/>
  <c r="E5454" i="6"/>
  <c r="G5454" i="6" s="1"/>
  <c r="E5455" i="6"/>
  <c r="G5455" i="6" s="1"/>
  <c r="E5456" i="6"/>
  <c r="G5456" i="6" s="1"/>
  <c r="E5457" i="6"/>
  <c r="G5457" i="6" s="1"/>
  <c r="E5458" i="6"/>
  <c r="G5458" i="6" s="1"/>
  <c r="E5459" i="6"/>
  <c r="G5459" i="6" s="1"/>
  <c r="E5460" i="6"/>
  <c r="G5460" i="6" s="1"/>
  <c r="E5461" i="6"/>
  <c r="G5461" i="6" s="1"/>
  <c r="E5462" i="6"/>
  <c r="G5462" i="6" s="1"/>
  <c r="E5463" i="6"/>
  <c r="G5463" i="6" s="1"/>
  <c r="E5464" i="6"/>
  <c r="G5464" i="6" s="1"/>
  <c r="E5465" i="6"/>
  <c r="G5465" i="6" s="1"/>
  <c r="E5466" i="6"/>
  <c r="G5466" i="6" s="1"/>
  <c r="E5467" i="6"/>
  <c r="G5467" i="6" s="1"/>
  <c r="E5468" i="6"/>
  <c r="G5468" i="6" s="1"/>
  <c r="E5469" i="6"/>
  <c r="G5469" i="6" s="1"/>
  <c r="E5470" i="6"/>
  <c r="G5470" i="6" s="1"/>
  <c r="E5471" i="6"/>
  <c r="G5471" i="6" s="1"/>
  <c r="E5472" i="6"/>
  <c r="G5472" i="6" s="1"/>
  <c r="E5473" i="6"/>
  <c r="G5473" i="6" s="1"/>
  <c r="E5474" i="6"/>
  <c r="G5474" i="6" s="1"/>
  <c r="E5475" i="6"/>
  <c r="G5475" i="6" s="1"/>
  <c r="E5476" i="6"/>
  <c r="G5476" i="6" s="1"/>
  <c r="E5477" i="6"/>
  <c r="G5477" i="6" s="1"/>
  <c r="E5478" i="6"/>
  <c r="G5478" i="6" s="1"/>
  <c r="E5479" i="6"/>
  <c r="G5479" i="6" s="1"/>
  <c r="E5480" i="6"/>
  <c r="G5480" i="6" s="1"/>
  <c r="E5481" i="6"/>
  <c r="G5481" i="6" s="1"/>
  <c r="E5482" i="6"/>
  <c r="G5482" i="6" s="1"/>
  <c r="E5483" i="6"/>
  <c r="G5483" i="6" s="1"/>
  <c r="E5484" i="6"/>
  <c r="G5484" i="6" s="1"/>
  <c r="E5485" i="6"/>
  <c r="G5485" i="6" s="1"/>
  <c r="E5486" i="6"/>
  <c r="G5486" i="6" s="1"/>
  <c r="E5487" i="6"/>
  <c r="G5487" i="6" s="1"/>
  <c r="E5488" i="6"/>
  <c r="G5488" i="6" s="1"/>
  <c r="E5489" i="6"/>
  <c r="G5489" i="6" s="1"/>
  <c r="E5490" i="6"/>
  <c r="G5490" i="6" s="1"/>
  <c r="E5491" i="6"/>
  <c r="G5491" i="6" s="1"/>
  <c r="E5492" i="6"/>
  <c r="G5492" i="6" s="1"/>
  <c r="E5493" i="6"/>
  <c r="G5493" i="6" s="1"/>
  <c r="E5495" i="6"/>
  <c r="G5495" i="6" s="1"/>
  <c r="E5496" i="6"/>
  <c r="G5496" i="6" s="1"/>
  <c r="E5497" i="6"/>
  <c r="G5497" i="6" s="1"/>
  <c r="E5498" i="6"/>
  <c r="G5498" i="6" s="1"/>
  <c r="E5499" i="6"/>
  <c r="G5499" i="6" s="1"/>
  <c r="E5500" i="6"/>
  <c r="G5500" i="6" s="1"/>
  <c r="E5501" i="6"/>
  <c r="G5501" i="6" s="1"/>
  <c r="E5402" i="6"/>
  <c r="G5402" i="6" s="1"/>
  <c r="E5303" i="6"/>
  <c r="G5303" i="6" s="1"/>
  <c r="E5304" i="6"/>
  <c r="G5304" i="6" s="1"/>
  <c r="E5305" i="6"/>
  <c r="G5305" i="6" s="1"/>
  <c r="E5306" i="6"/>
  <c r="G5306" i="6" s="1"/>
  <c r="E5307" i="6"/>
  <c r="G5307" i="6" s="1"/>
  <c r="E5308" i="6"/>
  <c r="G5308" i="6" s="1"/>
  <c r="E5309" i="6"/>
  <c r="G5309" i="6" s="1"/>
  <c r="E5310" i="6"/>
  <c r="G5310" i="6" s="1"/>
  <c r="E5311" i="6"/>
  <c r="G5311" i="6" s="1"/>
  <c r="E5312" i="6"/>
  <c r="G5312" i="6" s="1"/>
  <c r="E5313" i="6"/>
  <c r="G5313" i="6" s="1"/>
  <c r="E5314" i="6"/>
  <c r="G5314" i="6" s="1"/>
  <c r="E5315" i="6"/>
  <c r="G5315" i="6" s="1"/>
  <c r="E5316" i="6"/>
  <c r="G5316" i="6" s="1"/>
  <c r="E5317" i="6"/>
  <c r="G5317" i="6" s="1"/>
  <c r="E5318" i="6"/>
  <c r="G5318" i="6" s="1"/>
  <c r="E5319" i="6"/>
  <c r="G5319" i="6" s="1"/>
  <c r="E5320" i="6"/>
  <c r="G5320" i="6" s="1"/>
  <c r="E5321" i="6"/>
  <c r="G5321" i="6" s="1"/>
  <c r="E5322" i="6"/>
  <c r="G5322" i="6" s="1"/>
  <c r="E5323" i="6"/>
  <c r="G5323" i="6" s="1"/>
  <c r="E5324" i="6"/>
  <c r="G5324" i="6" s="1"/>
  <c r="E5325" i="6"/>
  <c r="G5325" i="6" s="1"/>
  <c r="E5326" i="6"/>
  <c r="G5326" i="6" s="1"/>
  <c r="E5327" i="6"/>
  <c r="G5327" i="6" s="1"/>
  <c r="E5328" i="6"/>
  <c r="G5328" i="6" s="1"/>
  <c r="E5329" i="6"/>
  <c r="G5329" i="6" s="1"/>
  <c r="E5330" i="6"/>
  <c r="G5330" i="6" s="1"/>
  <c r="E5331" i="6"/>
  <c r="G5331" i="6" s="1"/>
  <c r="E5332" i="6"/>
  <c r="G5332" i="6" s="1"/>
  <c r="E5333" i="6"/>
  <c r="G5333" i="6" s="1"/>
  <c r="E5334" i="6"/>
  <c r="G5334" i="6" s="1"/>
  <c r="E5335" i="6"/>
  <c r="G5335" i="6" s="1"/>
  <c r="E5336" i="6"/>
  <c r="G5336" i="6" s="1"/>
  <c r="E5337" i="6"/>
  <c r="G5337" i="6" s="1"/>
  <c r="E5338" i="6"/>
  <c r="G5338" i="6" s="1"/>
  <c r="E5339" i="6"/>
  <c r="G5339" i="6" s="1"/>
  <c r="E5340" i="6"/>
  <c r="G5340" i="6" s="1"/>
  <c r="E5341" i="6"/>
  <c r="G5341" i="6" s="1"/>
  <c r="E5342" i="6"/>
  <c r="G5342" i="6" s="1"/>
  <c r="E5343" i="6"/>
  <c r="G5343" i="6" s="1"/>
  <c r="E5344" i="6"/>
  <c r="G5344" i="6" s="1"/>
  <c r="E5345" i="6"/>
  <c r="G5345" i="6" s="1"/>
  <c r="E5346" i="6"/>
  <c r="G5346" i="6" s="1"/>
  <c r="E5347" i="6"/>
  <c r="G5347" i="6" s="1"/>
  <c r="E5348" i="6"/>
  <c r="G5348" i="6" s="1"/>
  <c r="E5349" i="6"/>
  <c r="G5349" i="6" s="1"/>
  <c r="E5350" i="6"/>
  <c r="G5350" i="6" s="1"/>
  <c r="E5351" i="6"/>
  <c r="G5351" i="6" s="1"/>
  <c r="E5352" i="6"/>
  <c r="G5352" i="6" s="1"/>
  <c r="E5353" i="6"/>
  <c r="G5353" i="6" s="1"/>
  <c r="E5354" i="6"/>
  <c r="G5354" i="6" s="1"/>
  <c r="E5355" i="6"/>
  <c r="G5355" i="6" s="1"/>
  <c r="E5356" i="6"/>
  <c r="G5356" i="6" s="1"/>
  <c r="E5357" i="6"/>
  <c r="G5357" i="6" s="1"/>
  <c r="E5358" i="6"/>
  <c r="G5358" i="6" s="1"/>
  <c r="E5359" i="6"/>
  <c r="G5359" i="6" s="1"/>
  <c r="E5360" i="6"/>
  <c r="G5360" i="6" s="1"/>
  <c r="E5361" i="6"/>
  <c r="G5361" i="6" s="1"/>
  <c r="E5362" i="6"/>
  <c r="G5362" i="6" s="1"/>
  <c r="E5363" i="6"/>
  <c r="G5363" i="6" s="1"/>
  <c r="E5364" i="6"/>
  <c r="G5364" i="6" s="1"/>
  <c r="E5365" i="6"/>
  <c r="G5365" i="6" s="1"/>
  <c r="E5366" i="6"/>
  <c r="G5366" i="6" s="1"/>
  <c r="E5367" i="6"/>
  <c r="G5367" i="6" s="1"/>
  <c r="E5368" i="6"/>
  <c r="G5368" i="6" s="1"/>
  <c r="E5369" i="6"/>
  <c r="G5369" i="6" s="1"/>
  <c r="E5370" i="6"/>
  <c r="G5370" i="6" s="1"/>
  <c r="E5371" i="6"/>
  <c r="G5371" i="6" s="1"/>
  <c r="E5372" i="6"/>
  <c r="G5372" i="6" s="1"/>
  <c r="E5373" i="6"/>
  <c r="G5373" i="6" s="1"/>
  <c r="E5374" i="6"/>
  <c r="G5374" i="6" s="1"/>
  <c r="E5375" i="6"/>
  <c r="G5375" i="6" s="1"/>
  <c r="E5376" i="6"/>
  <c r="G5376" i="6" s="1"/>
  <c r="E5377" i="6"/>
  <c r="G5377" i="6" s="1"/>
  <c r="E5378" i="6"/>
  <c r="G5378" i="6" s="1"/>
  <c r="E5379" i="6"/>
  <c r="G5379" i="6" s="1"/>
  <c r="E5380" i="6"/>
  <c r="G5380" i="6" s="1"/>
  <c r="E5381" i="6"/>
  <c r="G5381" i="6" s="1"/>
  <c r="E5382" i="6"/>
  <c r="G5382" i="6" s="1"/>
  <c r="E5383" i="6"/>
  <c r="G5383" i="6" s="1"/>
  <c r="E5384" i="6"/>
  <c r="G5384" i="6" s="1"/>
  <c r="E5385" i="6"/>
  <c r="G5385" i="6" s="1"/>
  <c r="E5386" i="6"/>
  <c r="G5386" i="6" s="1"/>
  <c r="E5387" i="6"/>
  <c r="G5387" i="6" s="1"/>
  <c r="E5388" i="6"/>
  <c r="G5388" i="6" s="1"/>
  <c r="E5389" i="6"/>
  <c r="G5389" i="6" s="1"/>
  <c r="E5390" i="6"/>
  <c r="G5390" i="6" s="1"/>
  <c r="E5391" i="6"/>
  <c r="G5391" i="6" s="1"/>
  <c r="E5392" i="6"/>
  <c r="G5392" i="6" s="1"/>
  <c r="E5393" i="6"/>
  <c r="G5393" i="6" s="1"/>
  <c r="E5394" i="6"/>
  <c r="G5394" i="6" s="1"/>
  <c r="E5395" i="6"/>
  <c r="G5395" i="6" s="1"/>
  <c r="E5397" i="6"/>
  <c r="G5397" i="6" s="1"/>
  <c r="E5398" i="6"/>
  <c r="G5398" i="6" s="1"/>
  <c r="E5399" i="6"/>
  <c r="G5399" i="6" s="1"/>
  <c r="E5400" i="6"/>
  <c r="G5400" i="6" s="1"/>
  <c r="E5401" i="6"/>
  <c r="G5401" i="6" s="1"/>
  <c r="E5302" i="6"/>
  <c r="G5302" i="6" s="1"/>
  <c r="E5203" i="6"/>
  <c r="G5203" i="6" s="1"/>
  <c r="E5204" i="6"/>
  <c r="G5204" i="6" s="1"/>
  <c r="E5205" i="6"/>
  <c r="G5205" i="6" s="1"/>
  <c r="E5206" i="6"/>
  <c r="G5206" i="6" s="1"/>
  <c r="E5207" i="6"/>
  <c r="G5207" i="6" s="1"/>
  <c r="E5208" i="6"/>
  <c r="G5208" i="6" s="1"/>
  <c r="E5209" i="6"/>
  <c r="G5209" i="6" s="1"/>
  <c r="E5210" i="6"/>
  <c r="G5210" i="6" s="1"/>
  <c r="E5211" i="6"/>
  <c r="G5211" i="6" s="1"/>
  <c r="E5212" i="6"/>
  <c r="G5212" i="6" s="1"/>
  <c r="E5213" i="6"/>
  <c r="G5213" i="6" s="1"/>
  <c r="E5214" i="6"/>
  <c r="G5214" i="6" s="1"/>
  <c r="E5215" i="6"/>
  <c r="G5215" i="6" s="1"/>
  <c r="E5216" i="6"/>
  <c r="G5216" i="6" s="1"/>
  <c r="E5217" i="6"/>
  <c r="G5217" i="6" s="1"/>
  <c r="E5218" i="6"/>
  <c r="G5218" i="6" s="1"/>
  <c r="E5219" i="6"/>
  <c r="G5219" i="6" s="1"/>
  <c r="E5220" i="6"/>
  <c r="G5220" i="6" s="1"/>
  <c r="E5221" i="6"/>
  <c r="G5221" i="6" s="1"/>
  <c r="E5222" i="6"/>
  <c r="G5222" i="6" s="1"/>
  <c r="E5223" i="6"/>
  <c r="G5223" i="6" s="1"/>
  <c r="E5224" i="6"/>
  <c r="G5224" i="6" s="1"/>
  <c r="E5225" i="6"/>
  <c r="G5225" i="6" s="1"/>
  <c r="E5226" i="6"/>
  <c r="G5226" i="6" s="1"/>
  <c r="E5227" i="6"/>
  <c r="G5227" i="6" s="1"/>
  <c r="E5228" i="6"/>
  <c r="G5228" i="6" s="1"/>
  <c r="E5229" i="6"/>
  <c r="G5229" i="6" s="1"/>
  <c r="E5230" i="6"/>
  <c r="G5230" i="6" s="1"/>
  <c r="E5231" i="6"/>
  <c r="G5231" i="6" s="1"/>
  <c r="E5232" i="6"/>
  <c r="G5232" i="6" s="1"/>
  <c r="E5233" i="6"/>
  <c r="G5233" i="6" s="1"/>
  <c r="E5234" i="6"/>
  <c r="G5234" i="6" s="1"/>
  <c r="E5235" i="6"/>
  <c r="G5235" i="6" s="1"/>
  <c r="E5236" i="6"/>
  <c r="G5236" i="6" s="1"/>
  <c r="E5237" i="6"/>
  <c r="G5237" i="6" s="1"/>
  <c r="E5238" i="6"/>
  <c r="G5238" i="6" s="1"/>
  <c r="E5239" i="6"/>
  <c r="G5239" i="6" s="1"/>
  <c r="E5240" i="6"/>
  <c r="G5240" i="6" s="1"/>
  <c r="E5241" i="6"/>
  <c r="G5241" i="6" s="1"/>
  <c r="E5242" i="6"/>
  <c r="G5242" i="6" s="1"/>
  <c r="E5243" i="6"/>
  <c r="G5243" i="6" s="1"/>
  <c r="E5244" i="6"/>
  <c r="G5244" i="6" s="1"/>
  <c r="E5245" i="6"/>
  <c r="G5245" i="6" s="1"/>
  <c r="E5246" i="6"/>
  <c r="G5246" i="6" s="1"/>
  <c r="E5247" i="6"/>
  <c r="G5247" i="6" s="1"/>
  <c r="E5248" i="6"/>
  <c r="G5248" i="6" s="1"/>
  <c r="E5249" i="6"/>
  <c r="G5249" i="6" s="1"/>
  <c r="E5250" i="6"/>
  <c r="G5250" i="6" s="1"/>
  <c r="E5251" i="6"/>
  <c r="G5251" i="6" s="1"/>
  <c r="E5252" i="6"/>
  <c r="G5252" i="6" s="1"/>
  <c r="E5253" i="6"/>
  <c r="G5253" i="6" s="1"/>
  <c r="E5254" i="6"/>
  <c r="G5254" i="6" s="1"/>
  <c r="E5255" i="6"/>
  <c r="G5255" i="6" s="1"/>
  <c r="E5256" i="6"/>
  <c r="G5256" i="6" s="1"/>
  <c r="E5257" i="6"/>
  <c r="G5257" i="6" s="1"/>
  <c r="E5258" i="6"/>
  <c r="G5258" i="6" s="1"/>
  <c r="E5259" i="6"/>
  <c r="G5259" i="6" s="1"/>
  <c r="E5260" i="6"/>
  <c r="G5260" i="6" s="1"/>
  <c r="E5261" i="6"/>
  <c r="G5261" i="6" s="1"/>
  <c r="E5262" i="6"/>
  <c r="G5262" i="6" s="1"/>
  <c r="E5263" i="6"/>
  <c r="G5263" i="6" s="1"/>
  <c r="E5264" i="6"/>
  <c r="G5264" i="6" s="1"/>
  <c r="E5265" i="6"/>
  <c r="G5265" i="6" s="1"/>
  <c r="E5266" i="6"/>
  <c r="G5266" i="6" s="1"/>
  <c r="E5267" i="6"/>
  <c r="G5267" i="6" s="1"/>
  <c r="E5268" i="6"/>
  <c r="G5268" i="6" s="1"/>
  <c r="E5269" i="6"/>
  <c r="G5269" i="6" s="1"/>
  <c r="E5270" i="6"/>
  <c r="G5270" i="6" s="1"/>
  <c r="E5271" i="6"/>
  <c r="G5271" i="6" s="1"/>
  <c r="E5272" i="6"/>
  <c r="G5272" i="6" s="1"/>
  <c r="E5273" i="6"/>
  <c r="G5273" i="6" s="1"/>
  <c r="E5274" i="6"/>
  <c r="G5274" i="6" s="1"/>
  <c r="E5275" i="6"/>
  <c r="G5275" i="6" s="1"/>
  <c r="E5276" i="6"/>
  <c r="G5276" i="6" s="1"/>
  <c r="E5278" i="6"/>
  <c r="G5278" i="6" s="1"/>
  <c r="E5279" i="6"/>
  <c r="G5279" i="6" s="1"/>
  <c r="E5280" i="6"/>
  <c r="G5280" i="6" s="1"/>
  <c r="E5281" i="6"/>
  <c r="G5281" i="6" s="1"/>
  <c r="E5282" i="6"/>
  <c r="G5282" i="6" s="1"/>
  <c r="E5283" i="6"/>
  <c r="G5283" i="6" s="1"/>
  <c r="E5284" i="6"/>
  <c r="G5284" i="6" s="1"/>
  <c r="E5285" i="6"/>
  <c r="G5285" i="6" s="1"/>
  <c r="E5286" i="6"/>
  <c r="G5286" i="6" s="1"/>
  <c r="E5287" i="6"/>
  <c r="G5287" i="6" s="1"/>
  <c r="E5288" i="6"/>
  <c r="G5288" i="6" s="1"/>
  <c r="E5289" i="6"/>
  <c r="G5289" i="6" s="1"/>
  <c r="E5290" i="6"/>
  <c r="G5290" i="6" s="1"/>
  <c r="E5291" i="6"/>
  <c r="G5291" i="6" s="1"/>
  <c r="E5292" i="6"/>
  <c r="G5292" i="6" s="1"/>
  <c r="E5293" i="6"/>
  <c r="G5293" i="6" s="1"/>
  <c r="E5294" i="6"/>
  <c r="G5294" i="6" s="1"/>
  <c r="E5295" i="6"/>
  <c r="G5295" i="6" s="1"/>
  <c r="E5296" i="6"/>
  <c r="G5296" i="6" s="1"/>
  <c r="E5297" i="6"/>
  <c r="G5297" i="6" s="1"/>
  <c r="E5298" i="6"/>
  <c r="G5298" i="6" s="1"/>
  <c r="E5299" i="6"/>
  <c r="G5299" i="6" s="1"/>
  <c r="E5300" i="6"/>
  <c r="G5300" i="6" s="1"/>
  <c r="E5301" i="6"/>
  <c r="G5301" i="6" s="1"/>
  <c r="E5202" i="6"/>
  <c r="G5202" i="6" s="1"/>
  <c r="E5103" i="6"/>
  <c r="G5103" i="6" s="1"/>
  <c r="E5104" i="6"/>
  <c r="G5104" i="6" s="1"/>
  <c r="E5105" i="6"/>
  <c r="G5105" i="6" s="1"/>
  <c r="E5106" i="6"/>
  <c r="G5106" i="6" s="1"/>
  <c r="E5107" i="6"/>
  <c r="G5107" i="6" s="1"/>
  <c r="E5108" i="6"/>
  <c r="G5108" i="6" s="1"/>
  <c r="E5109" i="6"/>
  <c r="G5109" i="6" s="1"/>
  <c r="E5110" i="6"/>
  <c r="G5110" i="6" s="1"/>
  <c r="E5111" i="6"/>
  <c r="G5111" i="6" s="1"/>
  <c r="E5112" i="6"/>
  <c r="G5112" i="6" s="1"/>
  <c r="E5113" i="6"/>
  <c r="G5113" i="6" s="1"/>
  <c r="E5114" i="6"/>
  <c r="G5114" i="6" s="1"/>
  <c r="E5115" i="6"/>
  <c r="G5115" i="6" s="1"/>
  <c r="E5116" i="6"/>
  <c r="G5116" i="6" s="1"/>
  <c r="E5117" i="6"/>
  <c r="G5117" i="6" s="1"/>
  <c r="E5118" i="6"/>
  <c r="G5118" i="6" s="1"/>
  <c r="E5119" i="6"/>
  <c r="G5119" i="6" s="1"/>
  <c r="E5120" i="6"/>
  <c r="G5120" i="6" s="1"/>
  <c r="E5121" i="6"/>
  <c r="G5121" i="6" s="1"/>
  <c r="E5122" i="6"/>
  <c r="G5122" i="6" s="1"/>
  <c r="E5123" i="6"/>
  <c r="G5123" i="6" s="1"/>
  <c r="E5124" i="6"/>
  <c r="G5124" i="6" s="1"/>
  <c r="E5125" i="6"/>
  <c r="G5125" i="6" s="1"/>
  <c r="E5126" i="6"/>
  <c r="G5126" i="6" s="1"/>
  <c r="E5127" i="6"/>
  <c r="G5127" i="6" s="1"/>
  <c r="E5128" i="6"/>
  <c r="G5128" i="6" s="1"/>
  <c r="E5129" i="6"/>
  <c r="G5129" i="6" s="1"/>
  <c r="E5130" i="6"/>
  <c r="G5130" i="6" s="1"/>
  <c r="E5131" i="6"/>
  <c r="G5131" i="6" s="1"/>
  <c r="E5132" i="6"/>
  <c r="G5132" i="6" s="1"/>
  <c r="E5133" i="6"/>
  <c r="G5133" i="6" s="1"/>
  <c r="E5134" i="6"/>
  <c r="G5134" i="6" s="1"/>
  <c r="E5135" i="6"/>
  <c r="G5135" i="6" s="1"/>
  <c r="E5136" i="6"/>
  <c r="G5136" i="6" s="1"/>
  <c r="E5137" i="6"/>
  <c r="G5137" i="6" s="1"/>
  <c r="E5138" i="6"/>
  <c r="G5138" i="6" s="1"/>
  <c r="E5139" i="6"/>
  <c r="G5139" i="6" s="1"/>
  <c r="E5140" i="6"/>
  <c r="G5140" i="6" s="1"/>
  <c r="E5141" i="6"/>
  <c r="G5141" i="6" s="1"/>
  <c r="E5142" i="6"/>
  <c r="G5142" i="6" s="1"/>
  <c r="E5143" i="6"/>
  <c r="G5143" i="6" s="1"/>
  <c r="E5144" i="6"/>
  <c r="G5144" i="6" s="1"/>
  <c r="E5145" i="6"/>
  <c r="G5145" i="6" s="1"/>
  <c r="E5146" i="6"/>
  <c r="G5146" i="6" s="1"/>
  <c r="E5147" i="6"/>
  <c r="G5147" i="6" s="1"/>
  <c r="E5148" i="6"/>
  <c r="G5148" i="6" s="1"/>
  <c r="E5149" i="6"/>
  <c r="G5149" i="6" s="1"/>
  <c r="E5150" i="6"/>
  <c r="G5150" i="6" s="1"/>
  <c r="E5151" i="6"/>
  <c r="G5151" i="6" s="1"/>
  <c r="E5152" i="6"/>
  <c r="G5152" i="6" s="1"/>
  <c r="E5153" i="6"/>
  <c r="G5153" i="6" s="1"/>
  <c r="E5154" i="6"/>
  <c r="G5154" i="6" s="1"/>
  <c r="E5155" i="6"/>
  <c r="G5155" i="6" s="1"/>
  <c r="E5156" i="6"/>
  <c r="G5156" i="6" s="1"/>
  <c r="E5157" i="6"/>
  <c r="G5157" i="6" s="1"/>
  <c r="E5158" i="6"/>
  <c r="G5158" i="6" s="1"/>
  <c r="E5159" i="6"/>
  <c r="G5159" i="6" s="1"/>
  <c r="E5160" i="6"/>
  <c r="G5160" i="6" s="1"/>
  <c r="E5161" i="6"/>
  <c r="G5161" i="6" s="1"/>
  <c r="E5162" i="6"/>
  <c r="G5162" i="6" s="1"/>
  <c r="E5163" i="6"/>
  <c r="G5163" i="6" s="1"/>
  <c r="E5164" i="6"/>
  <c r="G5164" i="6" s="1"/>
  <c r="E5165" i="6"/>
  <c r="G5165" i="6" s="1"/>
  <c r="E5166" i="6"/>
  <c r="G5166" i="6" s="1"/>
  <c r="E5167" i="6"/>
  <c r="G5167" i="6" s="1"/>
  <c r="E5169" i="6"/>
  <c r="G5169" i="6" s="1"/>
  <c r="E5170" i="6"/>
  <c r="G5170" i="6" s="1"/>
  <c r="E5171" i="6"/>
  <c r="G5171" i="6" s="1"/>
  <c r="E5172" i="6"/>
  <c r="G5172" i="6" s="1"/>
  <c r="E5173" i="6"/>
  <c r="G5173" i="6" s="1"/>
  <c r="E5174" i="6"/>
  <c r="G5174" i="6" s="1"/>
  <c r="E5175" i="6"/>
  <c r="G5175" i="6" s="1"/>
  <c r="E5176" i="6"/>
  <c r="G5176" i="6" s="1"/>
  <c r="E5177" i="6"/>
  <c r="G5177" i="6" s="1"/>
  <c r="E5178" i="6"/>
  <c r="G5178" i="6" s="1"/>
  <c r="E5179" i="6"/>
  <c r="G5179" i="6" s="1"/>
  <c r="E5180" i="6"/>
  <c r="G5180" i="6" s="1"/>
  <c r="E5181" i="6"/>
  <c r="G5181" i="6" s="1"/>
  <c r="E5182" i="6"/>
  <c r="G5182" i="6" s="1"/>
  <c r="E5183" i="6"/>
  <c r="G5183" i="6" s="1"/>
  <c r="E5184" i="6"/>
  <c r="G5184" i="6" s="1"/>
  <c r="E5185" i="6"/>
  <c r="G5185" i="6" s="1"/>
  <c r="E5186" i="6"/>
  <c r="G5186" i="6" s="1"/>
  <c r="E5187" i="6"/>
  <c r="G5187" i="6" s="1"/>
  <c r="E5188" i="6"/>
  <c r="G5188" i="6" s="1"/>
  <c r="E5189" i="6"/>
  <c r="G5189" i="6" s="1"/>
  <c r="E5190" i="6"/>
  <c r="G5190" i="6" s="1"/>
  <c r="E5191" i="6"/>
  <c r="G5191" i="6" s="1"/>
  <c r="E5192" i="6"/>
  <c r="G5192" i="6" s="1"/>
  <c r="E5193" i="6"/>
  <c r="G5193" i="6" s="1"/>
  <c r="E5194" i="6"/>
  <c r="G5194" i="6" s="1"/>
  <c r="E5195" i="6"/>
  <c r="G5195" i="6" s="1"/>
  <c r="E5196" i="6"/>
  <c r="G5196" i="6" s="1"/>
  <c r="E5197" i="6"/>
  <c r="G5197" i="6" s="1"/>
  <c r="E5198" i="6"/>
  <c r="G5198" i="6" s="1"/>
  <c r="E5199" i="6"/>
  <c r="G5199" i="6" s="1"/>
  <c r="E5200" i="6"/>
  <c r="G5200" i="6" s="1"/>
  <c r="E5201" i="6"/>
  <c r="G5201" i="6" s="1"/>
  <c r="E5102" i="6"/>
  <c r="G5102" i="6" s="1"/>
  <c r="E5003" i="6"/>
  <c r="G5003" i="6" s="1"/>
  <c r="E5004" i="6"/>
  <c r="G5004" i="6" s="1"/>
  <c r="E5005" i="6"/>
  <c r="G5005" i="6" s="1"/>
  <c r="E5006" i="6"/>
  <c r="G5006" i="6" s="1"/>
  <c r="E5007" i="6"/>
  <c r="G5007" i="6" s="1"/>
  <c r="E5008" i="6"/>
  <c r="G5008" i="6" s="1"/>
  <c r="E5009" i="6"/>
  <c r="G5009" i="6" s="1"/>
  <c r="E5010" i="6"/>
  <c r="G5010" i="6" s="1"/>
  <c r="E5011" i="6"/>
  <c r="G5011" i="6" s="1"/>
  <c r="E5012" i="6"/>
  <c r="G5012" i="6" s="1"/>
  <c r="E5013" i="6"/>
  <c r="G5013" i="6" s="1"/>
  <c r="E5014" i="6"/>
  <c r="G5014" i="6" s="1"/>
  <c r="E5015" i="6"/>
  <c r="G5015" i="6" s="1"/>
  <c r="E5016" i="6"/>
  <c r="G5016" i="6" s="1"/>
  <c r="E5017" i="6"/>
  <c r="G5017" i="6" s="1"/>
  <c r="E5018" i="6"/>
  <c r="G5018" i="6" s="1"/>
  <c r="E5019" i="6"/>
  <c r="G5019" i="6" s="1"/>
  <c r="E5020" i="6"/>
  <c r="G5020" i="6" s="1"/>
  <c r="E5021" i="6"/>
  <c r="G5021" i="6" s="1"/>
  <c r="E5022" i="6"/>
  <c r="G5022" i="6" s="1"/>
  <c r="E5023" i="6"/>
  <c r="G5023" i="6" s="1"/>
  <c r="E5024" i="6"/>
  <c r="G5024" i="6" s="1"/>
  <c r="E5025" i="6"/>
  <c r="G5025" i="6" s="1"/>
  <c r="E5026" i="6"/>
  <c r="G5026" i="6" s="1"/>
  <c r="E5027" i="6"/>
  <c r="G5027" i="6" s="1"/>
  <c r="E5028" i="6"/>
  <c r="G5028" i="6" s="1"/>
  <c r="E5029" i="6"/>
  <c r="G5029" i="6" s="1"/>
  <c r="E5030" i="6"/>
  <c r="G5030" i="6" s="1"/>
  <c r="E5031" i="6"/>
  <c r="G5031" i="6" s="1"/>
  <c r="E5032" i="6"/>
  <c r="G5032" i="6" s="1"/>
  <c r="E5033" i="6"/>
  <c r="G5033" i="6" s="1"/>
  <c r="E5034" i="6"/>
  <c r="G5034" i="6" s="1"/>
  <c r="E5035" i="6"/>
  <c r="G5035" i="6" s="1"/>
  <c r="E5036" i="6"/>
  <c r="G5036" i="6" s="1"/>
  <c r="E5037" i="6"/>
  <c r="G5037" i="6" s="1"/>
  <c r="E5038" i="6"/>
  <c r="G5038" i="6" s="1"/>
  <c r="E5039" i="6"/>
  <c r="G5039" i="6" s="1"/>
  <c r="E5040" i="6"/>
  <c r="G5040" i="6" s="1"/>
  <c r="E5041" i="6"/>
  <c r="G5041" i="6" s="1"/>
  <c r="E5042" i="6"/>
  <c r="G5042" i="6" s="1"/>
  <c r="E5043" i="6"/>
  <c r="G5043" i="6" s="1"/>
  <c r="E5044" i="6"/>
  <c r="G5044" i="6" s="1"/>
  <c r="E5045" i="6"/>
  <c r="G5045" i="6" s="1"/>
  <c r="E5046" i="6"/>
  <c r="G5046" i="6" s="1"/>
  <c r="E5047" i="6"/>
  <c r="G5047" i="6" s="1"/>
  <c r="E5048" i="6"/>
  <c r="G5048" i="6" s="1"/>
  <c r="E5049" i="6"/>
  <c r="G5049" i="6" s="1"/>
  <c r="E5050" i="6"/>
  <c r="G5050" i="6" s="1"/>
  <c r="E5051" i="6"/>
  <c r="G5051" i="6" s="1"/>
  <c r="E5052" i="6"/>
  <c r="G5052" i="6" s="1"/>
  <c r="E5053" i="6"/>
  <c r="G5053" i="6" s="1"/>
  <c r="E5054" i="6"/>
  <c r="G5054" i="6" s="1"/>
  <c r="E5055" i="6"/>
  <c r="G5055" i="6" s="1"/>
  <c r="E5056" i="6"/>
  <c r="G5056" i="6" s="1"/>
  <c r="E5057" i="6"/>
  <c r="G5057" i="6" s="1"/>
  <c r="E5058" i="6"/>
  <c r="G5058" i="6" s="1"/>
  <c r="E5059" i="6"/>
  <c r="G5059" i="6" s="1"/>
  <c r="E5060" i="6"/>
  <c r="G5060" i="6" s="1"/>
  <c r="E5061" i="6"/>
  <c r="G5061" i="6" s="1"/>
  <c r="E5062" i="6"/>
  <c r="G5062" i="6" s="1"/>
  <c r="E5063" i="6"/>
  <c r="G5063" i="6" s="1"/>
  <c r="E5064" i="6"/>
  <c r="G5064" i="6" s="1"/>
  <c r="E5065" i="6"/>
  <c r="G5065" i="6" s="1"/>
  <c r="E5066" i="6"/>
  <c r="G5066" i="6" s="1"/>
  <c r="E5067" i="6"/>
  <c r="G5067" i="6" s="1"/>
  <c r="E5068" i="6"/>
  <c r="G5068" i="6" s="1"/>
  <c r="E5069" i="6"/>
  <c r="G5069" i="6" s="1"/>
  <c r="E5070" i="6"/>
  <c r="G5070" i="6" s="1"/>
  <c r="E5071" i="6"/>
  <c r="G5071" i="6" s="1"/>
  <c r="E5072" i="6"/>
  <c r="G5072" i="6" s="1"/>
  <c r="E5073" i="6"/>
  <c r="G5073" i="6" s="1"/>
  <c r="E5074" i="6"/>
  <c r="G5074" i="6" s="1"/>
  <c r="E5075" i="6"/>
  <c r="G5075" i="6" s="1"/>
  <c r="E5076" i="6"/>
  <c r="G5076" i="6" s="1"/>
  <c r="E5077" i="6"/>
  <c r="G5077" i="6" s="1"/>
  <c r="E5079" i="6"/>
  <c r="G5079" i="6" s="1"/>
  <c r="E5080" i="6"/>
  <c r="G5080" i="6" s="1"/>
  <c r="E5081" i="6"/>
  <c r="G5081" i="6" s="1"/>
  <c r="E5082" i="6"/>
  <c r="G5082" i="6" s="1"/>
  <c r="E5083" i="6"/>
  <c r="G5083" i="6" s="1"/>
  <c r="E5084" i="6"/>
  <c r="G5084" i="6" s="1"/>
  <c r="E5085" i="6"/>
  <c r="G5085" i="6" s="1"/>
  <c r="E5086" i="6"/>
  <c r="G5086" i="6" s="1"/>
  <c r="E5087" i="6"/>
  <c r="G5087" i="6" s="1"/>
  <c r="E5088" i="6"/>
  <c r="G5088" i="6" s="1"/>
  <c r="E5089" i="6"/>
  <c r="G5089" i="6" s="1"/>
  <c r="E5090" i="6"/>
  <c r="G5090" i="6" s="1"/>
  <c r="E5091" i="6"/>
  <c r="G5091" i="6" s="1"/>
  <c r="E5092" i="6"/>
  <c r="G5092" i="6" s="1"/>
  <c r="E5093" i="6"/>
  <c r="G5093" i="6" s="1"/>
  <c r="E5094" i="6"/>
  <c r="G5094" i="6" s="1"/>
  <c r="E5095" i="6"/>
  <c r="G5095" i="6" s="1"/>
  <c r="E5096" i="6"/>
  <c r="G5096" i="6" s="1"/>
  <c r="E5097" i="6"/>
  <c r="G5097" i="6" s="1"/>
  <c r="E5098" i="6"/>
  <c r="G5098" i="6" s="1"/>
  <c r="E5099" i="6"/>
  <c r="G5099" i="6" s="1"/>
  <c r="E5100" i="6"/>
  <c r="G5100" i="6" s="1"/>
  <c r="E5101" i="6"/>
  <c r="G5101" i="6" s="1"/>
  <c r="E5002" i="6"/>
  <c r="G5002" i="6" s="1"/>
  <c r="E4903" i="6"/>
  <c r="G4903" i="6" s="1"/>
  <c r="E4904" i="6"/>
  <c r="G4904" i="6" s="1"/>
  <c r="E4905" i="6"/>
  <c r="G4905" i="6" s="1"/>
  <c r="E4906" i="6"/>
  <c r="G4906" i="6" s="1"/>
  <c r="E4907" i="6"/>
  <c r="G4907" i="6" s="1"/>
  <c r="E4908" i="6"/>
  <c r="G4908" i="6" s="1"/>
  <c r="E4909" i="6"/>
  <c r="G4909" i="6" s="1"/>
  <c r="E4910" i="6"/>
  <c r="G4910" i="6" s="1"/>
  <c r="E4911" i="6"/>
  <c r="G4911" i="6" s="1"/>
  <c r="E4912" i="6"/>
  <c r="G4912" i="6" s="1"/>
  <c r="E4913" i="6"/>
  <c r="G4913" i="6" s="1"/>
  <c r="E4914" i="6"/>
  <c r="G4914" i="6" s="1"/>
  <c r="E4915" i="6"/>
  <c r="G4915" i="6" s="1"/>
  <c r="E4916" i="6"/>
  <c r="G4916" i="6" s="1"/>
  <c r="E4917" i="6"/>
  <c r="G4917" i="6" s="1"/>
  <c r="E4918" i="6"/>
  <c r="G4918" i="6" s="1"/>
  <c r="E4919" i="6"/>
  <c r="G4919" i="6" s="1"/>
  <c r="E4920" i="6"/>
  <c r="G4920" i="6" s="1"/>
  <c r="E4921" i="6"/>
  <c r="G4921" i="6" s="1"/>
  <c r="E4922" i="6"/>
  <c r="G4922" i="6" s="1"/>
  <c r="E4923" i="6"/>
  <c r="G4923" i="6" s="1"/>
  <c r="E4924" i="6"/>
  <c r="G4924" i="6" s="1"/>
  <c r="E4925" i="6"/>
  <c r="G4925" i="6" s="1"/>
  <c r="E4926" i="6"/>
  <c r="G4926" i="6" s="1"/>
  <c r="E4927" i="6"/>
  <c r="G4927" i="6" s="1"/>
  <c r="E4928" i="6"/>
  <c r="G4928" i="6" s="1"/>
  <c r="E4929" i="6"/>
  <c r="G4929" i="6" s="1"/>
  <c r="E4930" i="6"/>
  <c r="G4930" i="6" s="1"/>
  <c r="E4931" i="6"/>
  <c r="G4931" i="6" s="1"/>
  <c r="E4932" i="6"/>
  <c r="G4932" i="6" s="1"/>
  <c r="E4933" i="6"/>
  <c r="G4933" i="6" s="1"/>
  <c r="E4934" i="6"/>
  <c r="G4934" i="6" s="1"/>
  <c r="E4935" i="6"/>
  <c r="G4935" i="6" s="1"/>
  <c r="E4936" i="6"/>
  <c r="G4936" i="6" s="1"/>
  <c r="E4937" i="6"/>
  <c r="G4937" i="6" s="1"/>
  <c r="E4938" i="6"/>
  <c r="G4938" i="6" s="1"/>
  <c r="E4939" i="6"/>
  <c r="G4939" i="6" s="1"/>
  <c r="E4940" i="6"/>
  <c r="G4940" i="6" s="1"/>
  <c r="E4941" i="6"/>
  <c r="G4941" i="6" s="1"/>
  <c r="E4942" i="6"/>
  <c r="G4942" i="6" s="1"/>
  <c r="E4943" i="6"/>
  <c r="G4943" i="6" s="1"/>
  <c r="E4944" i="6"/>
  <c r="G4944" i="6" s="1"/>
  <c r="E4945" i="6"/>
  <c r="G4945" i="6" s="1"/>
  <c r="E4946" i="6"/>
  <c r="G4946" i="6" s="1"/>
  <c r="E4947" i="6"/>
  <c r="G4947" i="6" s="1"/>
  <c r="E4948" i="6"/>
  <c r="G4948" i="6" s="1"/>
  <c r="E4949" i="6"/>
  <c r="G4949" i="6" s="1"/>
  <c r="E4950" i="6"/>
  <c r="G4950" i="6" s="1"/>
  <c r="E4951" i="6"/>
  <c r="G4951" i="6" s="1"/>
  <c r="E4952" i="6"/>
  <c r="G4952" i="6" s="1"/>
  <c r="E4953" i="6"/>
  <c r="G4953" i="6" s="1"/>
  <c r="E4954" i="6"/>
  <c r="G4954" i="6" s="1"/>
  <c r="E4955" i="6"/>
  <c r="G4955" i="6" s="1"/>
  <c r="E4956" i="6"/>
  <c r="G4956" i="6" s="1"/>
  <c r="E4957" i="6"/>
  <c r="G4957" i="6" s="1"/>
  <c r="E4958" i="6"/>
  <c r="G4958" i="6" s="1"/>
  <c r="E4959" i="6"/>
  <c r="G4959" i="6" s="1"/>
  <c r="E4960" i="6"/>
  <c r="G4960" i="6" s="1"/>
  <c r="E4961" i="6"/>
  <c r="G4961" i="6" s="1"/>
  <c r="E4962" i="6"/>
  <c r="G4962" i="6" s="1"/>
  <c r="E4963" i="6"/>
  <c r="G4963" i="6" s="1"/>
  <c r="E4964" i="6"/>
  <c r="G4964" i="6" s="1"/>
  <c r="E4965" i="6"/>
  <c r="G4965" i="6" s="1"/>
  <c r="E4966" i="6"/>
  <c r="G4966" i="6" s="1"/>
  <c r="E4967" i="6"/>
  <c r="G4967" i="6" s="1"/>
  <c r="E4968" i="6"/>
  <c r="G4968" i="6" s="1"/>
  <c r="E4969" i="6"/>
  <c r="G4969" i="6" s="1"/>
  <c r="E4970" i="6"/>
  <c r="G4970" i="6" s="1"/>
  <c r="E4971" i="6"/>
  <c r="G4971" i="6" s="1"/>
  <c r="E4972" i="6"/>
  <c r="G4972" i="6" s="1"/>
  <c r="E4973" i="6"/>
  <c r="G4973" i="6" s="1"/>
  <c r="E4974" i="6"/>
  <c r="G4974" i="6" s="1"/>
  <c r="E4975" i="6"/>
  <c r="G4975" i="6" s="1"/>
  <c r="E4976" i="6"/>
  <c r="G4976" i="6" s="1"/>
  <c r="E4977" i="6"/>
  <c r="G4977" i="6" s="1"/>
  <c r="E4979" i="6"/>
  <c r="G4979" i="6" s="1"/>
  <c r="E4980" i="6"/>
  <c r="G4980" i="6" s="1"/>
  <c r="E4981" i="6"/>
  <c r="G4981" i="6" s="1"/>
  <c r="E4982" i="6"/>
  <c r="G4982" i="6" s="1"/>
  <c r="E4983" i="6"/>
  <c r="G4983" i="6" s="1"/>
  <c r="E4984" i="6"/>
  <c r="G4984" i="6" s="1"/>
  <c r="E4985" i="6"/>
  <c r="G4985" i="6" s="1"/>
  <c r="E4986" i="6"/>
  <c r="G4986" i="6" s="1"/>
  <c r="E4987" i="6"/>
  <c r="G4987" i="6" s="1"/>
  <c r="E4988" i="6"/>
  <c r="G4988" i="6" s="1"/>
  <c r="E4989" i="6"/>
  <c r="G4989" i="6" s="1"/>
  <c r="E4990" i="6"/>
  <c r="G4990" i="6" s="1"/>
  <c r="E4991" i="6"/>
  <c r="G4991" i="6" s="1"/>
  <c r="E4992" i="6"/>
  <c r="G4992" i="6" s="1"/>
  <c r="E4993" i="6"/>
  <c r="G4993" i="6" s="1"/>
  <c r="E4994" i="6"/>
  <c r="G4994" i="6" s="1"/>
  <c r="E4995" i="6"/>
  <c r="G4995" i="6" s="1"/>
  <c r="E4996" i="6"/>
  <c r="G4996" i="6" s="1"/>
  <c r="E4997" i="6"/>
  <c r="G4997" i="6" s="1"/>
  <c r="E4998" i="6"/>
  <c r="G4998" i="6" s="1"/>
  <c r="E4999" i="6"/>
  <c r="G4999" i="6" s="1"/>
  <c r="E5000" i="6"/>
  <c r="G5000" i="6" s="1"/>
  <c r="E5001" i="6"/>
  <c r="G5001" i="6" s="1"/>
  <c r="E4902" i="6"/>
  <c r="G4902" i="6" s="1"/>
  <c r="E4803" i="6"/>
  <c r="G4803" i="6" s="1"/>
  <c r="E4804" i="6"/>
  <c r="G4804" i="6" s="1"/>
  <c r="E4805" i="6"/>
  <c r="G4805" i="6" s="1"/>
  <c r="E4806" i="6"/>
  <c r="G4806" i="6" s="1"/>
  <c r="E4807" i="6"/>
  <c r="G4807" i="6" s="1"/>
  <c r="E4808" i="6"/>
  <c r="G4808" i="6" s="1"/>
  <c r="E4809" i="6"/>
  <c r="G4809" i="6" s="1"/>
  <c r="E4810" i="6"/>
  <c r="G4810" i="6" s="1"/>
  <c r="E4811" i="6"/>
  <c r="G4811" i="6" s="1"/>
  <c r="E4812" i="6"/>
  <c r="G4812" i="6" s="1"/>
  <c r="E4813" i="6"/>
  <c r="G4813" i="6" s="1"/>
  <c r="E4814" i="6"/>
  <c r="G4814" i="6" s="1"/>
  <c r="E4815" i="6"/>
  <c r="G4815" i="6" s="1"/>
  <c r="E4816" i="6"/>
  <c r="G4816" i="6" s="1"/>
  <c r="E4817" i="6"/>
  <c r="G4817" i="6" s="1"/>
  <c r="E4818" i="6"/>
  <c r="G4818" i="6" s="1"/>
  <c r="E4819" i="6"/>
  <c r="G4819" i="6" s="1"/>
  <c r="E4820" i="6"/>
  <c r="G4820" i="6" s="1"/>
  <c r="E4821" i="6"/>
  <c r="G4821" i="6" s="1"/>
  <c r="E4822" i="6"/>
  <c r="G4822" i="6" s="1"/>
  <c r="E4823" i="6"/>
  <c r="G4823" i="6" s="1"/>
  <c r="E4824" i="6"/>
  <c r="G4824" i="6" s="1"/>
  <c r="E4825" i="6"/>
  <c r="G4825" i="6" s="1"/>
  <c r="E4826" i="6"/>
  <c r="G4826" i="6" s="1"/>
  <c r="E4827" i="6"/>
  <c r="G4827" i="6" s="1"/>
  <c r="E4828" i="6"/>
  <c r="G4828" i="6" s="1"/>
  <c r="E4829" i="6"/>
  <c r="G4829" i="6" s="1"/>
  <c r="E4830" i="6"/>
  <c r="G4830" i="6" s="1"/>
  <c r="E4831" i="6"/>
  <c r="G4831" i="6" s="1"/>
  <c r="E4832" i="6"/>
  <c r="G4832" i="6" s="1"/>
  <c r="E4833" i="6"/>
  <c r="G4833" i="6" s="1"/>
  <c r="E4834" i="6"/>
  <c r="G4834" i="6" s="1"/>
  <c r="E4835" i="6"/>
  <c r="G4835" i="6" s="1"/>
  <c r="E4836" i="6"/>
  <c r="G4836" i="6" s="1"/>
  <c r="E4837" i="6"/>
  <c r="G4837" i="6" s="1"/>
  <c r="E4838" i="6"/>
  <c r="G4838" i="6" s="1"/>
  <c r="E4839" i="6"/>
  <c r="G4839" i="6" s="1"/>
  <c r="E4840" i="6"/>
  <c r="G4840" i="6" s="1"/>
  <c r="E4841" i="6"/>
  <c r="G4841" i="6" s="1"/>
  <c r="E4842" i="6"/>
  <c r="G4842" i="6" s="1"/>
  <c r="E4843" i="6"/>
  <c r="G4843" i="6" s="1"/>
  <c r="E4844" i="6"/>
  <c r="G4844" i="6" s="1"/>
  <c r="E4845" i="6"/>
  <c r="G4845" i="6" s="1"/>
  <c r="E4846" i="6"/>
  <c r="G4846" i="6" s="1"/>
  <c r="E4847" i="6"/>
  <c r="G4847" i="6" s="1"/>
  <c r="E4848" i="6"/>
  <c r="G4848" i="6" s="1"/>
  <c r="E4849" i="6"/>
  <c r="G4849" i="6" s="1"/>
  <c r="E4850" i="6"/>
  <c r="G4850" i="6" s="1"/>
  <c r="E4851" i="6"/>
  <c r="G4851" i="6" s="1"/>
  <c r="E4852" i="6"/>
  <c r="G4852" i="6" s="1"/>
  <c r="E4853" i="6"/>
  <c r="G4853" i="6" s="1"/>
  <c r="E4854" i="6"/>
  <c r="G4854" i="6" s="1"/>
  <c r="E4855" i="6"/>
  <c r="G4855" i="6" s="1"/>
  <c r="E4856" i="6"/>
  <c r="G4856" i="6" s="1"/>
  <c r="E4857" i="6"/>
  <c r="G4857" i="6" s="1"/>
  <c r="E4858" i="6"/>
  <c r="G4858" i="6" s="1"/>
  <c r="E4859" i="6"/>
  <c r="G4859" i="6" s="1"/>
  <c r="E4860" i="6"/>
  <c r="G4860" i="6" s="1"/>
  <c r="E4861" i="6"/>
  <c r="G4861" i="6" s="1"/>
  <c r="E4862" i="6"/>
  <c r="G4862" i="6" s="1"/>
  <c r="E4863" i="6"/>
  <c r="G4863" i="6" s="1"/>
  <c r="E4864" i="6"/>
  <c r="G4864" i="6" s="1"/>
  <c r="E4865" i="6"/>
  <c r="G4865" i="6" s="1"/>
  <c r="E4866" i="6"/>
  <c r="G4866" i="6" s="1"/>
  <c r="E4867" i="6"/>
  <c r="G4867" i="6" s="1"/>
  <c r="E4868" i="6"/>
  <c r="G4868" i="6" s="1"/>
  <c r="E4869" i="6"/>
  <c r="G4869" i="6" s="1"/>
  <c r="E4870" i="6"/>
  <c r="G4870" i="6" s="1"/>
  <c r="E4871" i="6"/>
  <c r="G4871" i="6" s="1"/>
  <c r="E4872" i="6"/>
  <c r="G4872" i="6" s="1"/>
  <c r="E4873" i="6"/>
  <c r="G4873" i="6" s="1"/>
  <c r="E4875" i="6"/>
  <c r="G4875" i="6" s="1"/>
  <c r="E4876" i="6"/>
  <c r="G4876" i="6" s="1"/>
  <c r="E4877" i="6"/>
  <c r="G4877" i="6" s="1"/>
  <c r="E4878" i="6"/>
  <c r="G4878" i="6" s="1"/>
  <c r="E4879" i="6"/>
  <c r="G4879" i="6" s="1"/>
  <c r="E4880" i="6"/>
  <c r="G4880" i="6" s="1"/>
  <c r="E4881" i="6"/>
  <c r="G4881" i="6" s="1"/>
  <c r="E4882" i="6"/>
  <c r="G4882" i="6" s="1"/>
  <c r="E4883" i="6"/>
  <c r="G4883" i="6" s="1"/>
  <c r="E4884" i="6"/>
  <c r="G4884" i="6" s="1"/>
  <c r="E4885" i="6"/>
  <c r="G4885" i="6" s="1"/>
  <c r="E4886" i="6"/>
  <c r="G4886" i="6" s="1"/>
  <c r="E4887" i="6"/>
  <c r="G4887" i="6" s="1"/>
  <c r="E4888" i="6"/>
  <c r="G4888" i="6" s="1"/>
  <c r="E4889" i="6"/>
  <c r="G4889" i="6" s="1"/>
  <c r="E4890" i="6"/>
  <c r="G4890" i="6" s="1"/>
  <c r="E4891" i="6"/>
  <c r="G4891" i="6" s="1"/>
  <c r="E4892" i="6"/>
  <c r="G4892" i="6" s="1"/>
  <c r="E4893" i="6"/>
  <c r="G4893" i="6" s="1"/>
  <c r="E4894" i="6"/>
  <c r="G4894" i="6" s="1"/>
  <c r="E4895" i="6"/>
  <c r="G4895" i="6" s="1"/>
  <c r="E4896" i="6"/>
  <c r="G4896" i="6" s="1"/>
  <c r="E4897" i="6"/>
  <c r="G4897" i="6" s="1"/>
  <c r="E4898" i="6"/>
  <c r="G4898" i="6" s="1"/>
  <c r="E4899" i="6"/>
  <c r="G4899" i="6" s="1"/>
  <c r="E4900" i="6"/>
  <c r="G4900" i="6" s="1"/>
  <c r="E4901" i="6"/>
  <c r="G4901" i="6" s="1"/>
  <c r="E4802" i="6"/>
  <c r="G4802" i="6" s="1"/>
  <c r="E4703" i="6"/>
  <c r="G4703" i="6" s="1"/>
  <c r="E4704" i="6"/>
  <c r="G4704" i="6" s="1"/>
  <c r="E4705" i="6"/>
  <c r="G4705" i="6" s="1"/>
  <c r="E4706" i="6"/>
  <c r="G4706" i="6" s="1"/>
  <c r="E4707" i="6"/>
  <c r="G4707" i="6" s="1"/>
  <c r="E4708" i="6"/>
  <c r="G4708" i="6" s="1"/>
  <c r="E4709" i="6"/>
  <c r="G4709" i="6" s="1"/>
  <c r="E4710" i="6"/>
  <c r="G4710" i="6" s="1"/>
  <c r="E4711" i="6"/>
  <c r="G4711" i="6" s="1"/>
  <c r="E4712" i="6"/>
  <c r="G4712" i="6" s="1"/>
  <c r="E4713" i="6"/>
  <c r="G4713" i="6" s="1"/>
  <c r="E4714" i="6"/>
  <c r="G4714" i="6" s="1"/>
  <c r="E4715" i="6"/>
  <c r="G4715" i="6" s="1"/>
  <c r="E4716" i="6"/>
  <c r="G4716" i="6" s="1"/>
  <c r="E4717" i="6"/>
  <c r="G4717" i="6" s="1"/>
  <c r="E4718" i="6"/>
  <c r="G4718" i="6" s="1"/>
  <c r="E4719" i="6"/>
  <c r="G4719" i="6" s="1"/>
  <c r="E4720" i="6"/>
  <c r="G4720" i="6" s="1"/>
  <c r="E4721" i="6"/>
  <c r="G4721" i="6" s="1"/>
  <c r="E4722" i="6"/>
  <c r="G4722" i="6" s="1"/>
  <c r="E4723" i="6"/>
  <c r="G4723" i="6" s="1"/>
  <c r="E4724" i="6"/>
  <c r="G4724" i="6" s="1"/>
  <c r="E4725" i="6"/>
  <c r="G4725" i="6" s="1"/>
  <c r="E4726" i="6"/>
  <c r="G4726" i="6" s="1"/>
  <c r="E4727" i="6"/>
  <c r="G4727" i="6" s="1"/>
  <c r="E4728" i="6"/>
  <c r="G4728" i="6" s="1"/>
  <c r="E4729" i="6"/>
  <c r="G4729" i="6" s="1"/>
  <c r="E4730" i="6"/>
  <c r="G4730" i="6" s="1"/>
  <c r="E4731" i="6"/>
  <c r="G4731" i="6" s="1"/>
  <c r="E4732" i="6"/>
  <c r="G4732" i="6" s="1"/>
  <c r="E4733" i="6"/>
  <c r="G4733" i="6" s="1"/>
  <c r="E4734" i="6"/>
  <c r="G4734" i="6" s="1"/>
  <c r="E4735" i="6"/>
  <c r="G4735" i="6" s="1"/>
  <c r="E4736" i="6"/>
  <c r="G4736" i="6" s="1"/>
  <c r="E4737" i="6"/>
  <c r="G4737" i="6" s="1"/>
  <c r="E4738" i="6"/>
  <c r="G4738" i="6" s="1"/>
  <c r="E4739" i="6"/>
  <c r="G4739" i="6" s="1"/>
  <c r="E4740" i="6"/>
  <c r="G4740" i="6" s="1"/>
  <c r="E4741" i="6"/>
  <c r="G4741" i="6" s="1"/>
  <c r="E4742" i="6"/>
  <c r="G4742" i="6" s="1"/>
  <c r="E4743" i="6"/>
  <c r="G4743" i="6" s="1"/>
  <c r="E4744" i="6"/>
  <c r="G4744" i="6" s="1"/>
  <c r="E4745" i="6"/>
  <c r="G4745" i="6" s="1"/>
  <c r="E4746" i="6"/>
  <c r="G4746" i="6" s="1"/>
  <c r="E4747" i="6"/>
  <c r="G4747" i="6" s="1"/>
  <c r="E4748" i="6"/>
  <c r="G4748" i="6" s="1"/>
  <c r="E4749" i="6"/>
  <c r="G4749" i="6" s="1"/>
  <c r="E4750" i="6"/>
  <c r="G4750" i="6" s="1"/>
  <c r="E4751" i="6"/>
  <c r="G4751" i="6" s="1"/>
  <c r="E4752" i="6"/>
  <c r="G4752" i="6" s="1"/>
  <c r="E4753" i="6"/>
  <c r="G4753" i="6" s="1"/>
  <c r="E4754" i="6"/>
  <c r="G4754" i="6" s="1"/>
  <c r="E4755" i="6"/>
  <c r="G4755" i="6" s="1"/>
  <c r="E4756" i="6"/>
  <c r="G4756" i="6" s="1"/>
  <c r="E4757" i="6"/>
  <c r="G4757" i="6" s="1"/>
  <c r="E4758" i="6"/>
  <c r="G4758" i="6" s="1"/>
  <c r="E4759" i="6"/>
  <c r="G4759" i="6" s="1"/>
  <c r="E4760" i="6"/>
  <c r="G4760" i="6" s="1"/>
  <c r="E4761" i="6"/>
  <c r="G4761" i="6" s="1"/>
  <c r="E4762" i="6"/>
  <c r="G4762" i="6" s="1"/>
  <c r="E4763" i="6"/>
  <c r="G4763" i="6" s="1"/>
  <c r="E4764" i="6"/>
  <c r="G4764" i="6" s="1"/>
  <c r="E4765" i="6"/>
  <c r="G4765" i="6" s="1"/>
  <c r="E4766" i="6"/>
  <c r="G4766" i="6" s="1"/>
  <c r="E4767" i="6"/>
  <c r="G4767" i="6" s="1"/>
  <c r="E4768" i="6"/>
  <c r="G4768" i="6" s="1"/>
  <c r="E4769" i="6"/>
  <c r="G4769" i="6" s="1"/>
  <c r="E4770" i="6"/>
  <c r="G4770" i="6" s="1"/>
  <c r="E4771" i="6"/>
  <c r="G4771" i="6" s="1"/>
  <c r="E4772" i="6"/>
  <c r="G4772" i="6" s="1"/>
  <c r="E4773" i="6"/>
  <c r="G4773" i="6" s="1"/>
  <c r="E4774" i="6"/>
  <c r="G4774" i="6" s="1"/>
  <c r="E4775" i="6"/>
  <c r="G4775" i="6" s="1"/>
  <c r="E4776" i="6"/>
  <c r="G4776" i="6" s="1"/>
  <c r="E4777" i="6"/>
  <c r="G4777" i="6" s="1"/>
  <c r="E4778" i="6"/>
  <c r="G4778" i="6" s="1"/>
  <c r="E4779" i="6"/>
  <c r="G4779" i="6" s="1"/>
  <c r="E4780" i="6"/>
  <c r="G4780" i="6" s="1"/>
  <c r="E4781" i="6"/>
  <c r="G4781" i="6" s="1"/>
  <c r="E4782" i="6"/>
  <c r="G4782" i="6" s="1"/>
  <c r="E4783" i="6"/>
  <c r="G4783" i="6" s="1"/>
  <c r="E4784" i="6"/>
  <c r="G4784" i="6" s="1"/>
  <c r="E4785" i="6"/>
  <c r="G4785" i="6" s="1"/>
  <c r="E4786" i="6"/>
  <c r="G4786" i="6" s="1"/>
  <c r="E4787" i="6"/>
  <c r="G4787" i="6" s="1"/>
  <c r="E4788" i="6"/>
  <c r="G4788" i="6" s="1"/>
  <c r="E4789" i="6"/>
  <c r="G4789" i="6" s="1"/>
  <c r="E4790" i="6"/>
  <c r="G4790" i="6" s="1"/>
  <c r="E4791" i="6"/>
  <c r="G4791" i="6" s="1"/>
  <c r="E4792" i="6"/>
  <c r="G4792" i="6" s="1"/>
  <c r="E4793" i="6"/>
  <c r="G4793" i="6" s="1"/>
  <c r="E4794" i="6"/>
  <c r="G4794" i="6" s="1"/>
  <c r="E4795" i="6"/>
  <c r="G4795" i="6" s="1"/>
  <c r="E4796" i="6"/>
  <c r="G4796" i="6" s="1"/>
  <c r="E4797" i="6"/>
  <c r="G4797" i="6" s="1"/>
  <c r="E4798" i="6"/>
  <c r="G4798" i="6" s="1"/>
  <c r="E4799" i="6"/>
  <c r="G4799" i="6" s="1"/>
  <c r="E4800" i="6"/>
  <c r="G4800" i="6" s="1"/>
  <c r="E4801" i="6"/>
  <c r="G4801" i="6" s="1"/>
  <c r="E4702" i="6"/>
  <c r="G4702" i="6" s="1"/>
  <c r="E4603" i="6"/>
  <c r="G4603" i="6" s="1"/>
  <c r="E4604" i="6"/>
  <c r="G4604" i="6" s="1"/>
  <c r="E4605" i="6"/>
  <c r="G4605" i="6" s="1"/>
  <c r="E4606" i="6"/>
  <c r="G4606" i="6" s="1"/>
  <c r="E4607" i="6"/>
  <c r="G4607" i="6" s="1"/>
  <c r="E4608" i="6"/>
  <c r="G4608" i="6" s="1"/>
  <c r="E4609" i="6"/>
  <c r="G4609" i="6" s="1"/>
  <c r="E4610" i="6"/>
  <c r="G4610" i="6" s="1"/>
  <c r="E4611" i="6"/>
  <c r="G4611" i="6" s="1"/>
  <c r="E4612" i="6"/>
  <c r="G4612" i="6" s="1"/>
  <c r="E4613" i="6"/>
  <c r="G4613" i="6" s="1"/>
  <c r="E4614" i="6"/>
  <c r="G4614" i="6" s="1"/>
  <c r="E4615" i="6"/>
  <c r="G4615" i="6" s="1"/>
  <c r="E4616" i="6"/>
  <c r="G4616" i="6" s="1"/>
  <c r="E4617" i="6"/>
  <c r="G4617" i="6" s="1"/>
  <c r="E4618" i="6"/>
  <c r="G4618" i="6" s="1"/>
  <c r="E4619" i="6"/>
  <c r="G4619" i="6" s="1"/>
  <c r="E4620" i="6"/>
  <c r="G4620" i="6" s="1"/>
  <c r="E4621" i="6"/>
  <c r="G4621" i="6" s="1"/>
  <c r="E4622" i="6"/>
  <c r="G4622" i="6" s="1"/>
  <c r="E4623" i="6"/>
  <c r="G4623" i="6" s="1"/>
  <c r="E4624" i="6"/>
  <c r="G4624" i="6" s="1"/>
  <c r="E4625" i="6"/>
  <c r="G4625" i="6" s="1"/>
  <c r="E4626" i="6"/>
  <c r="G4626" i="6" s="1"/>
  <c r="E4627" i="6"/>
  <c r="G4627" i="6" s="1"/>
  <c r="E4628" i="6"/>
  <c r="G4628" i="6" s="1"/>
  <c r="E4629" i="6"/>
  <c r="G4629" i="6" s="1"/>
  <c r="E4630" i="6"/>
  <c r="G4630" i="6" s="1"/>
  <c r="E4631" i="6"/>
  <c r="G4631" i="6" s="1"/>
  <c r="E4632" i="6"/>
  <c r="G4632" i="6" s="1"/>
  <c r="E4633" i="6"/>
  <c r="G4633" i="6" s="1"/>
  <c r="E4634" i="6"/>
  <c r="G4634" i="6" s="1"/>
  <c r="E4635" i="6"/>
  <c r="G4635" i="6" s="1"/>
  <c r="E4636" i="6"/>
  <c r="G4636" i="6" s="1"/>
  <c r="E4637" i="6"/>
  <c r="G4637" i="6" s="1"/>
  <c r="E4638" i="6"/>
  <c r="G4638" i="6" s="1"/>
  <c r="E4639" i="6"/>
  <c r="G4639" i="6" s="1"/>
  <c r="E4640" i="6"/>
  <c r="G4640" i="6" s="1"/>
  <c r="E4641" i="6"/>
  <c r="G4641" i="6" s="1"/>
  <c r="E4642" i="6"/>
  <c r="G4642" i="6" s="1"/>
  <c r="E4643" i="6"/>
  <c r="G4643" i="6" s="1"/>
  <c r="E4644" i="6"/>
  <c r="G4644" i="6" s="1"/>
  <c r="E4645" i="6"/>
  <c r="G4645" i="6" s="1"/>
  <c r="E4646" i="6"/>
  <c r="G4646" i="6" s="1"/>
  <c r="E4647" i="6"/>
  <c r="G4647" i="6" s="1"/>
  <c r="E4648" i="6"/>
  <c r="G4648" i="6" s="1"/>
  <c r="E4649" i="6"/>
  <c r="G4649" i="6" s="1"/>
  <c r="E4650" i="6"/>
  <c r="G4650" i="6" s="1"/>
  <c r="E4651" i="6"/>
  <c r="G4651" i="6" s="1"/>
  <c r="E4652" i="6"/>
  <c r="G4652" i="6" s="1"/>
  <c r="E4653" i="6"/>
  <c r="G4653" i="6" s="1"/>
  <c r="E4654" i="6"/>
  <c r="G4654" i="6" s="1"/>
  <c r="E4655" i="6"/>
  <c r="G4655" i="6" s="1"/>
  <c r="E4656" i="6"/>
  <c r="G4656" i="6" s="1"/>
  <c r="E4657" i="6"/>
  <c r="G4657" i="6" s="1"/>
  <c r="E4658" i="6"/>
  <c r="G4658" i="6" s="1"/>
  <c r="E4659" i="6"/>
  <c r="G4659" i="6" s="1"/>
  <c r="E4660" i="6"/>
  <c r="G4660" i="6" s="1"/>
  <c r="E4661" i="6"/>
  <c r="G4661" i="6" s="1"/>
  <c r="E4662" i="6"/>
  <c r="G4662" i="6" s="1"/>
  <c r="E4663" i="6"/>
  <c r="G4663" i="6" s="1"/>
  <c r="E4664" i="6"/>
  <c r="G4664" i="6" s="1"/>
  <c r="E4665" i="6"/>
  <c r="G4665" i="6" s="1"/>
  <c r="E4666" i="6"/>
  <c r="G4666" i="6" s="1"/>
  <c r="E4667" i="6"/>
  <c r="G4667" i="6" s="1"/>
  <c r="E4668" i="6"/>
  <c r="G4668" i="6" s="1"/>
  <c r="E4669" i="6"/>
  <c r="G4669" i="6" s="1"/>
  <c r="E4670" i="6"/>
  <c r="G4670" i="6" s="1"/>
  <c r="E4671" i="6"/>
  <c r="G4671" i="6" s="1"/>
  <c r="E4672" i="6"/>
  <c r="G4672" i="6" s="1"/>
  <c r="E4673" i="6"/>
  <c r="G4673" i="6" s="1"/>
  <c r="E4674" i="6"/>
  <c r="G4674" i="6" s="1"/>
  <c r="E4675" i="6"/>
  <c r="G4675" i="6" s="1"/>
  <c r="E4676" i="6"/>
  <c r="G4676" i="6" s="1"/>
  <c r="E4677" i="6"/>
  <c r="G4677" i="6" s="1"/>
  <c r="E4678" i="6"/>
  <c r="G4678" i="6" s="1"/>
  <c r="E4679" i="6"/>
  <c r="G4679" i="6" s="1"/>
  <c r="E4680" i="6"/>
  <c r="G4680" i="6" s="1"/>
  <c r="E4681" i="6"/>
  <c r="G4681" i="6" s="1"/>
  <c r="E4682" i="6"/>
  <c r="G4682" i="6" s="1"/>
  <c r="E4683" i="6"/>
  <c r="G4683" i="6" s="1"/>
  <c r="E4684" i="6"/>
  <c r="G4684" i="6" s="1"/>
  <c r="E4685" i="6"/>
  <c r="G4685" i="6" s="1"/>
  <c r="E4686" i="6"/>
  <c r="G4686" i="6" s="1"/>
  <c r="E4687" i="6"/>
  <c r="G4687" i="6" s="1"/>
  <c r="E4688" i="6"/>
  <c r="G4688" i="6" s="1"/>
  <c r="E4689" i="6"/>
  <c r="G4689" i="6" s="1"/>
  <c r="E4690" i="6"/>
  <c r="G4690" i="6" s="1"/>
  <c r="E4691" i="6"/>
  <c r="G4691" i="6" s="1"/>
  <c r="E4692" i="6"/>
  <c r="G4692" i="6" s="1"/>
  <c r="E4693" i="6"/>
  <c r="G4693" i="6" s="1"/>
  <c r="E4694" i="6"/>
  <c r="G4694" i="6" s="1"/>
  <c r="E4695" i="6"/>
  <c r="G4695" i="6" s="1"/>
  <c r="E4696" i="6"/>
  <c r="G4696" i="6" s="1"/>
  <c r="E4697" i="6"/>
  <c r="G4697" i="6" s="1"/>
  <c r="E4698" i="6"/>
  <c r="G4698" i="6" s="1"/>
  <c r="E4699" i="6"/>
  <c r="G4699" i="6" s="1"/>
  <c r="E4700" i="6"/>
  <c r="G4700" i="6" s="1"/>
  <c r="E4701" i="6"/>
  <c r="G4701" i="6" s="1"/>
  <c r="E4602" i="6"/>
  <c r="G4602" i="6" s="1"/>
  <c r="E4503" i="6"/>
  <c r="G4503" i="6" s="1"/>
  <c r="E4504" i="6"/>
  <c r="G4504" i="6" s="1"/>
  <c r="E4505" i="6"/>
  <c r="G4505" i="6" s="1"/>
  <c r="E4506" i="6"/>
  <c r="G4506" i="6" s="1"/>
  <c r="E4507" i="6"/>
  <c r="G4507" i="6" s="1"/>
  <c r="E4508" i="6"/>
  <c r="G4508" i="6" s="1"/>
  <c r="E4509" i="6"/>
  <c r="G4509" i="6" s="1"/>
  <c r="E4510" i="6"/>
  <c r="G4510" i="6" s="1"/>
  <c r="E4511" i="6"/>
  <c r="G4511" i="6" s="1"/>
  <c r="E4512" i="6"/>
  <c r="G4512" i="6" s="1"/>
  <c r="E4513" i="6"/>
  <c r="G4513" i="6" s="1"/>
  <c r="E4514" i="6"/>
  <c r="G4514" i="6" s="1"/>
  <c r="E4515" i="6"/>
  <c r="G4515" i="6" s="1"/>
  <c r="E4516" i="6"/>
  <c r="G4516" i="6" s="1"/>
  <c r="E4517" i="6"/>
  <c r="G4517" i="6" s="1"/>
  <c r="E4518" i="6"/>
  <c r="G4518" i="6" s="1"/>
  <c r="E4519" i="6"/>
  <c r="G4519" i="6" s="1"/>
  <c r="E4520" i="6"/>
  <c r="G4520" i="6" s="1"/>
  <c r="E4521" i="6"/>
  <c r="G4521" i="6" s="1"/>
  <c r="E4522" i="6"/>
  <c r="G4522" i="6" s="1"/>
  <c r="E4523" i="6"/>
  <c r="G4523" i="6" s="1"/>
  <c r="E4524" i="6"/>
  <c r="G4524" i="6" s="1"/>
  <c r="E4525" i="6"/>
  <c r="G4525" i="6" s="1"/>
  <c r="E4526" i="6"/>
  <c r="G4526" i="6" s="1"/>
  <c r="E4527" i="6"/>
  <c r="G4527" i="6" s="1"/>
  <c r="E4528" i="6"/>
  <c r="G4528" i="6" s="1"/>
  <c r="E4529" i="6"/>
  <c r="G4529" i="6" s="1"/>
  <c r="E4530" i="6"/>
  <c r="G4530" i="6" s="1"/>
  <c r="E4531" i="6"/>
  <c r="G4531" i="6" s="1"/>
  <c r="E4532" i="6"/>
  <c r="G4532" i="6" s="1"/>
  <c r="E4533" i="6"/>
  <c r="G4533" i="6" s="1"/>
  <c r="E4534" i="6"/>
  <c r="G4534" i="6" s="1"/>
  <c r="E4535" i="6"/>
  <c r="G4535" i="6" s="1"/>
  <c r="E4536" i="6"/>
  <c r="G4536" i="6" s="1"/>
  <c r="E4537" i="6"/>
  <c r="G4537" i="6" s="1"/>
  <c r="E4538" i="6"/>
  <c r="G4538" i="6" s="1"/>
  <c r="E4539" i="6"/>
  <c r="G4539" i="6" s="1"/>
  <c r="E4540" i="6"/>
  <c r="G4540" i="6" s="1"/>
  <c r="E4541" i="6"/>
  <c r="G4541" i="6" s="1"/>
  <c r="E4542" i="6"/>
  <c r="G4542" i="6" s="1"/>
  <c r="E4543" i="6"/>
  <c r="G4543" i="6" s="1"/>
  <c r="E4544" i="6"/>
  <c r="G4544" i="6" s="1"/>
  <c r="E4545" i="6"/>
  <c r="G4545" i="6" s="1"/>
  <c r="E4546" i="6"/>
  <c r="G4546" i="6" s="1"/>
  <c r="E4547" i="6"/>
  <c r="G4547" i="6" s="1"/>
  <c r="E4548" i="6"/>
  <c r="G4548" i="6" s="1"/>
  <c r="E4549" i="6"/>
  <c r="G4549" i="6" s="1"/>
  <c r="E4550" i="6"/>
  <c r="G4550" i="6" s="1"/>
  <c r="E4551" i="6"/>
  <c r="G4551" i="6" s="1"/>
  <c r="E4552" i="6"/>
  <c r="G4552" i="6" s="1"/>
  <c r="E4553" i="6"/>
  <c r="G4553" i="6" s="1"/>
  <c r="E4554" i="6"/>
  <c r="G4554" i="6" s="1"/>
  <c r="E4555" i="6"/>
  <c r="G4555" i="6" s="1"/>
  <c r="E4556" i="6"/>
  <c r="G4556" i="6" s="1"/>
  <c r="E4557" i="6"/>
  <c r="G4557" i="6" s="1"/>
  <c r="E4558" i="6"/>
  <c r="G4558" i="6" s="1"/>
  <c r="E4559" i="6"/>
  <c r="G4559" i="6" s="1"/>
  <c r="E4560" i="6"/>
  <c r="G4560" i="6" s="1"/>
  <c r="E4561" i="6"/>
  <c r="G4561" i="6" s="1"/>
  <c r="E4562" i="6"/>
  <c r="G4562" i="6" s="1"/>
  <c r="E4563" i="6"/>
  <c r="G4563" i="6" s="1"/>
  <c r="E4564" i="6"/>
  <c r="G4564" i="6" s="1"/>
  <c r="E4565" i="6"/>
  <c r="G4565" i="6" s="1"/>
  <c r="E4566" i="6"/>
  <c r="G4566" i="6" s="1"/>
  <c r="E4567" i="6"/>
  <c r="G4567" i="6" s="1"/>
  <c r="E4568" i="6"/>
  <c r="G4568" i="6" s="1"/>
  <c r="E4569" i="6"/>
  <c r="G4569" i="6" s="1"/>
  <c r="E4570" i="6"/>
  <c r="G4570" i="6" s="1"/>
  <c r="E4571" i="6"/>
  <c r="G4571" i="6" s="1"/>
  <c r="E4572" i="6"/>
  <c r="G4572" i="6" s="1"/>
  <c r="E4573" i="6"/>
  <c r="G4573" i="6" s="1"/>
  <c r="E4574" i="6"/>
  <c r="G4574" i="6" s="1"/>
  <c r="E4575" i="6"/>
  <c r="G4575" i="6" s="1"/>
  <c r="E4576" i="6"/>
  <c r="G4576" i="6" s="1"/>
  <c r="E4577" i="6"/>
  <c r="G4577" i="6" s="1"/>
  <c r="E4578" i="6"/>
  <c r="G4578" i="6" s="1"/>
  <c r="E4579" i="6"/>
  <c r="G4579" i="6" s="1"/>
  <c r="E4580" i="6"/>
  <c r="G4580" i="6" s="1"/>
  <c r="E4581" i="6"/>
  <c r="G4581" i="6" s="1"/>
  <c r="E4582" i="6"/>
  <c r="G4582" i="6" s="1"/>
  <c r="E4583" i="6"/>
  <c r="G4583" i="6" s="1"/>
  <c r="E4584" i="6"/>
  <c r="G4584" i="6" s="1"/>
  <c r="E4585" i="6"/>
  <c r="G4585" i="6" s="1"/>
  <c r="E4586" i="6"/>
  <c r="G4586" i="6" s="1"/>
  <c r="E4587" i="6"/>
  <c r="G4587" i="6" s="1"/>
  <c r="E4588" i="6"/>
  <c r="G4588" i="6" s="1"/>
  <c r="E4589" i="6"/>
  <c r="G4589" i="6" s="1"/>
  <c r="E4590" i="6"/>
  <c r="G4590" i="6" s="1"/>
  <c r="E4591" i="6"/>
  <c r="G4591" i="6" s="1"/>
  <c r="E4592" i="6"/>
  <c r="G4592" i="6" s="1"/>
  <c r="E4593" i="6"/>
  <c r="G4593" i="6" s="1"/>
  <c r="E4594" i="6"/>
  <c r="G4594" i="6" s="1"/>
  <c r="E4595" i="6"/>
  <c r="G4595" i="6" s="1"/>
  <c r="E4596" i="6"/>
  <c r="G4596" i="6" s="1"/>
  <c r="E4597" i="6"/>
  <c r="G4597" i="6" s="1"/>
  <c r="E4598" i="6"/>
  <c r="G4598" i="6" s="1"/>
  <c r="E4599" i="6"/>
  <c r="G4599" i="6" s="1"/>
  <c r="E4600" i="6"/>
  <c r="G4600" i="6" s="1"/>
  <c r="E4601" i="6"/>
  <c r="G4601" i="6" s="1"/>
  <c r="E4502" i="6"/>
  <c r="G4502" i="6" s="1"/>
  <c r="E4403" i="6"/>
  <c r="G4403" i="6" s="1"/>
  <c r="E4404" i="6"/>
  <c r="G4404" i="6" s="1"/>
  <c r="E4405" i="6"/>
  <c r="G4405" i="6" s="1"/>
  <c r="E4406" i="6"/>
  <c r="G4406" i="6" s="1"/>
  <c r="E4407" i="6"/>
  <c r="G4407" i="6" s="1"/>
  <c r="E4408" i="6"/>
  <c r="G4408" i="6" s="1"/>
  <c r="E4409" i="6"/>
  <c r="G4409" i="6" s="1"/>
  <c r="E4410" i="6"/>
  <c r="G4410" i="6" s="1"/>
  <c r="E4411" i="6"/>
  <c r="G4411" i="6" s="1"/>
  <c r="E4412" i="6"/>
  <c r="G4412" i="6" s="1"/>
  <c r="E4413" i="6"/>
  <c r="G4413" i="6" s="1"/>
  <c r="E4414" i="6"/>
  <c r="G4414" i="6" s="1"/>
  <c r="E4415" i="6"/>
  <c r="G4415" i="6" s="1"/>
  <c r="E4416" i="6"/>
  <c r="G4416" i="6" s="1"/>
  <c r="E4417" i="6"/>
  <c r="G4417" i="6" s="1"/>
  <c r="E4418" i="6"/>
  <c r="G4418" i="6" s="1"/>
  <c r="E4419" i="6"/>
  <c r="G4419" i="6" s="1"/>
  <c r="E4420" i="6"/>
  <c r="G4420" i="6" s="1"/>
  <c r="E4421" i="6"/>
  <c r="G4421" i="6" s="1"/>
  <c r="E4422" i="6"/>
  <c r="G4422" i="6" s="1"/>
  <c r="E4423" i="6"/>
  <c r="G4423" i="6" s="1"/>
  <c r="E4424" i="6"/>
  <c r="G4424" i="6" s="1"/>
  <c r="E4425" i="6"/>
  <c r="G4425" i="6" s="1"/>
  <c r="E4426" i="6"/>
  <c r="G4426" i="6" s="1"/>
  <c r="E4427" i="6"/>
  <c r="G4427" i="6" s="1"/>
  <c r="E4428" i="6"/>
  <c r="G4428" i="6" s="1"/>
  <c r="E4429" i="6"/>
  <c r="G4429" i="6" s="1"/>
  <c r="E4430" i="6"/>
  <c r="G4430" i="6" s="1"/>
  <c r="E4431" i="6"/>
  <c r="G4431" i="6" s="1"/>
  <c r="E4432" i="6"/>
  <c r="G4432" i="6" s="1"/>
  <c r="E4433" i="6"/>
  <c r="G4433" i="6" s="1"/>
  <c r="E4434" i="6"/>
  <c r="G4434" i="6" s="1"/>
  <c r="E4435" i="6"/>
  <c r="G4435" i="6" s="1"/>
  <c r="E4436" i="6"/>
  <c r="G4436" i="6" s="1"/>
  <c r="E4437" i="6"/>
  <c r="G4437" i="6" s="1"/>
  <c r="E4438" i="6"/>
  <c r="G4438" i="6" s="1"/>
  <c r="E4439" i="6"/>
  <c r="G4439" i="6" s="1"/>
  <c r="E4440" i="6"/>
  <c r="G4440" i="6" s="1"/>
  <c r="E4441" i="6"/>
  <c r="G4441" i="6" s="1"/>
  <c r="E4442" i="6"/>
  <c r="G4442" i="6" s="1"/>
  <c r="E4443" i="6"/>
  <c r="G4443" i="6" s="1"/>
  <c r="E4444" i="6"/>
  <c r="G4444" i="6" s="1"/>
  <c r="E4445" i="6"/>
  <c r="G4445" i="6" s="1"/>
  <c r="E4446" i="6"/>
  <c r="G4446" i="6" s="1"/>
  <c r="E4447" i="6"/>
  <c r="G4447" i="6" s="1"/>
  <c r="E4448" i="6"/>
  <c r="G4448" i="6" s="1"/>
  <c r="E4449" i="6"/>
  <c r="G4449" i="6" s="1"/>
  <c r="E4450" i="6"/>
  <c r="G4450" i="6" s="1"/>
  <c r="E4451" i="6"/>
  <c r="G4451" i="6" s="1"/>
  <c r="E4452" i="6"/>
  <c r="G4452" i="6" s="1"/>
  <c r="E4453" i="6"/>
  <c r="G4453" i="6" s="1"/>
  <c r="E4454" i="6"/>
  <c r="G4454" i="6" s="1"/>
  <c r="E4455" i="6"/>
  <c r="G4455" i="6" s="1"/>
  <c r="E4456" i="6"/>
  <c r="G4456" i="6" s="1"/>
  <c r="E4457" i="6"/>
  <c r="G4457" i="6" s="1"/>
  <c r="E4458" i="6"/>
  <c r="G4458" i="6" s="1"/>
  <c r="E4459" i="6"/>
  <c r="G4459" i="6" s="1"/>
  <c r="E4460" i="6"/>
  <c r="G4460" i="6" s="1"/>
  <c r="E4461" i="6"/>
  <c r="G4461" i="6" s="1"/>
  <c r="E4462" i="6"/>
  <c r="G4462" i="6" s="1"/>
  <c r="E4463" i="6"/>
  <c r="G4463" i="6" s="1"/>
  <c r="E4464" i="6"/>
  <c r="G4464" i="6" s="1"/>
  <c r="E4465" i="6"/>
  <c r="G4465" i="6" s="1"/>
  <c r="E4466" i="6"/>
  <c r="G4466" i="6" s="1"/>
  <c r="E4467" i="6"/>
  <c r="G4467" i="6" s="1"/>
  <c r="E4468" i="6"/>
  <c r="G4468" i="6" s="1"/>
  <c r="E4469" i="6"/>
  <c r="G4469" i="6" s="1"/>
  <c r="E4470" i="6"/>
  <c r="G4470" i="6" s="1"/>
  <c r="E4471" i="6"/>
  <c r="G4471" i="6" s="1"/>
  <c r="E4472" i="6"/>
  <c r="G4472" i="6" s="1"/>
  <c r="E4473" i="6"/>
  <c r="G4473" i="6" s="1"/>
  <c r="E4474" i="6"/>
  <c r="G4474" i="6" s="1"/>
  <c r="E4475" i="6"/>
  <c r="G4475" i="6" s="1"/>
  <c r="E4476" i="6"/>
  <c r="G4476" i="6" s="1"/>
  <c r="E4477" i="6"/>
  <c r="G4477" i="6" s="1"/>
  <c r="E4478" i="6"/>
  <c r="G4478" i="6" s="1"/>
  <c r="E4479" i="6"/>
  <c r="G4479" i="6" s="1"/>
  <c r="E4480" i="6"/>
  <c r="G4480" i="6" s="1"/>
  <c r="E4481" i="6"/>
  <c r="G4481" i="6" s="1"/>
  <c r="E4482" i="6"/>
  <c r="G4482" i="6" s="1"/>
  <c r="E4483" i="6"/>
  <c r="G4483" i="6" s="1"/>
  <c r="E4484" i="6"/>
  <c r="G4484" i="6" s="1"/>
  <c r="E4485" i="6"/>
  <c r="G4485" i="6" s="1"/>
  <c r="E4486" i="6"/>
  <c r="G4486" i="6" s="1"/>
  <c r="E4487" i="6"/>
  <c r="G4487" i="6" s="1"/>
  <c r="E4488" i="6"/>
  <c r="G4488" i="6" s="1"/>
  <c r="E4489" i="6"/>
  <c r="G4489" i="6" s="1"/>
  <c r="E4490" i="6"/>
  <c r="G4490" i="6" s="1"/>
  <c r="E4491" i="6"/>
  <c r="G4491" i="6" s="1"/>
  <c r="E4492" i="6"/>
  <c r="G4492" i="6" s="1"/>
  <c r="E4493" i="6"/>
  <c r="G4493" i="6" s="1"/>
  <c r="E4494" i="6"/>
  <c r="G4494" i="6" s="1"/>
  <c r="E4495" i="6"/>
  <c r="G4495" i="6" s="1"/>
  <c r="E4496" i="6"/>
  <c r="G4496" i="6" s="1"/>
  <c r="E4497" i="6"/>
  <c r="G4497" i="6" s="1"/>
  <c r="E4498" i="6"/>
  <c r="G4498" i="6" s="1"/>
  <c r="E4499" i="6"/>
  <c r="G4499" i="6" s="1"/>
  <c r="E4500" i="6"/>
  <c r="G4500" i="6" s="1"/>
  <c r="E4501" i="6"/>
  <c r="G4501" i="6" s="1"/>
  <c r="E4402" i="6"/>
  <c r="G4402" i="6" s="1"/>
  <c r="E4303" i="6"/>
  <c r="G4303" i="6" s="1"/>
  <c r="E4304" i="6"/>
  <c r="G4304" i="6" s="1"/>
  <c r="E4305" i="6"/>
  <c r="G4305" i="6" s="1"/>
  <c r="E4306" i="6"/>
  <c r="G4306" i="6" s="1"/>
  <c r="E4307" i="6"/>
  <c r="G4307" i="6" s="1"/>
  <c r="E4308" i="6"/>
  <c r="G4308" i="6" s="1"/>
  <c r="E4309" i="6"/>
  <c r="G4309" i="6" s="1"/>
  <c r="E4310" i="6"/>
  <c r="G4310" i="6" s="1"/>
  <c r="E4311" i="6"/>
  <c r="G4311" i="6" s="1"/>
  <c r="E4312" i="6"/>
  <c r="G4312" i="6" s="1"/>
  <c r="E4313" i="6"/>
  <c r="G4313" i="6" s="1"/>
  <c r="E4314" i="6"/>
  <c r="G4314" i="6" s="1"/>
  <c r="E4315" i="6"/>
  <c r="G4315" i="6" s="1"/>
  <c r="E4316" i="6"/>
  <c r="G4316" i="6" s="1"/>
  <c r="E4317" i="6"/>
  <c r="G4317" i="6" s="1"/>
  <c r="E4318" i="6"/>
  <c r="G4318" i="6" s="1"/>
  <c r="E4319" i="6"/>
  <c r="G4319" i="6" s="1"/>
  <c r="E4320" i="6"/>
  <c r="G4320" i="6" s="1"/>
  <c r="E4321" i="6"/>
  <c r="G4321" i="6" s="1"/>
  <c r="E4322" i="6"/>
  <c r="G4322" i="6" s="1"/>
  <c r="E4323" i="6"/>
  <c r="G4323" i="6" s="1"/>
  <c r="E4324" i="6"/>
  <c r="G4324" i="6" s="1"/>
  <c r="E4325" i="6"/>
  <c r="G4325" i="6" s="1"/>
  <c r="E4326" i="6"/>
  <c r="G4326" i="6" s="1"/>
  <c r="E4327" i="6"/>
  <c r="G4327" i="6" s="1"/>
  <c r="E4328" i="6"/>
  <c r="G4328" i="6" s="1"/>
  <c r="E4329" i="6"/>
  <c r="G4329" i="6" s="1"/>
  <c r="E4330" i="6"/>
  <c r="G4330" i="6" s="1"/>
  <c r="E4331" i="6"/>
  <c r="G4331" i="6" s="1"/>
  <c r="E4332" i="6"/>
  <c r="G4332" i="6" s="1"/>
  <c r="E4333" i="6"/>
  <c r="G4333" i="6" s="1"/>
  <c r="E4334" i="6"/>
  <c r="G4334" i="6" s="1"/>
  <c r="E4335" i="6"/>
  <c r="G4335" i="6" s="1"/>
  <c r="E4336" i="6"/>
  <c r="G4336" i="6" s="1"/>
  <c r="E4337" i="6"/>
  <c r="G4337" i="6" s="1"/>
  <c r="E4338" i="6"/>
  <c r="G4338" i="6" s="1"/>
  <c r="E4339" i="6"/>
  <c r="G4339" i="6" s="1"/>
  <c r="E4340" i="6"/>
  <c r="G4340" i="6" s="1"/>
  <c r="E4341" i="6"/>
  <c r="G4341" i="6" s="1"/>
  <c r="E4342" i="6"/>
  <c r="G4342" i="6" s="1"/>
  <c r="E4343" i="6"/>
  <c r="G4343" i="6" s="1"/>
  <c r="E4344" i="6"/>
  <c r="G4344" i="6" s="1"/>
  <c r="E4345" i="6"/>
  <c r="G4345" i="6" s="1"/>
  <c r="E4346" i="6"/>
  <c r="G4346" i="6" s="1"/>
  <c r="E4347" i="6"/>
  <c r="G4347" i="6" s="1"/>
  <c r="E4348" i="6"/>
  <c r="G4348" i="6" s="1"/>
  <c r="E4349" i="6"/>
  <c r="G4349" i="6" s="1"/>
  <c r="E4350" i="6"/>
  <c r="G4350" i="6" s="1"/>
  <c r="E4351" i="6"/>
  <c r="G4351" i="6" s="1"/>
  <c r="E4352" i="6"/>
  <c r="G4352" i="6" s="1"/>
  <c r="E4353" i="6"/>
  <c r="G4353" i="6" s="1"/>
  <c r="E4354" i="6"/>
  <c r="G4354" i="6" s="1"/>
  <c r="E4355" i="6"/>
  <c r="G4355" i="6" s="1"/>
  <c r="E4357" i="6"/>
  <c r="G4357" i="6" s="1"/>
  <c r="E4358" i="6"/>
  <c r="G4358" i="6" s="1"/>
  <c r="E4359" i="6"/>
  <c r="G4359" i="6" s="1"/>
  <c r="E4360" i="6"/>
  <c r="G4360" i="6" s="1"/>
  <c r="E4361" i="6"/>
  <c r="G4361" i="6" s="1"/>
  <c r="E4362" i="6"/>
  <c r="G4362" i="6" s="1"/>
  <c r="E4363" i="6"/>
  <c r="G4363" i="6" s="1"/>
  <c r="E4364" i="6"/>
  <c r="G4364" i="6" s="1"/>
  <c r="E4365" i="6"/>
  <c r="G4365" i="6" s="1"/>
  <c r="E4366" i="6"/>
  <c r="G4366" i="6" s="1"/>
  <c r="E4367" i="6"/>
  <c r="G4367" i="6" s="1"/>
  <c r="E4368" i="6"/>
  <c r="G4368" i="6" s="1"/>
  <c r="E4369" i="6"/>
  <c r="G4369" i="6" s="1"/>
  <c r="E4370" i="6"/>
  <c r="G4370" i="6" s="1"/>
  <c r="E4371" i="6"/>
  <c r="G4371" i="6" s="1"/>
  <c r="E4372" i="6"/>
  <c r="G4372" i="6" s="1"/>
  <c r="E4373" i="6"/>
  <c r="G4373" i="6" s="1"/>
  <c r="E4374" i="6"/>
  <c r="G4374" i="6" s="1"/>
  <c r="E4375" i="6"/>
  <c r="G4375" i="6" s="1"/>
  <c r="E4376" i="6"/>
  <c r="G4376" i="6" s="1"/>
  <c r="E4377" i="6"/>
  <c r="G4377" i="6" s="1"/>
  <c r="E4378" i="6"/>
  <c r="G4378" i="6" s="1"/>
  <c r="E4379" i="6"/>
  <c r="G4379" i="6" s="1"/>
  <c r="E4380" i="6"/>
  <c r="G4380" i="6" s="1"/>
  <c r="E4381" i="6"/>
  <c r="G4381" i="6" s="1"/>
  <c r="E4382" i="6"/>
  <c r="G4382" i="6" s="1"/>
  <c r="E4383" i="6"/>
  <c r="G4383" i="6" s="1"/>
  <c r="E4384" i="6"/>
  <c r="G4384" i="6" s="1"/>
  <c r="E4385" i="6"/>
  <c r="G4385" i="6" s="1"/>
  <c r="E4386" i="6"/>
  <c r="G4386" i="6" s="1"/>
  <c r="E4387" i="6"/>
  <c r="G4387" i="6" s="1"/>
  <c r="E4388" i="6"/>
  <c r="G4388" i="6" s="1"/>
  <c r="E4389" i="6"/>
  <c r="G4389" i="6" s="1"/>
  <c r="E4390" i="6"/>
  <c r="G4390" i="6" s="1"/>
  <c r="E4391" i="6"/>
  <c r="G4391" i="6" s="1"/>
  <c r="E4392" i="6"/>
  <c r="G4392" i="6" s="1"/>
  <c r="E4393" i="6"/>
  <c r="G4393" i="6" s="1"/>
  <c r="E4394" i="6"/>
  <c r="G4394" i="6" s="1"/>
  <c r="E4395" i="6"/>
  <c r="G4395" i="6" s="1"/>
  <c r="E4396" i="6"/>
  <c r="G4396" i="6" s="1"/>
  <c r="E4397" i="6"/>
  <c r="G4397" i="6" s="1"/>
  <c r="E4398" i="6"/>
  <c r="G4398" i="6" s="1"/>
  <c r="E4399" i="6"/>
  <c r="G4399" i="6" s="1"/>
  <c r="E4400" i="6"/>
  <c r="G4400" i="6" s="1"/>
  <c r="E4401" i="6"/>
  <c r="G4401" i="6" s="1"/>
  <c r="E4302" i="6"/>
  <c r="G4302" i="6" s="1"/>
  <c r="E4203" i="6"/>
  <c r="G4203" i="6" s="1"/>
  <c r="E4204" i="6"/>
  <c r="G4204" i="6" s="1"/>
  <c r="E4205" i="6"/>
  <c r="G4205" i="6" s="1"/>
  <c r="E4206" i="6"/>
  <c r="G4206" i="6" s="1"/>
  <c r="E4207" i="6"/>
  <c r="G4207" i="6" s="1"/>
  <c r="E4208" i="6"/>
  <c r="G4208" i="6" s="1"/>
  <c r="E4209" i="6"/>
  <c r="G4209" i="6" s="1"/>
  <c r="E4210" i="6"/>
  <c r="G4210" i="6" s="1"/>
  <c r="E4211" i="6"/>
  <c r="G4211" i="6" s="1"/>
  <c r="E4212" i="6"/>
  <c r="G4212" i="6" s="1"/>
  <c r="E4213" i="6"/>
  <c r="G4213" i="6" s="1"/>
  <c r="E4214" i="6"/>
  <c r="G4214" i="6" s="1"/>
  <c r="E4215" i="6"/>
  <c r="G4215" i="6" s="1"/>
  <c r="E4216" i="6"/>
  <c r="G4216" i="6" s="1"/>
  <c r="E4217" i="6"/>
  <c r="G4217" i="6" s="1"/>
  <c r="E4218" i="6"/>
  <c r="G4218" i="6" s="1"/>
  <c r="E4219" i="6"/>
  <c r="G4219" i="6" s="1"/>
  <c r="E4220" i="6"/>
  <c r="G4220" i="6" s="1"/>
  <c r="E4221" i="6"/>
  <c r="G4221" i="6" s="1"/>
  <c r="E4222" i="6"/>
  <c r="G4222" i="6" s="1"/>
  <c r="E4223" i="6"/>
  <c r="G4223" i="6" s="1"/>
  <c r="E4224" i="6"/>
  <c r="G4224" i="6" s="1"/>
  <c r="E4225" i="6"/>
  <c r="G4225" i="6" s="1"/>
  <c r="E4226" i="6"/>
  <c r="G4226" i="6" s="1"/>
  <c r="E4227" i="6"/>
  <c r="G4227" i="6" s="1"/>
  <c r="E4228" i="6"/>
  <c r="G4228" i="6" s="1"/>
  <c r="E4229" i="6"/>
  <c r="G4229" i="6" s="1"/>
  <c r="E4230" i="6"/>
  <c r="G4230" i="6" s="1"/>
  <c r="E4231" i="6"/>
  <c r="G4231" i="6" s="1"/>
  <c r="E4232" i="6"/>
  <c r="G4232" i="6" s="1"/>
  <c r="E4233" i="6"/>
  <c r="G4233" i="6" s="1"/>
  <c r="E4234" i="6"/>
  <c r="G4234" i="6" s="1"/>
  <c r="E4235" i="6"/>
  <c r="G4235" i="6" s="1"/>
  <c r="E4236" i="6"/>
  <c r="G4236" i="6" s="1"/>
  <c r="E4237" i="6"/>
  <c r="G4237" i="6" s="1"/>
  <c r="E4238" i="6"/>
  <c r="G4238" i="6" s="1"/>
  <c r="E4239" i="6"/>
  <c r="G4239" i="6" s="1"/>
  <c r="E4240" i="6"/>
  <c r="G4240" i="6" s="1"/>
  <c r="E4241" i="6"/>
  <c r="G4241" i="6" s="1"/>
  <c r="E4242" i="6"/>
  <c r="G4242" i="6" s="1"/>
  <c r="E4243" i="6"/>
  <c r="G4243" i="6" s="1"/>
  <c r="E4244" i="6"/>
  <c r="G4244" i="6" s="1"/>
  <c r="E4245" i="6"/>
  <c r="G4245" i="6" s="1"/>
  <c r="E4246" i="6"/>
  <c r="G4246" i="6" s="1"/>
  <c r="E4247" i="6"/>
  <c r="G4247" i="6" s="1"/>
  <c r="E4248" i="6"/>
  <c r="G4248" i="6" s="1"/>
  <c r="E4249" i="6"/>
  <c r="G4249" i="6" s="1"/>
  <c r="E4250" i="6"/>
  <c r="G4250" i="6" s="1"/>
  <c r="E4251" i="6"/>
  <c r="G4251" i="6" s="1"/>
  <c r="E4252" i="6"/>
  <c r="G4252" i="6" s="1"/>
  <c r="E4253" i="6"/>
  <c r="G4253" i="6" s="1"/>
  <c r="E4254" i="6"/>
  <c r="G4254" i="6" s="1"/>
  <c r="E4256" i="6"/>
  <c r="G4256" i="6" s="1"/>
  <c r="E4257" i="6"/>
  <c r="G4257" i="6" s="1"/>
  <c r="E4258" i="6"/>
  <c r="G4258" i="6" s="1"/>
  <c r="E4259" i="6"/>
  <c r="G4259" i="6" s="1"/>
  <c r="E4260" i="6"/>
  <c r="G4260" i="6" s="1"/>
  <c r="E4261" i="6"/>
  <c r="G4261" i="6" s="1"/>
  <c r="E4262" i="6"/>
  <c r="G4262" i="6" s="1"/>
  <c r="E4263" i="6"/>
  <c r="G4263" i="6" s="1"/>
  <c r="E4264" i="6"/>
  <c r="G4264" i="6" s="1"/>
  <c r="E4265" i="6"/>
  <c r="G4265" i="6" s="1"/>
  <c r="E4266" i="6"/>
  <c r="G4266" i="6" s="1"/>
  <c r="E4267" i="6"/>
  <c r="G4267" i="6" s="1"/>
  <c r="E4268" i="6"/>
  <c r="G4268" i="6" s="1"/>
  <c r="E4269" i="6"/>
  <c r="G4269" i="6" s="1"/>
  <c r="E4270" i="6"/>
  <c r="G4270" i="6" s="1"/>
  <c r="E4271" i="6"/>
  <c r="G4271" i="6" s="1"/>
  <c r="E4272" i="6"/>
  <c r="G4272" i="6" s="1"/>
  <c r="E4273" i="6"/>
  <c r="G4273" i="6" s="1"/>
  <c r="E4274" i="6"/>
  <c r="G4274" i="6" s="1"/>
  <c r="E4275" i="6"/>
  <c r="G4275" i="6" s="1"/>
  <c r="E4276" i="6"/>
  <c r="G4276" i="6" s="1"/>
  <c r="E4277" i="6"/>
  <c r="G4277" i="6" s="1"/>
  <c r="E4278" i="6"/>
  <c r="G4278" i="6" s="1"/>
  <c r="E4279" i="6"/>
  <c r="G4279" i="6" s="1"/>
  <c r="E4280" i="6"/>
  <c r="G4280" i="6" s="1"/>
  <c r="E4281" i="6"/>
  <c r="G4281" i="6" s="1"/>
  <c r="E4282" i="6"/>
  <c r="G4282" i="6" s="1"/>
  <c r="E4283" i="6"/>
  <c r="G4283" i="6" s="1"/>
  <c r="E4284" i="6"/>
  <c r="G4284" i="6" s="1"/>
  <c r="E4285" i="6"/>
  <c r="G4285" i="6" s="1"/>
  <c r="E4286" i="6"/>
  <c r="G4286" i="6" s="1"/>
  <c r="E4287" i="6"/>
  <c r="G4287" i="6" s="1"/>
  <c r="E4288" i="6"/>
  <c r="G4288" i="6" s="1"/>
  <c r="E4289" i="6"/>
  <c r="G4289" i="6" s="1"/>
  <c r="E4290" i="6"/>
  <c r="G4290" i="6" s="1"/>
  <c r="E4291" i="6"/>
  <c r="G4291" i="6" s="1"/>
  <c r="E4292" i="6"/>
  <c r="G4292" i="6" s="1"/>
  <c r="E4293" i="6"/>
  <c r="G4293" i="6" s="1"/>
  <c r="E4294" i="6"/>
  <c r="G4294" i="6" s="1"/>
  <c r="E4295" i="6"/>
  <c r="G4295" i="6" s="1"/>
  <c r="E4296" i="6"/>
  <c r="G4296" i="6" s="1"/>
  <c r="E4297" i="6"/>
  <c r="G4297" i="6" s="1"/>
  <c r="E4298" i="6"/>
  <c r="G4298" i="6" s="1"/>
  <c r="E4299" i="6"/>
  <c r="G4299" i="6" s="1"/>
  <c r="E4300" i="6"/>
  <c r="G4300" i="6" s="1"/>
  <c r="E4301" i="6"/>
  <c r="G4301" i="6" s="1"/>
  <c r="E4202" i="6"/>
  <c r="G4202" i="6" s="1"/>
  <c r="E4103" i="6"/>
  <c r="G4103" i="6" s="1"/>
  <c r="E4104" i="6"/>
  <c r="G4104" i="6" s="1"/>
  <c r="E4105" i="6"/>
  <c r="G4105" i="6" s="1"/>
  <c r="E4106" i="6"/>
  <c r="G4106" i="6" s="1"/>
  <c r="E4107" i="6"/>
  <c r="G4107" i="6" s="1"/>
  <c r="E4108" i="6"/>
  <c r="G4108" i="6" s="1"/>
  <c r="E4109" i="6"/>
  <c r="G4109" i="6" s="1"/>
  <c r="E4110" i="6"/>
  <c r="G4110" i="6" s="1"/>
  <c r="E4111" i="6"/>
  <c r="G4111" i="6" s="1"/>
  <c r="E4112" i="6"/>
  <c r="G4112" i="6" s="1"/>
  <c r="E4113" i="6"/>
  <c r="G4113" i="6" s="1"/>
  <c r="E4114" i="6"/>
  <c r="G4114" i="6" s="1"/>
  <c r="E4115" i="6"/>
  <c r="G4115" i="6" s="1"/>
  <c r="E4116" i="6"/>
  <c r="G4116" i="6" s="1"/>
  <c r="E4117" i="6"/>
  <c r="G4117" i="6" s="1"/>
  <c r="E4118" i="6"/>
  <c r="G4118" i="6" s="1"/>
  <c r="E4119" i="6"/>
  <c r="G4119" i="6" s="1"/>
  <c r="E4120" i="6"/>
  <c r="G4120" i="6" s="1"/>
  <c r="E4121" i="6"/>
  <c r="G4121" i="6" s="1"/>
  <c r="E4122" i="6"/>
  <c r="G4122" i="6" s="1"/>
  <c r="E4123" i="6"/>
  <c r="G4123" i="6" s="1"/>
  <c r="E4124" i="6"/>
  <c r="G4124" i="6" s="1"/>
  <c r="E4125" i="6"/>
  <c r="G4125" i="6" s="1"/>
  <c r="E4126" i="6"/>
  <c r="G4126" i="6" s="1"/>
  <c r="E4127" i="6"/>
  <c r="G4127" i="6" s="1"/>
  <c r="E4128" i="6"/>
  <c r="G4128" i="6" s="1"/>
  <c r="E4129" i="6"/>
  <c r="G4129" i="6" s="1"/>
  <c r="E4130" i="6"/>
  <c r="G4130" i="6" s="1"/>
  <c r="E4131" i="6"/>
  <c r="G4131" i="6" s="1"/>
  <c r="E4132" i="6"/>
  <c r="G4132" i="6" s="1"/>
  <c r="E4133" i="6"/>
  <c r="G4133" i="6" s="1"/>
  <c r="E4134" i="6"/>
  <c r="G4134" i="6" s="1"/>
  <c r="E4135" i="6"/>
  <c r="G4135" i="6" s="1"/>
  <c r="E4136" i="6"/>
  <c r="G4136" i="6" s="1"/>
  <c r="E4137" i="6"/>
  <c r="G4137" i="6" s="1"/>
  <c r="E4138" i="6"/>
  <c r="G4138" i="6" s="1"/>
  <c r="E4139" i="6"/>
  <c r="G4139" i="6" s="1"/>
  <c r="E4140" i="6"/>
  <c r="G4140" i="6" s="1"/>
  <c r="E4141" i="6"/>
  <c r="G4141" i="6" s="1"/>
  <c r="E4142" i="6"/>
  <c r="G4142" i="6" s="1"/>
  <c r="E4143" i="6"/>
  <c r="G4143" i="6" s="1"/>
  <c r="E4144" i="6"/>
  <c r="G4144" i="6" s="1"/>
  <c r="E4145" i="6"/>
  <c r="G4145" i="6" s="1"/>
  <c r="E4146" i="6"/>
  <c r="G4146" i="6" s="1"/>
  <c r="E4147" i="6"/>
  <c r="G4147" i="6" s="1"/>
  <c r="E4148" i="6"/>
  <c r="G4148" i="6" s="1"/>
  <c r="E4149" i="6"/>
  <c r="G4149" i="6" s="1"/>
  <c r="E4150" i="6"/>
  <c r="G4150" i="6" s="1"/>
  <c r="E4151" i="6"/>
  <c r="G4151" i="6" s="1"/>
  <c r="E4152" i="6"/>
  <c r="G4152" i="6" s="1"/>
  <c r="E4153" i="6"/>
  <c r="G4153" i="6" s="1"/>
  <c r="E4154" i="6"/>
  <c r="G4154" i="6" s="1"/>
  <c r="E4155" i="6"/>
  <c r="G4155" i="6" s="1"/>
  <c r="E4156" i="6"/>
  <c r="G4156" i="6" s="1"/>
  <c r="E4157" i="6"/>
  <c r="G4157" i="6" s="1"/>
  <c r="E4158" i="6"/>
  <c r="G4158" i="6" s="1"/>
  <c r="E4159" i="6"/>
  <c r="G4159" i="6" s="1"/>
  <c r="E4160" i="6"/>
  <c r="G4160" i="6" s="1"/>
  <c r="E4161" i="6"/>
  <c r="G4161" i="6" s="1"/>
  <c r="E4162" i="6"/>
  <c r="G4162" i="6" s="1"/>
  <c r="E4163" i="6"/>
  <c r="G4163" i="6" s="1"/>
  <c r="E4164" i="6"/>
  <c r="G4164" i="6" s="1"/>
  <c r="E4165" i="6"/>
  <c r="G4165" i="6" s="1"/>
  <c r="E4166" i="6"/>
  <c r="G4166" i="6" s="1"/>
  <c r="E4167" i="6"/>
  <c r="G4167" i="6" s="1"/>
  <c r="E4168" i="6"/>
  <c r="G4168" i="6" s="1"/>
  <c r="E4169" i="6"/>
  <c r="G4169" i="6" s="1"/>
  <c r="E4170" i="6"/>
  <c r="G4170" i="6" s="1"/>
  <c r="E4172" i="6"/>
  <c r="G4172" i="6" s="1"/>
  <c r="E4173" i="6"/>
  <c r="G4173" i="6" s="1"/>
  <c r="E4174" i="6"/>
  <c r="G4174" i="6" s="1"/>
  <c r="E4175" i="6"/>
  <c r="G4175" i="6" s="1"/>
  <c r="E4176" i="6"/>
  <c r="G4176" i="6" s="1"/>
  <c r="E4177" i="6"/>
  <c r="G4177" i="6" s="1"/>
  <c r="E4178" i="6"/>
  <c r="G4178" i="6" s="1"/>
  <c r="E4179" i="6"/>
  <c r="G4179" i="6" s="1"/>
  <c r="E4180" i="6"/>
  <c r="G4180" i="6" s="1"/>
  <c r="E4181" i="6"/>
  <c r="G4181" i="6" s="1"/>
  <c r="E4182" i="6"/>
  <c r="G4182" i="6" s="1"/>
  <c r="E4183" i="6"/>
  <c r="G4183" i="6" s="1"/>
  <c r="E4184" i="6"/>
  <c r="G4184" i="6" s="1"/>
  <c r="E4185" i="6"/>
  <c r="G4185" i="6" s="1"/>
  <c r="E4186" i="6"/>
  <c r="G4186" i="6" s="1"/>
  <c r="E4187" i="6"/>
  <c r="G4187" i="6" s="1"/>
  <c r="E4188" i="6"/>
  <c r="G4188" i="6" s="1"/>
  <c r="E4189" i="6"/>
  <c r="G4189" i="6" s="1"/>
  <c r="E4190" i="6"/>
  <c r="G4190" i="6" s="1"/>
  <c r="E4191" i="6"/>
  <c r="G4191" i="6" s="1"/>
  <c r="E4192" i="6"/>
  <c r="G4192" i="6" s="1"/>
  <c r="E4193" i="6"/>
  <c r="G4193" i="6" s="1"/>
  <c r="E4194" i="6"/>
  <c r="G4194" i="6" s="1"/>
  <c r="E4195" i="6"/>
  <c r="G4195" i="6" s="1"/>
  <c r="E4196" i="6"/>
  <c r="G4196" i="6" s="1"/>
  <c r="E4197" i="6"/>
  <c r="G4197" i="6" s="1"/>
  <c r="E4198" i="6"/>
  <c r="G4198" i="6" s="1"/>
  <c r="E4199" i="6"/>
  <c r="G4199" i="6" s="1"/>
  <c r="E4200" i="6"/>
  <c r="G4200" i="6" s="1"/>
  <c r="E4201" i="6"/>
  <c r="G4201" i="6" s="1"/>
  <c r="E4102" i="6"/>
  <c r="G4102" i="6" s="1"/>
  <c r="E4003" i="6"/>
  <c r="G4003" i="6" s="1"/>
  <c r="E4004" i="6"/>
  <c r="G4004" i="6" s="1"/>
  <c r="E4005" i="6"/>
  <c r="G4005" i="6" s="1"/>
  <c r="E4006" i="6"/>
  <c r="G4006" i="6" s="1"/>
  <c r="E4007" i="6"/>
  <c r="G4007" i="6" s="1"/>
  <c r="E4008" i="6"/>
  <c r="G4008" i="6" s="1"/>
  <c r="E4009" i="6"/>
  <c r="G4009" i="6" s="1"/>
  <c r="E4010" i="6"/>
  <c r="G4010" i="6" s="1"/>
  <c r="E4011" i="6"/>
  <c r="G4011" i="6" s="1"/>
  <c r="E4012" i="6"/>
  <c r="G4012" i="6" s="1"/>
  <c r="E4013" i="6"/>
  <c r="G4013" i="6" s="1"/>
  <c r="E4014" i="6"/>
  <c r="G4014" i="6" s="1"/>
  <c r="E4015" i="6"/>
  <c r="G4015" i="6" s="1"/>
  <c r="E4016" i="6"/>
  <c r="G4016" i="6" s="1"/>
  <c r="E4017" i="6"/>
  <c r="G4017" i="6" s="1"/>
  <c r="E4018" i="6"/>
  <c r="G4018" i="6" s="1"/>
  <c r="E4019" i="6"/>
  <c r="G4019" i="6" s="1"/>
  <c r="E4020" i="6"/>
  <c r="G4020" i="6" s="1"/>
  <c r="E4021" i="6"/>
  <c r="G4021" i="6" s="1"/>
  <c r="E4022" i="6"/>
  <c r="G4022" i="6" s="1"/>
  <c r="E4023" i="6"/>
  <c r="G4023" i="6" s="1"/>
  <c r="E4024" i="6"/>
  <c r="G4024" i="6" s="1"/>
  <c r="E4025" i="6"/>
  <c r="G4025" i="6" s="1"/>
  <c r="E4026" i="6"/>
  <c r="G4026" i="6" s="1"/>
  <c r="E4027" i="6"/>
  <c r="G4027" i="6" s="1"/>
  <c r="E4028" i="6"/>
  <c r="G4028" i="6" s="1"/>
  <c r="E4029" i="6"/>
  <c r="G4029" i="6" s="1"/>
  <c r="E4030" i="6"/>
  <c r="G4030" i="6" s="1"/>
  <c r="E4031" i="6"/>
  <c r="G4031" i="6" s="1"/>
  <c r="E4032" i="6"/>
  <c r="G4032" i="6" s="1"/>
  <c r="E4033" i="6"/>
  <c r="G4033" i="6" s="1"/>
  <c r="E4034" i="6"/>
  <c r="G4034" i="6" s="1"/>
  <c r="E4035" i="6"/>
  <c r="G4035" i="6" s="1"/>
  <c r="E4036" i="6"/>
  <c r="G4036" i="6" s="1"/>
  <c r="E4037" i="6"/>
  <c r="G4037" i="6" s="1"/>
  <c r="E4038" i="6"/>
  <c r="G4038" i="6" s="1"/>
  <c r="E4039" i="6"/>
  <c r="G4039" i="6" s="1"/>
  <c r="E4040" i="6"/>
  <c r="G4040" i="6" s="1"/>
  <c r="E4041" i="6"/>
  <c r="G4041" i="6" s="1"/>
  <c r="E4042" i="6"/>
  <c r="G4042" i="6" s="1"/>
  <c r="E4043" i="6"/>
  <c r="G4043" i="6" s="1"/>
  <c r="E4044" i="6"/>
  <c r="G4044" i="6" s="1"/>
  <c r="E4045" i="6"/>
  <c r="G4045" i="6" s="1"/>
  <c r="E4046" i="6"/>
  <c r="G4046" i="6" s="1"/>
  <c r="E4047" i="6"/>
  <c r="G4047" i="6" s="1"/>
  <c r="E4048" i="6"/>
  <c r="G4048" i="6" s="1"/>
  <c r="E4049" i="6"/>
  <c r="G4049" i="6" s="1"/>
  <c r="E4050" i="6"/>
  <c r="G4050" i="6" s="1"/>
  <c r="E4051" i="6"/>
  <c r="G4051" i="6" s="1"/>
  <c r="E4052" i="6"/>
  <c r="G4052" i="6" s="1"/>
  <c r="E4053" i="6"/>
  <c r="G4053" i="6" s="1"/>
  <c r="E4054" i="6"/>
  <c r="G4054" i="6" s="1"/>
  <c r="E4055" i="6"/>
  <c r="G4055" i="6" s="1"/>
  <c r="E4056" i="6"/>
  <c r="G4056" i="6" s="1"/>
  <c r="E4057" i="6"/>
  <c r="G4057" i="6" s="1"/>
  <c r="E4059" i="6"/>
  <c r="G4059" i="6" s="1"/>
  <c r="E4060" i="6"/>
  <c r="G4060" i="6" s="1"/>
  <c r="E4061" i="6"/>
  <c r="G4061" i="6" s="1"/>
  <c r="E4062" i="6"/>
  <c r="G4062" i="6" s="1"/>
  <c r="E4063" i="6"/>
  <c r="G4063" i="6" s="1"/>
  <c r="E4064" i="6"/>
  <c r="G4064" i="6" s="1"/>
  <c r="E4065" i="6"/>
  <c r="G4065" i="6" s="1"/>
  <c r="E4066" i="6"/>
  <c r="G4066" i="6" s="1"/>
  <c r="E4067" i="6"/>
  <c r="G4067" i="6" s="1"/>
  <c r="E4068" i="6"/>
  <c r="G4068" i="6" s="1"/>
  <c r="E4069" i="6"/>
  <c r="G4069" i="6" s="1"/>
  <c r="E4070" i="6"/>
  <c r="G4070" i="6" s="1"/>
  <c r="E4071" i="6"/>
  <c r="G4071" i="6" s="1"/>
  <c r="E4072" i="6"/>
  <c r="G4072" i="6" s="1"/>
  <c r="E4073" i="6"/>
  <c r="G4073" i="6" s="1"/>
  <c r="E4074" i="6"/>
  <c r="G4074" i="6" s="1"/>
  <c r="E4075" i="6"/>
  <c r="G4075" i="6" s="1"/>
  <c r="E4076" i="6"/>
  <c r="G4076" i="6" s="1"/>
  <c r="E4077" i="6"/>
  <c r="G4077" i="6" s="1"/>
  <c r="E4078" i="6"/>
  <c r="G4078" i="6" s="1"/>
  <c r="E4079" i="6"/>
  <c r="G4079" i="6" s="1"/>
  <c r="E4080" i="6"/>
  <c r="G4080" i="6" s="1"/>
  <c r="E4081" i="6"/>
  <c r="G4081" i="6" s="1"/>
  <c r="E4082" i="6"/>
  <c r="G4082" i="6" s="1"/>
  <c r="E4083" i="6"/>
  <c r="G4083" i="6" s="1"/>
  <c r="E4084" i="6"/>
  <c r="G4084" i="6" s="1"/>
  <c r="E4085" i="6"/>
  <c r="G4085" i="6" s="1"/>
  <c r="E4086" i="6"/>
  <c r="G4086" i="6" s="1"/>
  <c r="E4087" i="6"/>
  <c r="G4087" i="6" s="1"/>
  <c r="E4088" i="6"/>
  <c r="G4088" i="6" s="1"/>
  <c r="E4089" i="6"/>
  <c r="G4089" i="6" s="1"/>
  <c r="E4090" i="6"/>
  <c r="G4090" i="6" s="1"/>
  <c r="E4091" i="6"/>
  <c r="G4091" i="6" s="1"/>
  <c r="E4092" i="6"/>
  <c r="G4092" i="6" s="1"/>
  <c r="E4093" i="6"/>
  <c r="G4093" i="6" s="1"/>
  <c r="E4094" i="6"/>
  <c r="G4094" i="6" s="1"/>
  <c r="E4095" i="6"/>
  <c r="G4095" i="6" s="1"/>
  <c r="E4096" i="6"/>
  <c r="G4096" i="6" s="1"/>
  <c r="E4097" i="6"/>
  <c r="G4097" i="6" s="1"/>
  <c r="E4098" i="6"/>
  <c r="G4098" i="6" s="1"/>
  <c r="E4099" i="6"/>
  <c r="G4099" i="6" s="1"/>
  <c r="E4100" i="6"/>
  <c r="G4100" i="6" s="1"/>
  <c r="E4101" i="6"/>
  <c r="G4101" i="6" s="1"/>
  <c r="E4002" i="6"/>
  <c r="G4002" i="6" s="1"/>
  <c r="E3903" i="6"/>
  <c r="G3903" i="6" s="1"/>
  <c r="E3904" i="6"/>
  <c r="G3904" i="6" s="1"/>
  <c r="E3905" i="6"/>
  <c r="G3905" i="6" s="1"/>
  <c r="E3906" i="6"/>
  <c r="G3906" i="6" s="1"/>
  <c r="E3907" i="6"/>
  <c r="G3907" i="6" s="1"/>
  <c r="E3908" i="6"/>
  <c r="G3908" i="6" s="1"/>
  <c r="E3909" i="6"/>
  <c r="G3909" i="6" s="1"/>
  <c r="E3910" i="6"/>
  <c r="G3910" i="6" s="1"/>
  <c r="E3911" i="6"/>
  <c r="G3911" i="6" s="1"/>
  <c r="E3912" i="6"/>
  <c r="G3912" i="6" s="1"/>
  <c r="E3913" i="6"/>
  <c r="G3913" i="6" s="1"/>
  <c r="E3914" i="6"/>
  <c r="G3914" i="6" s="1"/>
  <c r="E3915" i="6"/>
  <c r="G3915" i="6" s="1"/>
  <c r="E3916" i="6"/>
  <c r="G3916" i="6" s="1"/>
  <c r="E3917" i="6"/>
  <c r="G3917" i="6" s="1"/>
  <c r="E3918" i="6"/>
  <c r="G3918" i="6" s="1"/>
  <c r="E3919" i="6"/>
  <c r="G3919" i="6" s="1"/>
  <c r="E3920" i="6"/>
  <c r="G3920" i="6" s="1"/>
  <c r="E3921" i="6"/>
  <c r="G3921" i="6" s="1"/>
  <c r="E3922" i="6"/>
  <c r="G3922" i="6" s="1"/>
  <c r="E3923" i="6"/>
  <c r="G3923" i="6" s="1"/>
  <c r="E3924" i="6"/>
  <c r="G3924" i="6" s="1"/>
  <c r="E3925" i="6"/>
  <c r="G3925" i="6" s="1"/>
  <c r="E3926" i="6"/>
  <c r="G3926" i="6" s="1"/>
  <c r="E3927" i="6"/>
  <c r="G3927" i="6" s="1"/>
  <c r="E3928" i="6"/>
  <c r="G3928" i="6" s="1"/>
  <c r="E3929" i="6"/>
  <c r="G3929" i="6" s="1"/>
  <c r="E3930" i="6"/>
  <c r="G3930" i="6" s="1"/>
  <c r="E3931" i="6"/>
  <c r="G3931" i="6" s="1"/>
  <c r="E3932" i="6"/>
  <c r="G3932" i="6" s="1"/>
  <c r="E3933" i="6"/>
  <c r="G3933" i="6" s="1"/>
  <c r="E3934" i="6"/>
  <c r="G3934" i="6" s="1"/>
  <c r="E3935" i="6"/>
  <c r="G3935" i="6" s="1"/>
  <c r="E3936" i="6"/>
  <c r="G3936" i="6" s="1"/>
  <c r="E3937" i="6"/>
  <c r="G3937" i="6" s="1"/>
  <c r="E3938" i="6"/>
  <c r="G3938" i="6" s="1"/>
  <c r="E3939" i="6"/>
  <c r="G3939" i="6" s="1"/>
  <c r="E3940" i="6"/>
  <c r="G3940" i="6" s="1"/>
  <c r="E3941" i="6"/>
  <c r="G3941" i="6" s="1"/>
  <c r="E3942" i="6"/>
  <c r="G3942" i="6" s="1"/>
  <c r="E3943" i="6"/>
  <c r="G3943" i="6" s="1"/>
  <c r="E3944" i="6"/>
  <c r="G3944" i="6" s="1"/>
  <c r="E3945" i="6"/>
  <c r="G3945" i="6" s="1"/>
  <c r="E3946" i="6"/>
  <c r="G3946" i="6" s="1"/>
  <c r="E3947" i="6"/>
  <c r="G3947" i="6" s="1"/>
  <c r="E3948" i="6"/>
  <c r="G3948" i="6" s="1"/>
  <c r="E3949" i="6"/>
  <c r="G3949" i="6" s="1"/>
  <c r="E3950" i="6"/>
  <c r="G3950" i="6" s="1"/>
  <c r="E3951" i="6"/>
  <c r="G3951" i="6" s="1"/>
  <c r="E3952" i="6"/>
  <c r="G3952" i="6" s="1"/>
  <c r="E3953" i="6"/>
  <c r="G3953" i="6" s="1"/>
  <c r="E3954" i="6"/>
  <c r="G3954" i="6" s="1"/>
  <c r="E3956" i="6"/>
  <c r="G3956" i="6" s="1"/>
  <c r="E3957" i="6"/>
  <c r="G3957" i="6" s="1"/>
  <c r="E3958" i="6"/>
  <c r="G3958" i="6" s="1"/>
  <c r="E3959" i="6"/>
  <c r="G3959" i="6" s="1"/>
  <c r="E3960" i="6"/>
  <c r="G3960" i="6" s="1"/>
  <c r="E3961" i="6"/>
  <c r="G3961" i="6" s="1"/>
  <c r="E3962" i="6"/>
  <c r="G3962" i="6" s="1"/>
  <c r="E3963" i="6"/>
  <c r="G3963" i="6" s="1"/>
  <c r="E3964" i="6"/>
  <c r="G3964" i="6" s="1"/>
  <c r="E3965" i="6"/>
  <c r="G3965" i="6" s="1"/>
  <c r="E3966" i="6"/>
  <c r="G3966" i="6" s="1"/>
  <c r="E3967" i="6"/>
  <c r="G3967" i="6" s="1"/>
  <c r="E3968" i="6"/>
  <c r="G3968" i="6" s="1"/>
  <c r="E3969" i="6"/>
  <c r="G3969" i="6" s="1"/>
  <c r="E3970" i="6"/>
  <c r="G3970" i="6" s="1"/>
  <c r="E3971" i="6"/>
  <c r="G3971" i="6" s="1"/>
  <c r="E3972" i="6"/>
  <c r="G3972" i="6" s="1"/>
  <c r="E3973" i="6"/>
  <c r="G3973" i="6" s="1"/>
  <c r="E3974" i="6"/>
  <c r="G3974" i="6" s="1"/>
  <c r="E3975" i="6"/>
  <c r="G3975" i="6" s="1"/>
  <c r="E3976" i="6"/>
  <c r="G3976" i="6" s="1"/>
  <c r="E3977" i="6"/>
  <c r="G3977" i="6" s="1"/>
  <c r="E3978" i="6"/>
  <c r="G3978" i="6" s="1"/>
  <c r="E3979" i="6"/>
  <c r="G3979" i="6" s="1"/>
  <c r="E3980" i="6"/>
  <c r="G3980" i="6" s="1"/>
  <c r="E3981" i="6"/>
  <c r="G3981" i="6" s="1"/>
  <c r="E3982" i="6"/>
  <c r="G3982" i="6" s="1"/>
  <c r="E3983" i="6"/>
  <c r="G3983" i="6" s="1"/>
  <c r="E3984" i="6"/>
  <c r="G3984" i="6" s="1"/>
  <c r="E3985" i="6"/>
  <c r="G3985" i="6" s="1"/>
  <c r="E3986" i="6"/>
  <c r="G3986" i="6" s="1"/>
  <c r="E3987" i="6"/>
  <c r="G3987" i="6" s="1"/>
  <c r="E3988" i="6"/>
  <c r="G3988" i="6" s="1"/>
  <c r="E3989" i="6"/>
  <c r="G3989" i="6" s="1"/>
  <c r="E3990" i="6"/>
  <c r="G3990" i="6" s="1"/>
  <c r="E3991" i="6"/>
  <c r="G3991" i="6" s="1"/>
  <c r="E3992" i="6"/>
  <c r="G3992" i="6" s="1"/>
  <c r="E3993" i="6"/>
  <c r="G3993" i="6" s="1"/>
  <c r="E3994" i="6"/>
  <c r="G3994" i="6" s="1"/>
  <c r="E3995" i="6"/>
  <c r="G3995" i="6" s="1"/>
  <c r="E3996" i="6"/>
  <c r="G3996" i="6" s="1"/>
  <c r="E3997" i="6"/>
  <c r="G3997" i="6" s="1"/>
  <c r="E3998" i="6"/>
  <c r="G3998" i="6" s="1"/>
  <c r="E3999" i="6"/>
  <c r="G3999" i="6" s="1"/>
  <c r="E4000" i="6"/>
  <c r="G4000" i="6" s="1"/>
  <c r="E4001" i="6"/>
  <c r="G4001" i="6" s="1"/>
  <c r="E3902" i="6"/>
  <c r="G3902" i="6" s="1"/>
  <c r="E3803" i="6"/>
  <c r="G3803" i="6" s="1"/>
  <c r="E3804" i="6"/>
  <c r="G3804" i="6" s="1"/>
  <c r="E3805" i="6"/>
  <c r="G3805" i="6" s="1"/>
  <c r="E3806" i="6"/>
  <c r="G3806" i="6" s="1"/>
  <c r="E3807" i="6"/>
  <c r="G3807" i="6" s="1"/>
  <c r="E3808" i="6"/>
  <c r="G3808" i="6" s="1"/>
  <c r="E3809" i="6"/>
  <c r="G3809" i="6" s="1"/>
  <c r="E3810" i="6"/>
  <c r="G3810" i="6" s="1"/>
  <c r="E3811" i="6"/>
  <c r="G3811" i="6" s="1"/>
  <c r="E3812" i="6"/>
  <c r="G3812" i="6" s="1"/>
  <c r="E3813" i="6"/>
  <c r="G3813" i="6" s="1"/>
  <c r="E3814" i="6"/>
  <c r="G3814" i="6" s="1"/>
  <c r="E3815" i="6"/>
  <c r="G3815" i="6" s="1"/>
  <c r="E3816" i="6"/>
  <c r="G3816" i="6" s="1"/>
  <c r="E3817" i="6"/>
  <c r="G3817" i="6" s="1"/>
  <c r="E3818" i="6"/>
  <c r="G3818" i="6" s="1"/>
  <c r="E3819" i="6"/>
  <c r="G3819" i="6" s="1"/>
  <c r="E3820" i="6"/>
  <c r="G3820" i="6" s="1"/>
  <c r="E3821" i="6"/>
  <c r="G3821" i="6" s="1"/>
  <c r="E3822" i="6"/>
  <c r="G3822" i="6" s="1"/>
  <c r="E3823" i="6"/>
  <c r="G3823" i="6" s="1"/>
  <c r="E3824" i="6"/>
  <c r="G3824" i="6" s="1"/>
  <c r="E3825" i="6"/>
  <c r="G3825" i="6" s="1"/>
  <c r="E3826" i="6"/>
  <c r="G3826" i="6" s="1"/>
  <c r="E3827" i="6"/>
  <c r="G3827" i="6" s="1"/>
  <c r="E3828" i="6"/>
  <c r="G3828" i="6" s="1"/>
  <c r="E3829" i="6"/>
  <c r="G3829" i="6" s="1"/>
  <c r="E3830" i="6"/>
  <c r="G3830" i="6" s="1"/>
  <c r="E3831" i="6"/>
  <c r="G3831" i="6" s="1"/>
  <c r="E3832" i="6"/>
  <c r="G3832" i="6" s="1"/>
  <c r="E3833" i="6"/>
  <c r="G3833" i="6" s="1"/>
  <c r="E3834" i="6"/>
  <c r="G3834" i="6" s="1"/>
  <c r="E3835" i="6"/>
  <c r="G3835" i="6" s="1"/>
  <c r="E3836" i="6"/>
  <c r="G3836" i="6" s="1"/>
  <c r="E3837" i="6"/>
  <c r="G3837" i="6" s="1"/>
  <c r="E3838" i="6"/>
  <c r="G3838" i="6" s="1"/>
  <c r="E3839" i="6"/>
  <c r="G3839" i="6" s="1"/>
  <c r="E3840" i="6"/>
  <c r="G3840" i="6" s="1"/>
  <c r="E3841" i="6"/>
  <c r="G3841" i="6" s="1"/>
  <c r="E3842" i="6"/>
  <c r="G3842" i="6" s="1"/>
  <c r="E3843" i="6"/>
  <c r="G3843" i="6" s="1"/>
  <c r="E3844" i="6"/>
  <c r="G3844" i="6" s="1"/>
  <c r="E3845" i="6"/>
  <c r="G3845" i="6" s="1"/>
  <c r="E3846" i="6"/>
  <c r="G3846" i="6" s="1"/>
  <c r="E3847" i="6"/>
  <c r="G3847" i="6" s="1"/>
  <c r="E3848" i="6"/>
  <c r="G3848" i="6" s="1"/>
  <c r="E3849" i="6"/>
  <c r="G3849" i="6" s="1"/>
  <c r="E3850" i="6"/>
  <c r="G3850" i="6" s="1"/>
  <c r="E3851" i="6"/>
  <c r="G3851" i="6" s="1"/>
  <c r="E3852" i="6"/>
  <c r="G3852" i="6" s="1"/>
  <c r="E3853" i="6"/>
  <c r="G3853" i="6" s="1"/>
  <c r="E3854" i="6"/>
  <c r="G3854" i="6" s="1"/>
  <c r="E3855" i="6"/>
  <c r="G3855" i="6" s="1"/>
  <c r="E3856" i="6"/>
  <c r="G3856" i="6" s="1"/>
  <c r="E3857" i="6"/>
  <c r="G3857" i="6" s="1"/>
  <c r="E3859" i="6"/>
  <c r="G3859" i="6" s="1"/>
  <c r="E3860" i="6"/>
  <c r="G3860" i="6" s="1"/>
  <c r="E3861" i="6"/>
  <c r="G3861" i="6" s="1"/>
  <c r="E3862" i="6"/>
  <c r="G3862" i="6" s="1"/>
  <c r="E3863" i="6"/>
  <c r="G3863" i="6" s="1"/>
  <c r="E3864" i="6"/>
  <c r="G3864" i="6" s="1"/>
  <c r="E3865" i="6"/>
  <c r="G3865" i="6" s="1"/>
  <c r="E3866" i="6"/>
  <c r="G3866" i="6" s="1"/>
  <c r="E3867" i="6"/>
  <c r="G3867" i="6" s="1"/>
  <c r="E3868" i="6"/>
  <c r="G3868" i="6" s="1"/>
  <c r="E3869" i="6"/>
  <c r="G3869" i="6" s="1"/>
  <c r="E3870" i="6"/>
  <c r="G3870" i="6" s="1"/>
  <c r="E3871" i="6"/>
  <c r="G3871" i="6" s="1"/>
  <c r="E3872" i="6"/>
  <c r="G3872" i="6" s="1"/>
  <c r="E3873" i="6"/>
  <c r="G3873" i="6" s="1"/>
  <c r="E3874" i="6"/>
  <c r="G3874" i="6" s="1"/>
  <c r="E3875" i="6"/>
  <c r="G3875" i="6" s="1"/>
  <c r="E3876" i="6"/>
  <c r="G3876" i="6" s="1"/>
  <c r="E3877" i="6"/>
  <c r="G3877" i="6" s="1"/>
  <c r="E3878" i="6"/>
  <c r="G3878" i="6" s="1"/>
  <c r="E3879" i="6"/>
  <c r="G3879" i="6" s="1"/>
  <c r="E3880" i="6"/>
  <c r="G3880" i="6" s="1"/>
  <c r="E3881" i="6"/>
  <c r="G3881" i="6" s="1"/>
  <c r="E3882" i="6"/>
  <c r="G3882" i="6" s="1"/>
  <c r="E3883" i="6"/>
  <c r="G3883" i="6" s="1"/>
  <c r="E3884" i="6"/>
  <c r="G3884" i="6" s="1"/>
  <c r="E3885" i="6"/>
  <c r="G3885" i="6" s="1"/>
  <c r="E3886" i="6"/>
  <c r="G3886" i="6" s="1"/>
  <c r="E3887" i="6"/>
  <c r="G3887" i="6" s="1"/>
  <c r="E3888" i="6"/>
  <c r="G3888" i="6" s="1"/>
  <c r="E3889" i="6"/>
  <c r="G3889" i="6" s="1"/>
  <c r="E3890" i="6"/>
  <c r="G3890" i="6" s="1"/>
  <c r="E3891" i="6"/>
  <c r="G3891" i="6" s="1"/>
  <c r="E3892" i="6"/>
  <c r="G3892" i="6" s="1"/>
  <c r="E3893" i="6"/>
  <c r="G3893" i="6" s="1"/>
  <c r="E3894" i="6"/>
  <c r="G3894" i="6" s="1"/>
  <c r="E3895" i="6"/>
  <c r="G3895" i="6" s="1"/>
  <c r="E3896" i="6"/>
  <c r="G3896" i="6" s="1"/>
  <c r="E3897" i="6"/>
  <c r="G3897" i="6" s="1"/>
  <c r="E3898" i="6"/>
  <c r="G3898" i="6" s="1"/>
  <c r="E3899" i="6"/>
  <c r="G3899" i="6" s="1"/>
  <c r="E3900" i="6"/>
  <c r="G3900" i="6" s="1"/>
  <c r="E3901" i="6"/>
  <c r="G3901" i="6" s="1"/>
  <c r="E3802" i="6"/>
  <c r="G3802" i="6" s="1"/>
  <c r="E3703" i="6"/>
  <c r="G3703" i="6" s="1"/>
  <c r="E3704" i="6"/>
  <c r="G3704" i="6" s="1"/>
  <c r="E3705" i="6"/>
  <c r="G3705" i="6" s="1"/>
  <c r="E3706" i="6"/>
  <c r="G3706" i="6" s="1"/>
  <c r="E3707" i="6"/>
  <c r="G3707" i="6" s="1"/>
  <c r="E3708" i="6"/>
  <c r="G3708" i="6" s="1"/>
  <c r="E3709" i="6"/>
  <c r="G3709" i="6" s="1"/>
  <c r="E3710" i="6"/>
  <c r="G3710" i="6" s="1"/>
  <c r="E3711" i="6"/>
  <c r="G3711" i="6" s="1"/>
  <c r="E3712" i="6"/>
  <c r="G3712" i="6" s="1"/>
  <c r="E3713" i="6"/>
  <c r="G3713" i="6" s="1"/>
  <c r="E3714" i="6"/>
  <c r="G3714" i="6" s="1"/>
  <c r="E3715" i="6"/>
  <c r="G3715" i="6" s="1"/>
  <c r="E3716" i="6"/>
  <c r="G3716" i="6" s="1"/>
  <c r="E3717" i="6"/>
  <c r="G3717" i="6" s="1"/>
  <c r="E3718" i="6"/>
  <c r="G3718" i="6" s="1"/>
  <c r="E3719" i="6"/>
  <c r="G3719" i="6" s="1"/>
  <c r="E3720" i="6"/>
  <c r="G3720" i="6" s="1"/>
  <c r="E3721" i="6"/>
  <c r="G3721" i="6" s="1"/>
  <c r="E3722" i="6"/>
  <c r="G3722" i="6" s="1"/>
  <c r="E3723" i="6"/>
  <c r="G3723" i="6" s="1"/>
  <c r="E3724" i="6"/>
  <c r="G3724" i="6" s="1"/>
  <c r="E3725" i="6"/>
  <c r="G3725" i="6" s="1"/>
  <c r="E3726" i="6"/>
  <c r="G3726" i="6" s="1"/>
  <c r="E3727" i="6"/>
  <c r="G3727" i="6" s="1"/>
  <c r="E3728" i="6"/>
  <c r="G3728" i="6" s="1"/>
  <c r="E3729" i="6"/>
  <c r="G3729" i="6" s="1"/>
  <c r="E3730" i="6"/>
  <c r="G3730" i="6" s="1"/>
  <c r="E3731" i="6"/>
  <c r="G3731" i="6" s="1"/>
  <c r="E3732" i="6"/>
  <c r="G3732" i="6" s="1"/>
  <c r="E3733" i="6"/>
  <c r="G3733" i="6" s="1"/>
  <c r="E3734" i="6"/>
  <c r="G3734" i="6" s="1"/>
  <c r="E3735" i="6"/>
  <c r="G3735" i="6" s="1"/>
  <c r="E3736" i="6"/>
  <c r="G3736" i="6" s="1"/>
  <c r="E3737" i="6"/>
  <c r="G3737" i="6" s="1"/>
  <c r="E3738" i="6"/>
  <c r="G3738" i="6" s="1"/>
  <c r="E3739" i="6"/>
  <c r="G3739" i="6" s="1"/>
  <c r="E3740" i="6"/>
  <c r="G3740" i="6" s="1"/>
  <c r="E3741" i="6"/>
  <c r="G3741" i="6" s="1"/>
  <c r="E3742" i="6"/>
  <c r="G3742" i="6" s="1"/>
  <c r="E3743" i="6"/>
  <c r="G3743" i="6" s="1"/>
  <c r="E3744" i="6"/>
  <c r="G3744" i="6" s="1"/>
  <c r="E3745" i="6"/>
  <c r="G3745" i="6" s="1"/>
  <c r="E3746" i="6"/>
  <c r="G3746" i="6" s="1"/>
  <c r="E3747" i="6"/>
  <c r="G3747" i="6" s="1"/>
  <c r="E3748" i="6"/>
  <c r="G3748" i="6" s="1"/>
  <c r="E3749" i="6"/>
  <c r="G3749" i="6" s="1"/>
  <c r="E3750" i="6"/>
  <c r="G3750" i="6" s="1"/>
  <c r="E3751" i="6"/>
  <c r="G3751" i="6" s="1"/>
  <c r="E3752" i="6"/>
  <c r="G3752" i="6" s="1"/>
  <c r="E3753" i="6"/>
  <c r="G3753" i="6" s="1"/>
  <c r="E3754" i="6"/>
  <c r="G3754" i="6" s="1"/>
  <c r="E3755" i="6"/>
  <c r="G3755" i="6" s="1"/>
  <c r="E3756" i="6"/>
  <c r="G3756" i="6" s="1"/>
  <c r="E3758" i="6"/>
  <c r="G3758" i="6" s="1"/>
  <c r="E3759" i="6"/>
  <c r="G3759" i="6" s="1"/>
  <c r="E3760" i="6"/>
  <c r="G3760" i="6" s="1"/>
  <c r="E3761" i="6"/>
  <c r="G3761" i="6" s="1"/>
  <c r="E3762" i="6"/>
  <c r="G3762" i="6" s="1"/>
  <c r="E3763" i="6"/>
  <c r="G3763" i="6" s="1"/>
  <c r="E3764" i="6"/>
  <c r="G3764" i="6" s="1"/>
  <c r="E3765" i="6"/>
  <c r="G3765" i="6" s="1"/>
  <c r="E3766" i="6"/>
  <c r="G3766" i="6" s="1"/>
  <c r="E3767" i="6"/>
  <c r="G3767" i="6" s="1"/>
  <c r="E3768" i="6"/>
  <c r="G3768" i="6" s="1"/>
  <c r="E3769" i="6"/>
  <c r="G3769" i="6" s="1"/>
  <c r="E3770" i="6"/>
  <c r="G3770" i="6" s="1"/>
  <c r="E3771" i="6"/>
  <c r="G3771" i="6" s="1"/>
  <c r="E3772" i="6"/>
  <c r="G3772" i="6" s="1"/>
  <c r="E3773" i="6"/>
  <c r="G3773" i="6" s="1"/>
  <c r="E3774" i="6"/>
  <c r="G3774" i="6" s="1"/>
  <c r="E3775" i="6"/>
  <c r="G3775" i="6" s="1"/>
  <c r="E3776" i="6"/>
  <c r="G3776" i="6" s="1"/>
  <c r="E3777" i="6"/>
  <c r="G3777" i="6" s="1"/>
  <c r="E3778" i="6"/>
  <c r="G3778" i="6" s="1"/>
  <c r="E3779" i="6"/>
  <c r="G3779" i="6" s="1"/>
  <c r="E3780" i="6"/>
  <c r="G3780" i="6" s="1"/>
  <c r="E3781" i="6"/>
  <c r="G3781" i="6" s="1"/>
  <c r="E3782" i="6"/>
  <c r="G3782" i="6" s="1"/>
  <c r="E3783" i="6"/>
  <c r="G3783" i="6" s="1"/>
  <c r="E3784" i="6"/>
  <c r="G3784" i="6" s="1"/>
  <c r="E3785" i="6"/>
  <c r="G3785" i="6" s="1"/>
  <c r="E3786" i="6"/>
  <c r="G3786" i="6" s="1"/>
  <c r="E3787" i="6"/>
  <c r="G3787" i="6" s="1"/>
  <c r="E3788" i="6"/>
  <c r="G3788" i="6" s="1"/>
  <c r="E3789" i="6"/>
  <c r="G3789" i="6" s="1"/>
  <c r="E3790" i="6"/>
  <c r="G3790" i="6" s="1"/>
  <c r="E3791" i="6"/>
  <c r="G3791" i="6" s="1"/>
  <c r="E3792" i="6"/>
  <c r="G3792" i="6" s="1"/>
  <c r="E3793" i="6"/>
  <c r="G3793" i="6" s="1"/>
  <c r="E3794" i="6"/>
  <c r="G3794" i="6" s="1"/>
  <c r="E3795" i="6"/>
  <c r="G3795" i="6" s="1"/>
  <c r="E3796" i="6"/>
  <c r="G3796" i="6" s="1"/>
  <c r="E3797" i="6"/>
  <c r="G3797" i="6" s="1"/>
  <c r="E3798" i="6"/>
  <c r="G3798" i="6" s="1"/>
  <c r="E3799" i="6"/>
  <c r="G3799" i="6" s="1"/>
  <c r="E3800" i="6"/>
  <c r="G3800" i="6" s="1"/>
  <c r="E3801" i="6"/>
  <c r="G3801" i="6" s="1"/>
  <c r="E3702" i="6"/>
  <c r="G3702" i="6" s="1"/>
  <c r="E3603" i="6"/>
  <c r="G3603" i="6" s="1"/>
  <c r="E3604" i="6"/>
  <c r="G3604" i="6" s="1"/>
  <c r="E3605" i="6"/>
  <c r="G3605" i="6" s="1"/>
  <c r="E3606" i="6"/>
  <c r="G3606" i="6" s="1"/>
  <c r="E3607" i="6"/>
  <c r="G3607" i="6" s="1"/>
  <c r="E3608" i="6"/>
  <c r="G3608" i="6" s="1"/>
  <c r="E3609" i="6"/>
  <c r="G3609" i="6" s="1"/>
  <c r="E3610" i="6"/>
  <c r="G3610" i="6" s="1"/>
  <c r="E3611" i="6"/>
  <c r="G3611" i="6" s="1"/>
  <c r="E3612" i="6"/>
  <c r="G3612" i="6" s="1"/>
  <c r="E3613" i="6"/>
  <c r="G3613" i="6" s="1"/>
  <c r="E3614" i="6"/>
  <c r="G3614" i="6" s="1"/>
  <c r="E3615" i="6"/>
  <c r="G3615" i="6" s="1"/>
  <c r="E3616" i="6"/>
  <c r="G3616" i="6" s="1"/>
  <c r="E3617" i="6"/>
  <c r="G3617" i="6" s="1"/>
  <c r="E3618" i="6"/>
  <c r="G3618" i="6" s="1"/>
  <c r="E3619" i="6"/>
  <c r="G3619" i="6" s="1"/>
  <c r="E3620" i="6"/>
  <c r="G3620" i="6" s="1"/>
  <c r="E3621" i="6"/>
  <c r="G3621" i="6" s="1"/>
  <c r="E3622" i="6"/>
  <c r="G3622" i="6" s="1"/>
  <c r="E3623" i="6"/>
  <c r="G3623" i="6" s="1"/>
  <c r="E3624" i="6"/>
  <c r="G3624" i="6" s="1"/>
  <c r="E3625" i="6"/>
  <c r="G3625" i="6" s="1"/>
  <c r="E3626" i="6"/>
  <c r="G3626" i="6" s="1"/>
  <c r="E3627" i="6"/>
  <c r="G3627" i="6" s="1"/>
  <c r="E3628" i="6"/>
  <c r="G3628" i="6" s="1"/>
  <c r="E3629" i="6"/>
  <c r="G3629" i="6" s="1"/>
  <c r="E3630" i="6"/>
  <c r="G3630" i="6" s="1"/>
  <c r="E3631" i="6"/>
  <c r="G3631" i="6" s="1"/>
  <c r="E3632" i="6"/>
  <c r="G3632" i="6" s="1"/>
  <c r="E3633" i="6"/>
  <c r="G3633" i="6" s="1"/>
  <c r="E3634" i="6"/>
  <c r="G3634" i="6" s="1"/>
  <c r="E3635" i="6"/>
  <c r="G3635" i="6" s="1"/>
  <c r="E3636" i="6"/>
  <c r="G3636" i="6" s="1"/>
  <c r="E3637" i="6"/>
  <c r="G3637" i="6" s="1"/>
  <c r="E3638" i="6"/>
  <c r="G3638" i="6" s="1"/>
  <c r="E3639" i="6"/>
  <c r="G3639" i="6" s="1"/>
  <c r="E3640" i="6"/>
  <c r="G3640" i="6" s="1"/>
  <c r="E3641" i="6"/>
  <c r="G3641" i="6" s="1"/>
  <c r="E3642" i="6"/>
  <c r="G3642" i="6" s="1"/>
  <c r="E3643" i="6"/>
  <c r="G3643" i="6" s="1"/>
  <c r="E3645" i="6"/>
  <c r="G3645" i="6" s="1"/>
  <c r="E3646" i="6"/>
  <c r="G3646" i="6" s="1"/>
  <c r="E3647" i="6"/>
  <c r="G3647" i="6" s="1"/>
  <c r="E3648" i="6"/>
  <c r="G3648" i="6" s="1"/>
  <c r="E3649" i="6"/>
  <c r="G3649" i="6" s="1"/>
  <c r="E3650" i="6"/>
  <c r="G3650" i="6" s="1"/>
  <c r="E3651" i="6"/>
  <c r="G3651" i="6" s="1"/>
  <c r="E3652" i="6"/>
  <c r="G3652" i="6" s="1"/>
  <c r="E3653" i="6"/>
  <c r="G3653" i="6" s="1"/>
  <c r="E3654" i="6"/>
  <c r="G3654" i="6" s="1"/>
  <c r="E3655" i="6"/>
  <c r="G3655" i="6" s="1"/>
  <c r="E3656" i="6"/>
  <c r="G3656" i="6" s="1"/>
  <c r="E3657" i="6"/>
  <c r="G3657" i="6" s="1"/>
  <c r="E3658" i="6"/>
  <c r="G3658" i="6" s="1"/>
  <c r="E3659" i="6"/>
  <c r="G3659" i="6" s="1"/>
  <c r="E3660" i="6"/>
  <c r="G3660" i="6" s="1"/>
  <c r="E3661" i="6"/>
  <c r="G3661" i="6" s="1"/>
  <c r="E3662" i="6"/>
  <c r="G3662" i="6" s="1"/>
  <c r="E3663" i="6"/>
  <c r="G3663" i="6" s="1"/>
  <c r="E3664" i="6"/>
  <c r="G3664" i="6" s="1"/>
  <c r="E3665" i="6"/>
  <c r="G3665" i="6" s="1"/>
  <c r="E3666" i="6"/>
  <c r="G3666" i="6" s="1"/>
  <c r="E3667" i="6"/>
  <c r="G3667" i="6" s="1"/>
  <c r="E3668" i="6"/>
  <c r="G3668" i="6" s="1"/>
  <c r="E3669" i="6"/>
  <c r="G3669" i="6" s="1"/>
  <c r="E3670" i="6"/>
  <c r="G3670" i="6" s="1"/>
  <c r="E3671" i="6"/>
  <c r="G3671" i="6" s="1"/>
  <c r="E3672" i="6"/>
  <c r="G3672" i="6" s="1"/>
  <c r="E3673" i="6"/>
  <c r="G3673" i="6" s="1"/>
  <c r="E3674" i="6"/>
  <c r="G3674" i="6" s="1"/>
  <c r="E3675" i="6"/>
  <c r="G3675" i="6" s="1"/>
  <c r="E3676" i="6"/>
  <c r="G3676" i="6" s="1"/>
  <c r="E3677" i="6"/>
  <c r="G3677" i="6" s="1"/>
  <c r="E3678" i="6"/>
  <c r="G3678" i="6" s="1"/>
  <c r="E3679" i="6"/>
  <c r="G3679" i="6" s="1"/>
  <c r="E3680" i="6"/>
  <c r="G3680" i="6" s="1"/>
  <c r="E3681" i="6"/>
  <c r="G3681" i="6" s="1"/>
  <c r="E3682" i="6"/>
  <c r="G3682" i="6" s="1"/>
  <c r="E3683" i="6"/>
  <c r="G3683" i="6" s="1"/>
  <c r="E3684" i="6"/>
  <c r="G3684" i="6" s="1"/>
  <c r="E3685" i="6"/>
  <c r="G3685" i="6" s="1"/>
  <c r="E3686" i="6"/>
  <c r="G3686" i="6" s="1"/>
  <c r="E3687" i="6"/>
  <c r="G3687" i="6" s="1"/>
  <c r="E3688" i="6"/>
  <c r="G3688" i="6" s="1"/>
  <c r="E3689" i="6"/>
  <c r="G3689" i="6" s="1"/>
  <c r="E3690" i="6"/>
  <c r="G3690" i="6" s="1"/>
  <c r="E3691" i="6"/>
  <c r="G3691" i="6" s="1"/>
  <c r="E3692" i="6"/>
  <c r="G3692" i="6" s="1"/>
  <c r="E3693" i="6"/>
  <c r="G3693" i="6" s="1"/>
  <c r="E3694" i="6"/>
  <c r="G3694" i="6" s="1"/>
  <c r="E3695" i="6"/>
  <c r="G3695" i="6" s="1"/>
  <c r="E3696" i="6"/>
  <c r="G3696" i="6" s="1"/>
  <c r="E3697" i="6"/>
  <c r="G3697" i="6" s="1"/>
  <c r="E3698" i="6"/>
  <c r="G3698" i="6" s="1"/>
  <c r="E3699" i="6"/>
  <c r="G3699" i="6" s="1"/>
  <c r="E3700" i="6"/>
  <c r="G3700" i="6" s="1"/>
  <c r="E3701" i="6"/>
  <c r="G3701" i="6" s="1"/>
  <c r="E3602" i="6"/>
  <c r="G3602" i="6" s="1"/>
  <c r="E3503" i="6"/>
  <c r="G3503" i="6" s="1"/>
  <c r="E3504" i="6"/>
  <c r="G3504" i="6" s="1"/>
  <c r="E3505" i="6"/>
  <c r="G3505" i="6" s="1"/>
  <c r="E3506" i="6"/>
  <c r="G3506" i="6" s="1"/>
  <c r="E3507" i="6"/>
  <c r="G3507" i="6" s="1"/>
  <c r="E3508" i="6"/>
  <c r="G3508" i="6" s="1"/>
  <c r="E3509" i="6"/>
  <c r="G3509" i="6" s="1"/>
  <c r="E3510" i="6"/>
  <c r="G3510" i="6" s="1"/>
  <c r="E3511" i="6"/>
  <c r="G3511" i="6" s="1"/>
  <c r="E3512" i="6"/>
  <c r="G3512" i="6" s="1"/>
  <c r="E3513" i="6"/>
  <c r="G3513" i="6" s="1"/>
  <c r="E3514" i="6"/>
  <c r="G3514" i="6" s="1"/>
  <c r="E3515" i="6"/>
  <c r="G3515" i="6" s="1"/>
  <c r="E3516" i="6"/>
  <c r="G3516" i="6" s="1"/>
  <c r="E3517" i="6"/>
  <c r="G3517" i="6" s="1"/>
  <c r="E3518" i="6"/>
  <c r="G3518" i="6" s="1"/>
  <c r="E3519" i="6"/>
  <c r="G3519" i="6" s="1"/>
  <c r="E3520" i="6"/>
  <c r="G3520" i="6" s="1"/>
  <c r="E3521" i="6"/>
  <c r="G3521" i="6" s="1"/>
  <c r="E3522" i="6"/>
  <c r="G3522" i="6" s="1"/>
  <c r="E3523" i="6"/>
  <c r="G3523" i="6" s="1"/>
  <c r="E3524" i="6"/>
  <c r="G3524" i="6" s="1"/>
  <c r="E3525" i="6"/>
  <c r="G3525" i="6" s="1"/>
  <c r="E3526" i="6"/>
  <c r="G3526" i="6" s="1"/>
  <c r="E3527" i="6"/>
  <c r="G3527" i="6" s="1"/>
  <c r="E3528" i="6"/>
  <c r="G3528" i="6" s="1"/>
  <c r="E3529" i="6"/>
  <c r="G3529" i="6" s="1"/>
  <c r="E3530" i="6"/>
  <c r="G3530" i="6" s="1"/>
  <c r="E3531" i="6"/>
  <c r="G3531" i="6" s="1"/>
  <c r="E3532" i="6"/>
  <c r="G3532" i="6" s="1"/>
  <c r="E3533" i="6"/>
  <c r="G3533" i="6" s="1"/>
  <c r="E3534" i="6"/>
  <c r="G3534" i="6" s="1"/>
  <c r="E3535" i="6"/>
  <c r="G3535" i="6" s="1"/>
  <c r="E3536" i="6"/>
  <c r="G3536" i="6" s="1"/>
  <c r="E3537" i="6"/>
  <c r="G3537" i="6" s="1"/>
  <c r="E3538" i="6"/>
  <c r="G3538" i="6" s="1"/>
  <c r="E3539" i="6"/>
  <c r="G3539" i="6" s="1"/>
  <c r="E3540" i="6"/>
  <c r="G3540" i="6" s="1"/>
  <c r="E3541" i="6"/>
  <c r="G3541" i="6" s="1"/>
  <c r="E3542" i="6"/>
  <c r="G3542" i="6" s="1"/>
  <c r="E3544" i="6"/>
  <c r="G3544" i="6" s="1"/>
  <c r="E3545" i="6"/>
  <c r="G3545" i="6" s="1"/>
  <c r="E3546" i="6"/>
  <c r="G3546" i="6" s="1"/>
  <c r="E3547" i="6"/>
  <c r="G3547" i="6" s="1"/>
  <c r="E3548" i="6"/>
  <c r="G3548" i="6" s="1"/>
  <c r="E3549" i="6"/>
  <c r="G3549" i="6" s="1"/>
  <c r="E3550" i="6"/>
  <c r="G3550" i="6" s="1"/>
  <c r="E3551" i="6"/>
  <c r="G3551" i="6" s="1"/>
  <c r="E3552" i="6"/>
  <c r="G3552" i="6" s="1"/>
  <c r="E3553" i="6"/>
  <c r="G3553" i="6" s="1"/>
  <c r="E3554" i="6"/>
  <c r="G3554" i="6" s="1"/>
  <c r="E3555" i="6"/>
  <c r="G3555" i="6" s="1"/>
  <c r="E3556" i="6"/>
  <c r="G3556" i="6" s="1"/>
  <c r="E3557" i="6"/>
  <c r="G3557" i="6" s="1"/>
  <c r="E3558" i="6"/>
  <c r="G3558" i="6" s="1"/>
  <c r="E3559" i="6"/>
  <c r="G3559" i="6" s="1"/>
  <c r="E3560" i="6"/>
  <c r="G3560" i="6" s="1"/>
  <c r="E3561" i="6"/>
  <c r="G3561" i="6" s="1"/>
  <c r="E3562" i="6"/>
  <c r="G3562" i="6" s="1"/>
  <c r="E3563" i="6"/>
  <c r="G3563" i="6" s="1"/>
  <c r="E3564" i="6"/>
  <c r="G3564" i="6" s="1"/>
  <c r="E3565" i="6"/>
  <c r="G3565" i="6" s="1"/>
  <c r="E3566" i="6"/>
  <c r="G3566" i="6" s="1"/>
  <c r="E3567" i="6"/>
  <c r="G3567" i="6" s="1"/>
  <c r="E3568" i="6"/>
  <c r="G3568" i="6" s="1"/>
  <c r="E3569" i="6"/>
  <c r="G3569" i="6" s="1"/>
  <c r="E3570" i="6"/>
  <c r="G3570" i="6" s="1"/>
  <c r="E3571" i="6"/>
  <c r="G3571" i="6" s="1"/>
  <c r="E3572" i="6"/>
  <c r="G3572" i="6" s="1"/>
  <c r="E3573" i="6"/>
  <c r="G3573" i="6" s="1"/>
  <c r="E3574" i="6"/>
  <c r="G3574" i="6" s="1"/>
  <c r="E3575" i="6"/>
  <c r="G3575" i="6" s="1"/>
  <c r="E3576" i="6"/>
  <c r="G3576" i="6" s="1"/>
  <c r="E3577" i="6"/>
  <c r="G3577" i="6" s="1"/>
  <c r="E3578" i="6"/>
  <c r="G3578" i="6" s="1"/>
  <c r="E3579" i="6"/>
  <c r="G3579" i="6" s="1"/>
  <c r="E3580" i="6"/>
  <c r="G3580" i="6" s="1"/>
  <c r="E3581" i="6"/>
  <c r="G3581" i="6" s="1"/>
  <c r="E3582" i="6"/>
  <c r="G3582" i="6" s="1"/>
  <c r="E3583" i="6"/>
  <c r="G3583" i="6" s="1"/>
  <c r="E3584" i="6"/>
  <c r="G3584" i="6" s="1"/>
  <c r="E3585" i="6"/>
  <c r="G3585" i="6" s="1"/>
  <c r="E3586" i="6"/>
  <c r="G3586" i="6" s="1"/>
  <c r="E3587" i="6"/>
  <c r="G3587" i="6" s="1"/>
  <c r="E3588" i="6"/>
  <c r="G3588" i="6" s="1"/>
  <c r="E3589" i="6"/>
  <c r="G3589" i="6" s="1"/>
  <c r="E3590" i="6"/>
  <c r="G3590" i="6" s="1"/>
  <c r="E3591" i="6"/>
  <c r="G3591" i="6" s="1"/>
  <c r="E3592" i="6"/>
  <c r="G3592" i="6" s="1"/>
  <c r="E3593" i="6"/>
  <c r="G3593" i="6" s="1"/>
  <c r="E3594" i="6"/>
  <c r="G3594" i="6" s="1"/>
  <c r="E3595" i="6"/>
  <c r="G3595" i="6" s="1"/>
  <c r="E3596" i="6"/>
  <c r="G3596" i="6" s="1"/>
  <c r="E3597" i="6"/>
  <c r="G3597" i="6" s="1"/>
  <c r="E3598" i="6"/>
  <c r="G3598" i="6" s="1"/>
  <c r="E3599" i="6"/>
  <c r="G3599" i="6" s="1"/>
  <c r="E3600" i="6"/>
  <c r="G3600" i="6" s="1"/>
  <c r="E3601" i="6"/>
  <c r="G3601" i="6" s="1"/>
  <c r="E3502" i="6"/>
  <c r="G3502" i="6" s="1"/>
  <c r="E3403" i="6"/>
  <c r="G3403" i="6" s="1"/>
  <c r="E3404" i="6"/>
  <c r="G3404" i="6" s="1"/>
  <c r="E3405" i="6"/>
  <c r="G3405" i="6" s="1"/>
  <c r="E3406" i="6"/>
  <c r="G3406" i="6" s="1"/>
  <c r="E3407" i="6"/>
  <c r="G3407" i="6" s="1"/>
  <c r="E3410" i="6"/>
  <c r="G3410" i="6" s="1"/>
  <c r="E3411" i="6"/>
  <c r="G3411" i="6" s="1"/>
  <c r="E3412" i="6"/>
  <c r="G3412" i="6" s="1"/>
  <c r="E3413" i="6"/>
  <c r="G3413" i="6" s="1"/>
  <c r="E3414" i="6"/>
  <c r="G3414" i="6" s="1"/>
  <c r="E3415" i="6"/>
  <c r="G3415" i="6" s="1"/>
  <c r="E3416" i="6"/>
  <c r="G3416" i="6" s="1"/>
  <c r="E3417" i="6"/>
  <c r="G3417" i="6" s="1"/>
  <c r="E3418" i="6"/>
  <c r="G3418" i="6" s="1"/>
  <c r="E3419" i="6"/>
  <c r="G3419" i="6" s="1"/>
  <c r="E3420" i="6"/>
  <c r="G3420" i="6" s="1"/>
  <c r="E3421" i="6"/>
  <c r="G3421" i="6" s="1"/>
  <c r="E3422" i="6"/>
  <c r="G3422" i="6" s="1"/>
  <c r="E3423" i="6"/>
  <c r="G3423" i="6" s="1"/>
  <c r="E3424" i="6"/>
  <c r="G3424" i="6" s="1"/>
  <c r="E3425" i="6"/>
  <c r="G3425" i="6" s="1"/>
  <c r="E3426" i="6"/>
  <c r="G3426" i="6" s="1"/>
  <c r="E3427" i="6"/>
  <c r="G3427" i="6" s="1"/>
  <c r="E3428" i="6"/>
  <c r="G3428" i="6" s="1"/>
  <c r="E3429" i="6"/>
  <c r="G3429" i="6" s="1"/>
  <c r="E3430" i="6"/>
  <c r="G3430" i="6" s="1"/>
  <c r="E3431" i="6"/>
  <c r="G3431" i="6" s="1"/>
  <c r="E3432" i="6"/>
  <c r="G3432" i="6" s="1"/>
  <c r="E3433" i="6"/>
  <c r="G3433" i="6" s="1"/>
  <c r="E3434" i="6"/>
  <c r="G3434" i="6" s="1"/>
  <c r="E3435" i="6"/>
  <c r="G3435" i="6" s="1"/>
  <c r="E3436" i="6"/>
  <c r="G3436" i="6" s="1"/>
  <c r="E3437" i="6"/>
  <c r="G3437" i="6" s="1"/>
  <c r="E3438" i="6"/>
  <c r="G3438" i="6" s="1"/>
  <c r="E3440" i="6"/>
  <c r="G3440" i="6" s="1"/>
  <c r="E3441" i="6"/>
  <c r="G3441" i="6" s="1"/>
  <c r="E3442" i="6"/>
  <c r="G3442" i="6" s="1"/>
  <c r="E3443" i="6"/>
  <c r="G3443" i="6" s="1"/>
  <c r="E3444" i="6"/>
  <c r="G3444" i="6" s="1"/>
  <c r="E3445" i="6"/>
  <c r="G3445" i="6" s="1"/>
  <c r="E3446" i="6"/>
  <c r="G3446" i="6" s="1"/>
  <c r="E3447" i="6"/>
  <c r="G3447" i="6" s="1"/>
  <c r="E3448" i="6"/>
  <c r="G3448" i="6" s="1"/>
  <c r="E3449" i="6"/>
  <c r="G3449" i="6" s="1"/>
  <c r="E3450" i="6"/>
  <c r="G3450" i="6" s="1"/>
  <c r="E3452" i="6"/>
  <c r="G3452" i="6" s="1"/>
  <c r="E3453" i="6"/>
  <c r="G3453" i="6" s="1"/>
  <c r="E3454" i="6"/>
  <c r="G3454" i="6" s="1"/>
  <c r="E3455" i="6"/>
  <c r="G3455" i="6" s="1"/>
  <c r="E3456" i="6"/>
  <c r="G3456" i="6" s="1"/>
  <c r="E3457" i="6"/>
  <c r="G3457" i="6" s="1"/>
  <c r="E3458" i="6"/>
  <c r="G3458" i="6" s="1"/>
  <c r="E3459" i="6"/>
  <c r="G3459" i="6" s="1"/>
  <c r="E3460" i="6"/>
  <c r="G3460" i="6" s="1"/>
  <c r="E3462" i="6"/>
  <c r="G3462" i="6" s="1"/>
  <c r="E3463" i="6"/>
  <c r="G3463" i="6" s="1"/>
  <c r="E3464" i="6"/>
  <c r="G3464" i="6" s="1"/>
  <c r="E3465" i="6"/>
  <c r="G3465" i="6" s="1"/>
  <c r="E3466" i="6"/>
  <c r="G3466" i="6" s="1"/>
  <c r="E3467" i="6"/>
  <c r="G3467" i="6" s="1"/>
  <c r="E3468" i="6"/>
  <c r="G3468" i="6" s="1"/>
  <c r="E3469" i="6"/>
  <c r="G3469" i="6" s="1"/>
  <c r="E3471" i="6"/>
  <c r="G3471" i="6" s="1"/>
  <c r="E3472" i="6"/>
  <c r="G3472" i="6" s="1"/>
  <c r="E3473" i="6"/>
  <c r="G3473" i="6" s="1"/>
  <c r="E3474" i="6"/>
  <c r="G3474" i="6" s="1"/>
  <c r="E3475" i="6"/>
  <c r="G3475" i="6" s="1"/>
  <c r="E3476" i="6"/>
  <c r="G3476" i="6" s="1"/>
  <c r="E3477" i="6"/>
  <c r="G3477" i="6" s="1"/>
  <c r="E3478" i="6"/>
  <c r="G3478" i="6" s="1"/>
  <c r="E3479" i="6"/>
  <c r="G3479" i="6" s="1"/>
  <c r="E3480" i="6"/>
  <c r="G3480" i="6" s="1"/>
  <c r="E3481" i="6"/>
  <c r="G3481" i="6" s="1"/>
  <c r="E3482" i="6"/>
  <c r="G3482" i="6" s="1"/>
  <c r="E3483" i="6"/>
  <c r="G3483" i="6" s="1"/>
  <c r="E3484" i="6"/>
  <c r="G3484" i="6" s="1"/>
  <c r="E3485" i="6"/>
  <c r="G3485" i="6" s="1"/>
  <c r="E3486" i="6"/>
  <c r="G3486" i="6" s="1"/>
  <c r="E3487" i="6"/>
  <c r="G3487" i="6" s="1"/>
  <c r="E3488" i="6"/>
  <c r="G3488" i="6" s="1"/>
  <c r="E3489" i="6"/>
  <c r="G3489" i="6" s="1"/>
  <c r="E3490" i="6"/>
  <c r="G3490" i="6" s="1"/>
  <c r="E3491" i="6"/>
  <c r="G3491" i="6" s="1"/>
  <c r="E3492" i="6"/>
  <c r="G3492" i="6" s="1"/>
  <c r="E3493" i="6"/>
  <c r="G3493" i="6" s="1"/>
  <c r="E3494" i="6"/>
  <c r="G3494" i="6" s="1"/>
  <c r="E3495" i="6"/>
  <c r="G3495" i="6" s="1"/>
  <c r="E3496" i="6"/>
  <c r="G3496" i="6" s="1"/>
  <c r="E3497" i="6"/>
  <c r="G3497" i="6" s="1"/>
  <c r="E3498" i="6"/>
  <c r="G3498" i="6" s="1"/>
  <c r="E3500" i="6"/>
  <c r="G3500" i="6" s="1"/>
  <c r="E3501" i="6"/>
  <c r="G3501" i="6" s="1"/>
  <c r="E3402" i="6"/>
  <c r="G3402" i="6" s="1"/>
  <c r="E3303" i="6"/>
  <c r="G3303" i="6" s="1"/>
  <c r="E3304" i="6"/>
  <c r="G3304" i="6" s="1"/>
  <c r="E3305" i="6"/>
  <c r="G3305" i="6" s="1"/>
  <c r="E3307" i="6"/>
  <c r="G3307" i="6" s="1"/>
  <c r="E3308" i="6"/>
  <c r="G3308" i="6" s="1"/>
  <c r="E3309" i="6"/>
  <c r="G3309" i="6" s="1"/>
  <c r="E3310" i="6"/>
  <c r="G3310" i="6" s="1"/>
  <c r="E3311" i="6"/>
  <c r="G3311" i="6" s="1"/>
  <c r="E3312" i="6"/>
  <c r="G3312" i="6" s="1"/>
  <c r="E3313" i="6"/>
  <c r="G3313" i="6" s="1"/>
  <c r="E3314" i="6"/>
  <c r="G3314" i="6" s="1"/>
  <c r="E3316" i="6"/>
  <c r="G3316" i="6" s="1"/>
  <c r="E3317" i="6"/>
  <c r="G3317" i="6" s="1"/>
  <c r="E3318" i="6"/>
  <c r="G3318" i="6" s="1"/>
  <c r="E3319" i="6"/>
  <c r="G3319" i="6" s="1"/>
  <c r="E3320" i="6"/>
  <c r="G3320" i="6" s="1"/>
  <c r="E3321" i="6"/>
  <c r="G3321" i="6" s="1"/>
  <c r="E3322" i="6"/>
  <c r="G3322" i="6" s="1"/>
  <c r="E3323" i="6"/>
  <c r="G3323" i="6" s="1"/>
  <c r="E3324" i="6"/>
  <c r="G3324" i="6" s="1"/>
  <c r="E3325" i="6"/>
  <c r="G3325" i="6" s="1"/>
  <c r="E3326" i="6"/>
  <c r="G3326" i="6" s="1"/>
  <c r="E3327" i="6"/>
  <c r="G3327" i="6" s="1"/>
  <c r="E3328" i="6"/>
  <c r="G3328" i="6" s="1"/>
  <c r="E3329" i="6"/>
  <c r="G3329" i="6" s="1"/>
  <c r="E3330" i="6"/>
  <c r="G3330" i="6" s="1"/>
  <c r="E3331" i="6"/>
  <c r="G3331" i="6" s="1"/>
  <c r="E3332" i="6"/>
  <c r="G3332" i="6" s="1"/>
  <c r="E3333" i="6"/>
  <c r="G3333" i="6" s="1"/>
  <c r="E3334" i="6"/>
  <c r="G3334" i="6" s="1"/>
  <c r="E3335" i="6"/>
  <c r="G3335" i="6" s="1"/>
  <c r="E3336" i="6"/>
  <c r="G3336" i="6" s="1"/>
  <c r="E3337" i="6"/>
  <c r="G3337" i="6" s="1"/>
  <c r="E3338" i="6"/>
  <c r="G3338" i="6" s="1"/>
  <c r="E3339" i="6"/>
  <c r="G3339" i="6" s="1"/>
  <c r="E3340" i="6"/>
  <c r="G3340" i="6" s="1"/>
  <c r="E3341" i="6"/>
  <c r="G3341" i="6" s="1"/>
  <c r="E3343" i="6"/>
  <c r="G3343" i="6" s="1"/>
  <c r="E3344" i="6"/>
  <c r="G3344" i="6" s="1"/>
  <c r="E3345" i="6"/>
  <c r="G3345" i="6" s="1"/>
  <c r="E3346" i="6"/>
  <c r="G3346" i="6" s="1"/>
  <c r="E3347" i="6"/>
  <c r="G3347" i="6" s="1"/>
  <c r="E3348" i="6"/>
  <c r="G3348" i="6" s="1"/>
  <c r="E3349" i="6"/>
  <c r="G3349" i="6" s="1"/>
  <c r="E3350" i="6"/>
  <c r="G3350" i="6" s="1"/>
  <c r="E3351" i="6"/>
  <c r="G3351" i="6" s="1"/>
  <c r="E3352" i="6"/>
  <c r="G3352" i="6" s="1"/>
  <c r="E3353" i="6"/>
  <c r="G3353" i="6" s="1"/>
  <c r="E3354" i="6"/>
  <c r="G3354" i="6" s="1"/>
  <c r="E3356" i="6"/>
  <c r="G3356" i="6" s="1"/>
  <c r="E3357" i="6"/>
  <c r="G3357" i="6" s="1"/>
  <c r="E3358" i="6"/>
  <c r="G3358" i="6" s="1"/>
  <c r="E3359" i="6"/>
  <c r="G3359" i="6" s="1"/>
  <c r="E3360" i="6"/>
  <c r="G3360" i="6" s="1"/>
  <c r="E3361" i="6"/>
  <c r="G3361" i="6" s="1"/>
  <c r="E3362" i="6"/>
  <c r="G3362" i="6" s="1"/>
  <c r="E3363" i="6"/>
  <c r="G3363" i="6" s="1"/>
  <c r="E3364" i="6"/>
  <c r="G3364" i="6" s="1"/>
  <c r="E3366" i="6"/>
  <c r="G3366" i="6" s="1"/>
  <c r="E3368" i="6"/>
  <c r="G3368" i="6" s="1"/>
  <c r="E3369" i="6"/>
  <c r="G3369" i="6" s="1"/>
  <c r="E3370" i="6"/>
  <c r="G3370" i="6" s="1"/>
  <c r="E3371" i="6"/>
  <c r="G3371" i="6" s="1"/>
  <c r="E3372" i="6"/>
  <c r="G3372" i="6" s="1"/>
  <c r="E3373" i="6"/>
  <c r="G3373" i="6" s="1"/>
  <c r="E3374" i="6"/>
  <c r="G3374" i="6" s="1"/>
  <c r="E3375" i="6"/>
  <c r="G3375" i="6" s="1"/>
  <c r="E3376" i="6"/>
  <c r="G3376" i="6" s="1"/>
  <c r="E3377" i="6"/>
  <c r="G3377" i="6" s="1"/>
  <c r="E3378" i="6"/>
  <c r="G3378" i="6" s="1"/>
  <c r="E3379" i="6"/>
  <c r="G3379" i="6" s="1"/>
  <c r="E3381" i="6"/>
  <c r="G3381" i="6" s="1"/>
  <c r="E3382" i="6"/>
  <c r="G3382" i="6" s="1"/>
  <c r="E3383" i="6"/>
  <c r="G3383" i="6" s="1"/>
  <c r="E3384" i="6"/>
  <c r="G3384" i="6" s="1"/>
  <c r="E3385" i="6"/>
  <c r="G3385" i="6" s="1"/>
  <c r="E3386" i="6"/>
  <c r="G3386" i="6" s="1"/>
  <c r="E3388" i="6"/>
  <c r="G3388" i="6" s="1"/>
  <c r="E3389" i="6"/>
  <c r="G3389" i="6" s="1"/>
  <c r="E3390" i="6"/>
  <c r="G3390" i="6" s="1"/>
  <c r="E3391" i="6"/>
  <c r="G3391" i="6" s="1"/>
  <c r="E3392" i="6"/>
  <c r="G3392" i="6" s="1"/>
  <c r="E3393" i="6"/>
  <c r="G3393" i="6" s="1"/>
  <c r="E3394" i="6"/>
  <c r="G3394" i="6" s="1"/>
  <c r="E3395" i="6"/>
  <c r="G3395" i="6" s="1"/>
  <c r="E3396" i="6"/>
  <c r="G3396" i="6" s="1"/>
  <c r="E3397" i="6"/>
  <c r="G3397" i="6" s="1"/>
  <c r="E3398" i="6"/>
  <c r="G3398" i="6" s="1"/>
  <c r="E3399" i="6"/>
  <c r="G3399" i="6" s="1"/>
  <c r="E3401" i="6"/>
  <c r="G3401" i="6" s="1"/>
  <c r="E3302" i="6"/>
  <c r="G3302" i="6" s="1"/>
  <c r="E3203" i="6"/>
  <c r="G3203" i="6" s="1"/>
  <c r="E3204" i="6"/>
  <c r="G3204" i="6" s="1"/>
  <c r="E3205" i="6"/>
  <c r="G3205" i="6" s="1"/>
  <c r="E3206" i="6"/>
  <c r="G3206" i="6" s="1"/>
  <c r="E3207" i="6"/>
  <c r="G3207" i="6" s="1"/>
  <c r="E3209" i="6"/>
  <c r="G3209" i="6" s="1"/>
  <c r="E3210" i="6"/>
  <c r="G3210" i="6" s="1"/>
  <c r="E3211" i="6"/>
  <c r="G3211" i="6" s="1"/>
  <c r="E3212" i="6"/>
  <c r="G3212" i="6" s="1"/>
  <c r="E3213" i="6"/>
  <c r="G3213" i="6" s="1"/>
  <c r="E3214" i="6"/>
  <c r="G3214" i="6" s="1"/>
  <c r="E3216" i="6"/>
  <c r="G3216" i="6" s="1"/>
  <c r="E3217" i="6"/>
  <c r="G3217" i="6" s="1"/>
  <c r="E3218" i="6"/>
  <c r="G3218" i="6" s="1"/>
  <c r="E3219" i="6"/>
  <c r="G3219" i="6" s="1"/>
  <c r="E3220" i="6"/>
  <c r="G3220" i="6" s="1"/>
  <c r="E3221" i="6"/>
  <c r="G3221" i="6" s="1"/>
  <c r="E3222" i="6"/>
  <c r="G3222" i="6" s="1"/>
  <c r="E3223" i="6"/>
  <c r="G3223" i="6" s="1"/>
  <c r="E3224" i="6"/>
  <c r="G3224" i="6" s="1"/>
  <c r="E3225" i="6"/>
  <c r="G3225" i="6" s="1"/>
  <c r="E3226" i="6"/>
  <c r="G3226" i="6" s="1"/>
  <c r="E3227" i="6"/>
  <c r="G3227" i="6" s="1"/>
  <c r="E3228" i="6"/>
  <c r="G3228" i="6" s="1"/>
  <c r="E3229" i="6"/>
  <c r="G3229" i="6" s="1"/>
  <c r="E3230" i="6"/>
  <c r="G3230" i="6" s="1"/>
  <c r="E3231" i="6"/>
  <c r="G3231" i="6" s="1"/>
  <c r="E3232" i="6"/>
  <c r="G3232" i="6" s="1"/>
  <c r="E3233" i="6"/>
  <c r="G3233" i="6" s="1"/>
  <c r="E3234" i="6"/>
  <c r="G3234" i="6" s="1"/>
  <c r="E3235" i="6"/>
  <c r="G3235" i="6" s="1"/>
  <c r="E3236" i="6"/>
  <c r="G3236" i="6" s="1"/>
  <c r="E3237" i="6"/>
  <c r="G3237" i="6" s="1"/>
  <c r="E3238" i="6"/>
  <c r="G3238" i="6" s="1"/>
  <c r="E3239" i="6"/>
  <c r="G3239" i="6" s="1"/>
  <c r="E3240" i="6"/>
  <c r="G3240" i="6" s="1"/>
  <c r="E3241" i="6"/>
  <c r="G3241" i="6" s="1"/>
  <c r="E3243" i="6"/>
  <c r="G3243" i="6" s="1"/>
  <c r="E3244" i="6"/>
  <c r="G3244" i="6" s="1"/>
  <c r="E3245" i="6"/>
  <c r="G3245" i="6" s="1"/>
  <c r="E3246" i="6"/>
  <c r="G3246" i="6" s="1"/>
  <c r="E3247" i="6"/>
  <c r="G3247" i="6" s="1"/>
  <c r="E3248" i="6"/>
  <c r="G3248" i="6" s="1"/>
  <c r="E3249" i="6"/>
  <c r="G3249" i="6" s="1"/>
  <c r="E3251" i="6"/>
  <c r="G3251" i="6" s="1"/>
  <c r="E3252" i="6"/>
  <c r="G3252" i="6" s="1"/>
  <c r="E3253" i="6"/>
  <c r="G3253" i="6" s="1"/>
  <c r="E3254" i="6"/>
  <c r="G3254" i="6" s="1"/>
  <c r="E3256" i="6"/>
  <c r="G3256" i="6" s="1"/>
  <c r="E3257" i="6"/>
  <c r="G3257" i="6" s="1"/>
  <c r="E3259" i="6"/>
  <c r="G3259" i="6" s="1"/>
  <c r="E3260" i="6"/>
  <c r="G3260" i="6" s="1"/>
  <c r="E3262" i="6"/>
  <c r="G3262" i="6" s="1"/>
  <c r="E3264" i="6"/>
  <c r="G3264" i="6" s="1"/>
  <c r="E3265" i="6"/>
  <c r="G3265" i="6" s="1"/>
  <c r="E3266" i="6"/>
  <c r="G3266" i="6" s="1"/>
  <c r="E3267" i="6"/>
  <c r="G3267" i="6" s="1"/>
  <c r="E3268" i="6"/>
  <c r="G3268" i="6" s="1"/>
  <c r="E3269" i="6"/>
  <c r="G3269" i="6" s="1"/>
  <c r="E3270" i="6"/>
  <c r="G3270" i="6" s="1"/>
  <c r="E3271" i="6"/>
  <c r="G3271" i="6" s="1"/>
  <c r="E3272" i="6"/>
  <c r="G3272" i="6" s="1"/>
  <c r="E3273" i="6"/>
  <c r="G3273" i="6" s="1"/>
  <c r="E3274" i="6"/>
  <c r="G3274" i="6" s="1"/>
  <c r="E3275" i="6"/>
  <c r="G3275" i="6" s="1"/>
  <c r="E3276" i="6"/>
  <c r="G3276" i="6" s="1"/>
  <c r="E3277" i="6"/>
  <c r="G3277" i="6" s="1"/>
  <c r="E3278" i="6"/>
  <c r="G3278" i="6" s="1"/>
  <c r="E3279" i="6"/>
  <c r="G3279" i="6" s="1"/>
  <c r="E3280" i="6"/>
  <c r="G3280" i="6" s="1"/>
  <c r="E3281" i="6"/>
  <c r="G3281" i="6" s="1"/>
  <c r="E3282" i="6"/>
  <c r="G3282" i="6" s="1"/>
  <c r="E3284" i="6"/>
  <c r="G3284" i="6" s="1"/>
  <c r="E3285" i="6"/>
  <c r="G3285" i="6" s="1"/>
  <c r="E3286" i="6"/>
  <c r="G3286" i="6" s="1"/>
  <c r="E3287" i="6"/>
  <c r="G3287" i="6" s="1"/>
  <c r="E3288" i="6"/>
  <c r="G3288" i="6" s="1"/>
  <c r="E3289" i="6"/>
  <c r="G3289" i="6" s="1"/>
  <c r="E3290" i="6"/>
  <c r="G3290" i="6" s="1"/>
  <c r="E3291" i="6"/>
  <c r="G3291" i="6" s="1"/>
  <c r="E3292" i="6"/>
  <c r="G3292" i="6" s="1"/>
  <c r="E3293" i="6"/>
  <c r="G3293" i="6" s="1"/>
  <c r="E3294" i="6"/>
  <c r="G3294" i="6" s="1"/>
  <c r="E3295" i="6"/>
  <c r="G3295" i="6" s="1"/>
  <c r="E3296" i="6"/>
  <c r="G3296" i="6" s="1"/>
  <c r="E3297" i="6"/>
  <c r="G3297" i="6" s="1"/>
  <c r="E3298" i="6"/>
  <c r="G3298" i="6" s="1"/>
  <c r="E3299" i="6"/>
  <c r="G3299" i="6" s="1"/>
  <c r="E3300" i="6"/>
  <c r="G3300" i="6" s="1"/>
  <c r="E3301" i="6"/>
  <c r="G3301" i="6" s="1"/>
  <c r="E3202" i="6"/>
  <c r="G3202" i="6" s="1"/>
  <c r="E3103" i="6"/>
  <c r="G3103" i="6" s="1"/>
  <c r="E3104" i="6"/>
  <c r="G3104" i="6" s="1"/>
  <c r="E3105" i="6"/>
  <c r="G3105" i="6" s="1"/>
  <c r="E3106" i="6"/>
  <c r="G3106" i="6" s="1"/>
  <c r="E3107" i="6"/>
  <c r="G3107" i="6" s="1"/>
  <c r="E3108" i="6"/>
  <c r="G3108" i="6" s="1"/>
  <c r="E3110" i="6"/>
  <c r="G3110" i="6" s="1"/>
  <c r="E3111" i="6"/>
  <c r="G3111" i="6" s="1"/>
  <c r="E3113" i="6"/>
  <c r="G3113" i="6" s="1"/>
  <c r="E3114" i="6"/>
  <c r="G3114" i="6" s="1"/>
  <c r="E3115" i="6"/>
  <c r="G3115" i="6" s="1"/>
  <c r="E3116" i="6"/>
  <c r="G3116" i="6" s="1"/>
  <c r="E3117" i="6"/>
  <c r="G3117" i="6" s="1"/>
  <c r="E3118" i="6"/>
  <c r="G3118" i="6" s="1"/>
  <c r="E3119" i="6"/>
  <c r="G3119" i="6" s="1"/>
  <c r="E3120" i="6"/>
  <c r="G3120" i="6" s="1"/>
  <c r="E3121" i="6"/>
  <c r="G3121" i="6" s="1"/>
  <c r="E3122" i="6"/>
  <c r="G3122" i="6" s="1"/>
  <c r="E3123" i="6"/>
  <c r="G3123" i="6" s="1"/>
  <c r="E3124" i="6"/>
  <c r="G3124" i="6" s="1"/>
  <c r="E3125" i="6"/>
  <c r="G3125" i="6" s="1"/>
  <c r="E3126" i="6"/>
  <c r="G3126" i="6" s="1"/>
  <c r="E3127" i="6"/>
  <c r="G3127" i="6" s="1"/>
  <c r="E3128" i="6"/>
  <c r="G3128" i="6" s="1"/>
  <c r="E3129" i="6"/>
  <c r="G3129" i="6" s="1"/>
  <c r="E3130" i="6"/>
  <c r="G3130" i="6" s="1"/>
  <c r="E3131" i="6"/>
  <c r="G3131" i="6" s="1"/>
  <c r="E3132" i="6"/>
  <c r="G3132" i="6" s="1"/>
  <c r="E3133" i="6"/>
  <c r="G3133" i="6" s="1"/>
  <c r="E3134" i="6"/>
  <c r="G3134" i="6" s="1"/>
  <c r="E3135" i="6"/>
  <c r="G3135" i="6" s="1"/>
  <c r="E3136" i="6"/>
  <c r="G3136" i="6" s="1"/>
  <c r="E3137" i="6"/>
  <c r="G3137" i="6" s="1"/>
  <c r="E3138" i="6"/>
  <c r="G3138" i="6" s="1"/>
  <c r="E3139" i="6"/>
  <c r="G3139" i="6" s="1"/>
  <c r="E3140" i="6"/>
  <c r="G3140" i="6" s="1"/>
  <c r="E3141" i="6"/>
  <c r="G3141" i="6" s="1"/>
  <c r="E3142" i="6"/>
  <c r="G3142" i="6" s="1"/>
  <c r="E3143" i="6"/>
  <c r="G3143" i="6" s="1"/>
  <c r="E3146" i="6"/>
  <c r="G3146" i="6" s="1"/>
  <c r="E3149" i="6"/>
  <c r="G3149" i="6" s="1"/>
  <c r="E3150" i="6"/>
  <c r="G3150" i="6" s="1"/>
  <c r="E3151" i="6"/>
  <c r="G3151" i="6" s="1"/>
  <c r="E3152" i="6"/>
  <c r="G3152" i="6" s="1"/>
  <c r="E3153" i="6"/>
  <c r="G3153" i="6" s="1"/>
  <c r="E3155" i="6"/>
  <c r="G3155" i="6" s="1"/>
  <c r="E3156" i="6"/>
  <c r="G3156" i="6" s="1"/>
  <c r="E3157" i="6"/>
  <c r="G3157" i="6" s="1"/>
  <c r="E3158" i="6"/>
  <c r="G3158" i="6" s="1"/>
  <c r="E3159" i="6"/>
  <c r="G3159" i="6" s="1"/>
  <c r="E3160" i="6"/>
  <c r="G3160" i="6" s="1"/>
  <c r="E3161" i="6"/>
  <c r="G3161" i="6" s="1"/>
  <c r="E3162" i="6"/>
  <c r="G3162" i="6" s="1"/>
  <c r="E3164" i="6"/>
  <c r="G3164" i="6" s="1"/>
  <c r="E3165" i="6"/>
  <c r="G3165" i="6" s="1"/>
  <c r="E3166" i="6"/>
  <c r="G3166" i="6" s="1"/>
  <c r="E3167" i="6"/>
  <c r="G3167" i="6" s="1"/>
  <c r="E3168" i="6"/>
  <c r="G3168" i="6" s="1"/>
  <c r="E3169" i="6"/>
  <c r="G3169" i="6" s="1"/>
  <c r="E3170" i="6"/>
  <c r="G3170" i="6" s="1"/>
  <c r="E3171" i="6"/>
  <c r="G3171" i="6" s="1"/>
  <c r="E3173" i="6"/>
  <c r="G3173" i="6" s="1"/>
  <c r="E3174" i="6"/>
  <c r="G3174" i="6" s="1"/>
  <c r="E3175" i="6"/>
  <c r="G3175" i="6" s="1"/>
  <c r="E3176" i="6"/>
  <c r="G3176" i="6" s="1"/>
  <c r="E3177" i="6"/>
  <c r="G3177" i="6" s="1"/>
  <c r="E3178" i="6"/>
  <c r="G3178" i="6" s="1"/>
  <c r="E3179" i="6"/>
  <c r="G3179" i="6" s="1"/>
  <c r="E3180" i="6"/>
  <c r="G3180" i="6" s="1"/>
  <c r="E3181" i="6"/>
  <c r="G3181" i="6" s="1"/>
  <c r="E3182" i="6"/>
  <c r="G3182" i="6" s="1"/>
  <c r="E3183" i="6"/>
  <c r="G3183" i="6" s="1"/>
  <c r="E3184" i="6"/>
  <c r="G3184" i="6" s="1"/>
  <c r="E3185" i="6"/>
  <c r="G3185" i="6" s="1"/>
  <c r="E3186" i="6"/>
  <c r="G3186" i="6" s="1"/>
  <c r="E3187" i="6"/>
  <c r="G3187" i="6" s="1"/>
  <c r="E3189" i="6"/>
  <c r="G3189" i="6" s="1"/>
  <c r="E3190" i="6"/>
  <c r="G3190" i="6" s="1"/>
  <c r="E3191" i="6"/>
  <c r="G3191" i="6" s="1"/>
  <c r="E3192" i="6"/>
  <c r="G3192" i="6" s="1"/>
  <c r="E3194" i="6"/>
  <c r="G3194" i="6" s="1"/>
  <c r="E3195" i="6"/>
  <c r="G3195" i="6" s="1"/>
  <c r="E3196" i="6"/>
  <c r="G3196" i="6" s="1"/>
  <c r="E3197" i="6"/>
  <c r="G3197" i="6" s="1"/>
  <c r="E3198" i="6"/>
  <c r="G3198" i="6" s="1"/>
  <c r="E3199" i="6"/>
  <c r="G3199" i="6" s="1"/>
  <c r="E3200" i="6"/>
  <c r="G3200" i="6" s="1"/>
  <c r="E3201" i="6"/>
  <c r="G3201" i="6" s="1"/>
  <c r="E3102" i="6"/>
  <c r="G3102" i="6" s="1"/>
  <c r="E3003" i="6"/>
  <c r="G3003" i="6" s="1"/>
  <c r="E3004" i="6"/>
  <c r="G3004" i="6" s="1"/>
  <c r="E3006" i="6"/>
  <c r="G3006" i="6" s="1"/>
  <c r="E3007" i="6"/>
  <c r="G3007" i="6" s="1"/>
  <c r="E3008" i="6"/>
  <c r="G3008" i="6" s="1"/>
  <c r="E3009" i="6"/>
  <c r="G3009" i="6" s="1"/>
  <c r="E3010" i="6"/>
  <c r="G3010" i="6" s="1"/>
  <c r="E3011" i="6"/>
  <c r="G3011" i="6" s="1"/>
  <c r="E3012" i="6"/>
  <c r="G3012" i="6" s="1"/>
  <c r="E3013" i="6"/>
  <c r="G3013" i="6" s="1"/>
  <c r="E3015" i="6"/>
  <c r="G3015" i="6" s="1"/>
  <c r="E3016" i="6"/>
  <c r="G3016" i="6" s="1"/>
  <c r="E3017" i="6"/>
  <c r="G3017" i="6" s="1"/>
  <c r="E3018" i="6"/>
  <c r="G3018" i="6" s="1"/>
  <c r="E3019" i="6"/>
  <c r="G3019" i="6" s="1"/>
  <c r="E3020" i="6"/>
  <c r="G3020" i="6" s="1"/>
  <c r="E3021" i="6"/>
  <c r="G3021" i="6" s="1"/>
  <c r="E3022" i="6"/>
  <c r="G3022" i="6" s="1"/>
  <c r="E3023" i="6"/>
  <c r="G3023" i="6" s="1"/>
  <c r="E3024" i="6"/>
  <c r="G3024" i="6" s="1"/>
  <c r="E3025" i="6"/>
  <c r="G3025" i="6" s="1"/>
  <c r="E3026" i="6"/>
  <c r="G3026" i="6" s="1"/>
  <c r="E3027" i="6"/>
  <c r="G3027" i="6" s="1"/>
  <c r="E3028" i="6"/>
  <c r="G3028" i="6" s="1"/>
  <c r="E3030" i="6"/>
  <c r="G3030" i="6" s="1"/>
  <c r="E3031" i="6"/>
  <c r="G3031" i="6" s="1"/>
  <c r="E3032" i="6"/>
  <c r="G3032" i="6" s="1"/>
  <c r="E3033" i="6"/>
  <c r="G3033" i="6" s="1"/>
  <c r="E3034" i="6"/>
  <c r="G3034" i="6" s="1"/>
  <c r="E3035" i="6"/>
  <c r="G3035" i="6" s="1"/>
  <c r="E3036" i="6"/>
  <c r="G3036" i="6" s="1"/>
  <c r="E3037" i="6"/>
  <c r="G3037" i="6" s="1"/>
  <c r="E3038" i="6"/>
  <c r="G3038" i="6" s="1"/>
  <c r="E3039" i="6"/>
  <c r="G3039" i="6" s="1"/>
  <c r="E3040" i="6"/>
  <c r="G3040" i="6" s="1"/>
  <c r="E3041" i="6"/>
  <c r="G3041" i="6" s="1"/>
  <c r="E3042" i="6"/>
  <c r="G3042" i="6" s="1"/>
  <c r="E3043" i="6"/>
  <c r="G3043" i="6" s="1"/>
  <c r="E3044" i="6"/>
  <c r="G3044" i="6" s="1"/>
  <c r="E3045" i="6"/>
  <c r="G3045" i="6" s="1"/>
  <c r="E3046" i="6"/>
  <c r="G3046" i="6" s="1"/>
  <c r="E3047" i="6"/>
  <c r="G3047" i="6" s="1"/>
  <c r="E3049" i="6"/>
  <c r="G3049" i="6" s="1"/>
  <c r="E3050" i="6"/>
  <c r="G3050" i="6" s="1"/>
  <c r="E3051" i="6"/>
  <c r="G3051" i="6" s="1"/>
  <c r="E3052" i="6"/>
  <c r="G3052" i="6" s="1"/>
  <c r="E3053" i="6"/>
  <c r="G3053" i="6" s="1"/>
  <c r="E3054" i="6"/>
  <c r="G3054" i="6" s="1"/>
  <c r="E3055" i="6"/>
  <c r="G3055" i="6" s="1"/>
  <c r="E3056" i="6"/>
  <c r="G3056" i="6" s="1"/>
  <c r="E3057" i="6"/>
  <c r="G3057" i="6" s="1"/>
  <c r="E3058" i="6"/>
  <c r="G3058" i="6" s="1"/>
  <c r="E3059" i="6"/>
  <c r="G3059" i="6" s="1"/>
  <c r="E3060" i="6"/>
  <c r="G3060" i="6" s="1"/>
  <c r="E3061" i="6"/>
  <c r="G3061" i="6" s="1"/>
  <c r="E3062" i="6"/>
  <c r="G3062" i="6" s="1"/>
  <c r="E3063" i="6"/>
  <c r="G3063" i="6" s="1"/>
  <c r="E3064" i="6"/>
  <c r="G3064" i="6" s="1"/>
  <c r="E3065" i="6"/>
  <c r="G3065" i="6" s="1"/>
  <c r="E3066" i="6"/>
  <c r="G3066" i="6" s="1"/>
  <c r="E3067" i="6"/>
  <c r="G3067" i="6" s="1"/>
  <c r="E3068" i="6"/>
  <c r="G3068" i="6" s="1"/>
  <c r="E3069" i="6"/>
  <c r="G3069" i="6" s="1"/>
  <c r="E3070" i="6"/>
  <c r="G3070" i="6" s="1"/>
  <c r="E3071" i="6"/>
  <c r="G3071" i="6" s="1"/>
  <c r="E3072" i="6"/>
  <c r="G3072" i="6" s="1"/>
  <c r="E3073" i="6"/>
  <c r="G3073" i="6" s="1"/>
  <c r="E3074" i="6"/>
  <c r="G3074" i="6" s="1"/>
  <c r="E3075" i="6"/>
  <c r="G3075" i="6" s="1"/>
  <c r="E3076" i="6"/>
  <c r="G3076" i="6" s="1"/>
  <c r="E3077" i="6"/>
  <c r="G3077" i="6" s="1"/>
  <c r="E3078" i="6"/>
  <c r="G3078" i="6" s="1"/>
  <c r="E3079" i="6"/>
  <c r="G3079" i="6" s="1"/>
  <c r="E3080" i="6"/>
  <c r="G3080" i="6" s="1"/>
  <c r="E3081" i="6"/>
  <c r="G3081" i="6" s="1"/>
  <c r="E3082" i="6"/>
  <c r="G3082" i="6" s="1"/>
  <c r="E3083" i="6"/>
  <c r="G3083" i="6" s="1"/>
  <c r="E3084" i="6"/>
  <c r="G3084" i="6" s="1"/>
  <c r="E3085" i="6"/>
  <c r="G3085" i="6" s="1"/>
  <c r="E3086" i="6"/>
  <c r="G3086" i="6" s="1"/>
  <c r="E3087" i="6"/>
  <c r="G3087" i="6" s="1"/>
  <c r="E3088" i="6"/>
  <c r="G3088" i="6" s="1"/>
  <c r="E3089" i="6"/>
  <c r="G3089" i="6" s="1"/>
  <c r="E3090" i="6"/>
  <c r="G3090" i="6" s="1"/>
  <c r="E3091" i="6"/>
  <c r="G3091" i="6" s="1"/>
  <c r="E3092" i="6"/>
  <c r="G3092" i="6" s="1"/>
  <c r="E3093" i="6"/>
  <c r="G3093" i="6" s="1"/>
  <c r="E3094" i="6"/>
  <c r="G3094" i="6" s="1"/>
  <c r="E3095" i="6"/>
  <c r="G3095" i="6" s="1"/>
  <c r="E3096" i="6"/>
  <c r="G3096" i="6" s="1"/>
  <c r="E3097" i="6"/>
  <c r="G3097" i="6" s="1"/>
  <c r="E3098" i="6"/>
  <c r="G3098" i="6" s="1"/>
  <c r="E3099" i="6"/>
  <c r="G3099" i="6" s="1"/>
  <c r="E3100" i="6"/>
  <c r="G3100" i="6" s="1"/>
  <c r="E3101" i="6"/>
  <c r="G3101" i="6" s="1"/>
  <c r="E3002" i="6"/>
  <c r="G3002" i="6" s="1"/>
  <c r="E2903" i="6"/>
  <c r="G2903" i="6" s="1"/>
  <c r="E2904" i="6"/>
  <c r="G2904" i="6" s="1"/>
  <c r="E2905" i="6"/>
  <c r="G2905" i="6" s="1"/>
  <c r="E2906" i="6"/>
  <c r="G2906" i="6" s="1"/>
  <c r="E2907" i="6"/>
  <c r="G2907" i="6" s="1"/>
  <c r="E2908" i="6"/>
  <c r="G2908" i="6" s="1"/>
  <c r="E2909" i="6"/>
  <c r="G2909" i="6" s="1"/>
  <c r="E2911" i="6"/>
  <c r="G2911" i="6" s="1"/>
  <c r="E2912" i="6"/>
  <c r="G2912" i="6" s="1"/>
  <c r="E2913" i="6"/>
  <c r="G2913" i="6" s="1"/>
  <c r="E2915" i="6"/>
  <c r="G2915" i="6" s="1"/>
  <c r="E2916" i="6"/>
  <c r="G2916" i="6" s="1"/>
  <c r="E2917" i="6"/>
  <c r="G2917" i="6" s="1"/>
  <c r="E2918" i="6"/>
  <c r="G2918" i="6" s="1"/>
  <c r="E2919" i="6"/>
  <c r="G2919" i="6" s="1"/>
  <c r="E2920" i="6"/>
  <c r="G2920" i="6" s="1"/>
  <c r="E2922" i="6"/>
  <c r="G2922" i="6" s="1"/>
  <c r="E2923" i="6"/>
  <c r="G2923" i="6" s="1"/>
  <c r="E2924" i="6"/>
  <c r="G2924" i="6" s="1"/>
  <c r="E2925" i="6"/>
  <c r="G2925" i="6" s="1"/>
  <c r="E2926" i="6"/>
  <c r="G2926" i="6" s="1"/>
  <c r="E2927" i="6"/>
  <c r="G2927" i="6" s="1"/>
  <c r="E2928" i="6"/>
  <c r="G2928" i="6" s="1"/>
  <c r="E2930" i="6"/>
  <c r="G2930" i="6" s="1"/>
  <c r="E2931" i="6"/>
  <c r="G2931" i="6" s="1"/>
  <c r="E2932" i="6"/>
  <c r="G2932" i="6" s="1"/>
  <c r="E2933" i="6"/>
  <c r="G2933" i="6" s="1"/>
  <c r="E2934" i="6"/>
  <c r="G2934" i="6" s="1"/>
  <c r="E2935" i="6"/>
  <c r="G2935" i="6" s="1"/>
  <c r="E2936" i="6"/>
  <c r="G2936" i="6" s="1"/>
  <c r="E2937" i="6"/>
  <c r="G2937" i="6" s="1"/>
  <c r="E2938" i="6"/>
  <c r="G2938" i="6" s="1"/>
  <c r="E2939" i="6"/>
  <c r="G2939" i="6" s="1"/>
  <c r="E2940" i="6"/>
  <c r="G2940" i="6" s="1"/>
  <c r="E2941" i="6"/>
  <c r="G2941" i="6" s="1"/>
  <c r="E2942" i="6"/>
  <c r="G2942" i="6" s="1"/>
  <c r="E2943" i="6"/>
  <c r="G2943" i="6" s="1"/>
  <c r="E2945" i="6"/>
  <c r="G2945" i="6" s="1"/>
  <c r="E2946" i="6"/>
  <c r="G2946" i="6" s="1"/>
  <c r="E2947" i="6"/>
  <c r="G2947" i="6" s="1"/>
  <c r="E2948" i="6"/>
  <c r="G2948" i="6" s="1"/>
  <c r="E2949" i="6"/>
  <c r="G2949" i="6" s="1"/>
  <c r="E2950" i="6"/>
  <c r="G2950" i="6" s="1"/>
  <c r="E2951" i="6"/>
  <c r="G2951" i="6" s="1"/>
  <c r="E2952" i="6"/>
  <c r="G2952" i="6" s="1"/>
  <c r="E2953" i="6"/>
  <c r="G2953" i="6" s="1"/>
  <c r="E2954" i="6"/>
  <c r="G2954" i="6" s="1"/>
  <c r="E2955" i="6"/>
  <c r="G2955" i="6" s="1"/>
  <c r="E2957" i="6"/>
  <c r="G2957" i="6" s="1"/>
  <c r="E2958" i="6"/>
  <c r="G2958" i="6" s="1"/>
  <c r="E2959" i="6"/>
  <c r="G2959" i="6" s="1"/>
  <c r="E2960" i="6"/>
  <c r="G2960" i="6" s="1"/>
  <c r="E2961" i="6"/>
  <c r="G2961" i="6" s="1"/>
  <c r="E2962" i="6"/>
  <c r="G2962" i="6" s="1"/>
  <c r="E2963" i="6"/>
  <c r="G2963" i="6" s="1"/>
  <c r="E2964" i="6"/>
  <c r="G2964" i="6" s="1"/>
  <c r="E2965" i="6"/>
  <c r="G2965" i="6" s="1"/>
  <c r="E2966" i="6"/>
  <c r="G2966" i="6" s="1"/>
  <c r="E2967" i="6"/>
  <c r="G2967" i="6" s="1"/>
  <c r="E2968" i="6"/>
  <c r="G2968" i="6" s="1"/>
  <c r="E2969" i="6"/>
  <c r="G2969" i="6" s="1"/>
  <c r="E2970" i="6"/>
  <c r="G2970" i="6" s="1"/>
  <c r="E2971" i="6"/>
  <c r="G2971" i="6" s="1"/>
  <c r="E2972" i="6"/>
  <c r="G2972" i="6" s="1"/>
  <c r="E2973" i="6"/>
  <c r="G2973" i="6" s="1"/>
  <c r="E2974" i="6"/>
  <c r="G2974" i="6" s="1"/>
  <c r="E2975" i="6"/>
  <c r="G2975" i="6" s="1"/>
  <c r="E2976" i="6"/>
  <c r="G2976" i="6" s="1"/>
  <c r="E2977" i="6"/>
  <c r="G2977" i="6" s="1"/>
  <c r="E2978" i="6"/>
  <c r="G2978" i="6" s="1"/>
  <c r="E2979" i="6"/>
  <c r="G2979" i="6" s="1"/>
  <c r="E2980" i="6"/>
  <c r="G2980" i="6" s="1"/>
  <c r="E2981" i="6"/>
  <c r="G2981" i="6" s="1"/>
  <c r="E2982" i="6"/>
  <c r="G2982" i="6" s="1"/>
  <c r="E2983" i="6"/>
  <c r="G2983" i="6" s="1"/>
  <c r="E2984" i="6"/>
  <c r="G2984" i="6" s="1"/>
  <c r="E2985" i="6"/>
  <c r="G2985" i="6" s="1"/>
  <c r="E2986" i="6"/>
  <c r="G2986" i="6" s="1"/>
  <c r="E2987" i="6"/>
  <c r="G2987" i="6" s="1"/>
  <c r="E2988" i="6"/>
  <c r="G2988" i="6" s="1"/>
  <c r="E2989" i="6"/>
  <c r="G2989" i="6" s="1"/>
  <c r="E2990" i="6"/>
  <c r="G2990" i="6" s="1"/>
  <c r="E2991" i="6"/>
  <c r="G2991" i="6" s="1"/>
  <c r="E2992" i="6"/>
  <c r="G2992" i="6" s="1"/>
  <c r="E2993" i="6"/>
  <c r="G2993" i="6" s="1"/>
  <c r="E2994" i="6"/>
  <c r="G2994" i="6" s="1"/>
  <c r="E2995" i="6"/>
  <c r="G2995" i="6" s="1"/>
  <c r="E2996" i="6"/>
  <c r="G2996" i="6" s="1"/>
  <c r="E2997" i="6"/>
  <c r="G2997" i="6" s="1"/>
  <c r="E2998" i="6"/>
  <c r="G2998" i="6" s="1"/>
  <c r="E2999" i="6"/>
  <c r="G2999" i="6" s="1"/>
  <c r="E3000" i="6"/>
  <c r="G3000" i="6" s="1"/>
  <c r="E3001" i="6"/>
  <c r="G3001" i="6" s="1"/>
  <c r="E2902" i="6"/>
  <c r="G2902" i="6" s="1"/>
  <c r="E2803" i="6"/>
  <c r="G2803" i="6" s="1"/>
  <c r="E2805" i="6"/>
  <c r="G2805" i="6" s="1"/>
  <c r="E2806" i="6"/>
  <c r="G2806" i="6" s="1"/>
  <c r="E2807" i="6"/>
  <c r="G2807" i="6" s="1"/>
  <c r="E2808" i="6"/>
  <c r="G2808" i="6" s="1"/>
  <c r="E2809" i="6"/>
  <c r="G2809" i="6" s="1"/>
  <c r="E2811" i="6"/>
  <c r="G2811" i="6" s="1"/>
  <c r="E2812" i="6"/>
  <c r="G2812" i="6" s="1"/>
  <c r="E2813" i="6"/>
  <c r="G2813" i="6" s="1"/>
  <c r="E2814" i="6"/>
  <c r="G2814" i="6" s="1"/>
  <c r="E2815" i="6"/>
  <c r="G2815" i="6" s="1"/>
  <c r="E2817" i="6"/>
  <c r="G2817" i="6" s="1"/>
  <c r="E2818" i="6"/>
  <c r="G2818" i="6" s="1"/>
  <c r="E2819" i="6"/>
  <c r="G2819" i="6" s="1"/>
  <c r="E2820" i="6"/>
  <c r="G2820" i="6" s="1"/>
  <c r="E2821" i="6"/>
  <c r="G2821" i="6" s="1"/>
  <c r="E2823" i="6"/>
  <c r="G2823" i="6" s="1"/>
  <c r="E2824" i="6"/>
  <c r="G2824" i="6" s="1"/>
  <c r="E2825" i="6"/>
  <c r="G2825" i="6" s="1"/>
  <c r="E2826" i="6"/>
  <c r="G2826" i="6" s="1"/>
  <c r="E2827" i="6"/>
  <c r="G2827" i="6" s="1"/>
  <c r="E2828" i="6"/>
  <c r="G2828" i="6" s="1"/>
  <c r="E2829" i="6"/>
  <c r="G2829" i="6" s="1"/>
  <c r="E2831" i="6"/>
  <c r="G2831" i="6" s="1"/>
  <c r="E2832" i="6"/>
  <c r="G2832" i="6" s="1"/>
  <c r="E2833" i="6"/>
  <c r="G2833" i="6" s="1"/>
  <c r="E2834" i="6"/>
  <c r="G2834" i="6" s="1"/>
  <c r="E2835" i="6"/>
  <c r="G2835" i="6" s="1"/>
  <c r="E2836" i="6"/>
  <c r="G2836" i="6" s="1"/>
  <c r="E2837" i="6"/>
  <c r="G2837" i="6" s="1"/>
  <c r="E2838" i="6"/>
  <c r="G2838" i="6" s="1"/>
  <c r="E2839" i="6"/>
  <c r="G2839" i="6" s="1"/>
  <c r="E2840" i="6"/>
  <c r="G2840" i="6" s="1"/>
  <c r="E2841" i="6"/>
  <c r="G2841" i="6" s="1"/>
  <c r="E2842" i="6"/>
  <c r="G2842" i="6" s="1"/>
  <c r="E2843" i="6"/>
  <c r="G2843" i="6" s="1"/>
  <c r="E2844" i="6"/>
  <c r="G2844" i="6" s="1"/>
  <c r="E2845" i="6"/>
  <c r="G2845" i="6" s="1"/>
  <c r="E2846" i="6"/>
  <c r="G2846" i="6" s="1"/>
  <c r="E2848" i="6"/>
  <c r="G2848" i="6" s="1"/>
  <c r="E2849" i="6"/>
  <c r="G2849" i="6" s="1"/>
  <c r="E2850" i="6"/>
  <c r="G2850" i="6" s="1"/>
  <c r="E2851" i="6"/>
  <c r="G2851" i="6" s="1"/>
  <c r="E2852" i="6"/>
  <c r="G2852" i="6" s="1"/>
  <c r="E2853" i="6"/>
  <c r="G2853" i="6" s="1"/>
  <c r="E2854" i="6"/>
  <c r="G2854" i="6" s="1"/>
  <c r="E2856" i="6"/>
  <c r="G2856" i="6" s="1"/>
  <c r="E2857" i="6"/>
  <c r="G2857" i="6" s="1"/>
  <c r="E2858" i="6"/>
  <c r="G2858" i="6" s="1"/>
  <c r="E2859" i="6"/>
  <c r="G2859" i="6" s="1"/>
  <c r="E2860" i="6"/>
  <c r="G2860" i="6" s="1"/>
  <c r="E2861" i="6"/>
  <c r="G2861" i="6" s="1"/>
  <c r="E2862" i="6"/>
  <c r="G2862" i="6" s="1"/>
  <c r="E2863" i="6"/>
  <c r="G2863" i="6" s="1"/>
  <c r="E2864" i="6"/>
  <c r="G2864" i="6" s="1"/>
  <c r="E2865" i="6"/>
  <c r="G2865" i="6" s="1"/>
  <c r="E2866" i="6"/>
  <c r="G2866" i="6" s="1"/>
  <c r="E2867" i="6"/>
  <c r="G2867" i="6" s="1"/>
  <c r="E2868" i="6"/>
  <c r="G2868" i="6" s="1"/>
  <c r="E2869" i="6"/>
  <c r="G2869" i="6" s="1"/>
  <c r="E2870" i="6"/>
  <c r="G2870" i="6" s="1"/>
  <c r="E2871" i="6"/>
  <c r="G2871" i="6" s="1"/>
  <c r="E2872" i="6"/>
  <c r="G2872" i="6" s="1"/>
  <c r="E2873" i="6"/>
  <c r="G2873" i="6" s="1"/>
  <c r="E2874" i="6"/>
  <c r="G2874" i="6" s="1"/>
  <c r="E2875" i="6"/>
  <c r="G2875" i="6" s="1"/>
  <c r="E2876" i="6"/>
  <c r="G2876" i="6" s="1"/>
  <c r="E2877" i="6"/>
  <c r="G2877" i="6" s="1"/>
  <c r="E2878" i="6"/>
  <c r="G2878" i="6" s="1"/>
  <c r="E2879" i="6"/>
  <c r="G2879" i="6" s="1"/>
  <c r="E2880" i="6"/>
  <c r="G2880" i="6" s="1"/>
  <c r="E2881" i="6"/>
  <c r="G2881" i="6" s="1"/>
  <c r="E2882" i="6"/>
  <c r="G2882" i="6" s="1"/>
  <c r="E2883" i="6"/>
  <c r="G2883" i="6" s="1"/>
  <c r="E2884" i="6"/>
  <c r="G2884" i="6" s="1"/>
  <c r="E2885" i="6"/>
  <c r="G2885" i="6" s="1"/>
  <c r="E2886" i="6"/>
  <c r="G2886" i="6" s="1"/>
  <c r="E2887" i="6"/>
  <c r="G2887" i="6" s="1"/>
  <c r="E2888" i="6"/>
  <c r="G2888" i="6" s="1"/>
  <c r="E2889" i="6"/>
  <c r="G2889" i="6" s="1"/>
  <c r="E2890" i="6"/>
  <c r="G2890" i="6" s="1"/>
  <c r="E2891" i="6"/>
  <c r="G2891" i="6" s="1"/>
  <c r="E2892" i="6"/>
  <c r="G2892" i="6" s="1"/>
  <c r="E2893" i="6"/>
  <c r="G2893" i="6" s="1"/>
  <c r="E2894" i="6"/>
  <c r="G2894" i="6" s="1"/>
  <c r="E2896" i="6"/>
  <c r="G2896" i="6" s="1"/>
  <c r="E2897" i="6"/>
  <c r="G2897" i="6" s="1"/>
  <c r="E2898" i="6"/>
  <c r="G2898" i="6" s="1"/>
  <c r="E2899" i="6"/>
  <c r="G2899" i="6" s="1"/>
  <c r="E2900" i="6"/>
  <c r="G2900" i="6" s="1"/>
  <c r="E2901" i="6"/>
  <c r="G2901" i="6" s="1"/>
  <c r="E2802" i="6"/>
  <c r="G2802" i="6" s="1"/>
  <c r="E2704" i="6"/>
  <c r="G2704" i="6" s="1"/>
  <c r="E2705" i="6"/>
  <c r="G2705" i="6" s="1"/>
  <c r="E2706" i="6"/>
  <c r="G2706" i="6" s="1"/>
  <c r="E2707" i="6"/>
  <c r="G2707" i="6" s="1"/>
  <c r="E2708" i="6"/>
  <c r="G2708" i="6" s="1"/>
  <c r="E2709" i="6"/>
  <c r="G2709" i="6" s="1"/>
  <c r="E2710" i="6"/>
  <c r="G2710" i="6" s="1"/>
  <c r="E2711" i="6"/>
  <c r="G2711" i="6" s="1"/>
  <c r="E2712" i="6"/>
  <c r="G2712" i="6" s="1"/>
  <c r="E2713" i="6"/>
  <c r="G2713" i="6" s="1"/>
  <c r="E2714" i="6"/>
  <c r="G2714" i="6" s="1"/>
  <c r="E2715" i="6"/>
  <c r="G2715" i="6" s="1"/>
  <c r="E2716" i="6"/>
  <c r="G2716" i="6" s="1"/>
  <c r="E2717" i="6"/>
  <c r="G2717" i="6" s="1"/>
  <c r="E2720" i="6"/>
  <c r="G2720" i="6" s="1"/>
  <c r="E2721" i="6"/>
  <c r="G2721" i="6" s="1"/>
  <c r="E2722" i="6"/>
  <c r="G2722" i="6" s="1"/>
  <c r="E2724" i="6"/>
  <c r="G2724" i="6" s="1"/>
  <c r="E2725" i="6"/>
  <c r="G2725" i="6" s="1"/>
  <c r="E2726" i="6"/>
  <c r="G2726" i="6" s="1"/>
  <c r="E2727" i="6"/>
  <c r="G2727" i="6" s="1"/>
  <c r="E2728" i="6"/>
  <c r="G2728" i="6" s="1"/>
  <c r="E2729" i="6"/>
  <c r="G2729" i="6" s="1"/>
  <c r="E2731" i="6"/>
  <c r="G2731" i="6" s="1"/>
  <c r="E2732" i="6"/>
  <c r="G2732" i="6" s="1"/>
  <c r="E2733" i="6"/>
  <c r="G2733" i="6" s="1"/>
  <c r="E2734" i="6"/>
  <c r="G2734" i="6" s="1"/>
  <c r="E2735" i="6"/>
  <c r="G2735" i="6" s="1"/>
  <c r="E2736" i="6"/>
  <c r="G2736" i="6" s="1"/>
  <c r="E2737" i="6"/>
  <c r="G2737" i="6" s="1"/>
  <c r="E2738" i="6"/>
  <c r="G2738" i="6" s="1"/>
  <c r="E2739" i="6"/>
  <c r="G2739" i="6" s="1"/>
  <c r="E2740" i="6"/>
  <c r="G2740" i="6" s="1"/>
  <c r="E2741" i="6"/>
  <c r="G2741" i="6" s="1"/>
  <c r="E2742" i="6"/>
  <c r="G2742" i="6" s="1"/>
  <c r="E2743" i="6"/>
  <c r="G2743" i="6" s="1"/>
  <c r="E2744" i="6"/>
  <c r="G2744" i="6" s="1"/>
  <c r="E2745" i="6"/>
  <c r="G2745" i="6" s="1"/>
  <c r="E2746" i="6"/>
  <c r="G2746" i="6" s="1"/>
  <c r="E2747" i="6"/>
  <c r="G2747" i="6" s="1"/>
  <c r="E2748" i="6"/>
  <c r="G2748" i="6" s="1"/>
  <c r="E2749" i="6"/>
  <c r="G2749" i="6" s="1"/>
  <c r="E2751" i="6"/>
  <c r="G2751" i="6" s="1"/>
  <c r="E2752" i="6"/>
  <c r="G2752" i="6" s="1"/>
  <c r="E2753" i="6"/>
  <c r="G2753" i="6" s="1"/>
  <c r="E2754" i="6"/>
  <c r="G2754" i="6" s="1"/>
  <c r="E2755" i="6"/>
  <c r="G2755" i="6" s="1"/>
  <c r="E2756" i="6"/>
  <c r="G2756" i="6" s="1"/>
  <c r="E2757" i="6"/>
  <c r="G2757" i="6" s="1"/>
  <c r="E2758" i="6"/>
  <c r="G2758" i="6" s="1"/>
  <c r="E2760" i="6"/>
  <c r="G2760" i="6" s="1"/>
  <c r="E2761" i="6"/>
  <c r="G2761" i="6" s="1"/>
  <c r="E2762" i="6"/>
  <c r="G2762" i="6" s="1"/>
  <c r="E2763" i="6"/>
  <c r="G2763" i="6" s="1"/>
  <c r="E2764" i="6"/>
  <c r="G2764" i="6" s="1"/>
  <c r="E2765" i="6"/>
  <c r="G2765" i="6" s="1"/>
  <c r="E2766" i="6"/>
  <c r="G2766" i="6" s="1"/>
  <c r="E2767" i="6"/>
  <c r="G2767" i="6" s="1"/>
  <c r="E2768" i="6"/>
  <c r="G2768" i="6" s="1"/>
  <c r="E2769" i="6"/>
  <c r="G2769" i="6" s="1"/>
  <c r="E2770" i="6"/>
  <c r="G2770" i="6" s="1"/>
  <c r="E2771" i="6"/>
  <c r="G2771" i="6" s="1"/>
  <c r="E2772" i="6"/>
  <c r="G2772" i="6" s="1"/>
  <c r="E2773" i="6"/>
  <c r="G2773" i="6" s="1"/>
  <c r="E2774" i="6"/>
  <c r="G2774" i="6" s="1"/>
  <c r="E2775" i="6"/>
  <c r="G2775" i="6" s="1"/>
  <c r="E2776" i="6"/>
  <c r="G2776" i="6" s="1"/>
  <c r="E2777" i="6"/>
  <c r="G2777" i="6" s="1"/>
  <c r="E2778" i="6"/>
  <c r="G2778" i="6" s="1"/>
  <c r="E2779" i="6"/>
  <c r="G2779" i="6" s="1"/>
  <c r="E2780" i="6"/>
  <c r="G2780" i="6" s="1"/>
  <c r="E2781" i="6"/>
  <c r="G2781" i="6" s="1"/>
  <c r="E2782" i="6"/>
  <c r="G2782" i="6" s="1"/>
  <c r="E2783" i="6"/>
  <c r="G2783" i="6" s="1"/>
  <c r="E2784" i="6"/>
  <c r="G2784" i="6" s="1"/>
  <c r="E2785" i="6"/>
  <c r="G2785" i="6" s="1"/>
  <c r="E2786" i="6"/>
  <c r="G2786" i="6" s="1"/>
  <c r="E2787" i="6"/>
  <c r="G2787" i="6" s="1"/>
  <c r="E2788" i="6"/>
  <c r="G2788" i="6" s="1"/>
  <c r="E2789" i="6"/>
  <c r="G2789" i="6" s="1"/>
  <c r="E2790" i="6"/>
  <c r="G2790" i="6" s="1"/>
  <c r="E2791" i="6"/>
  <c r="G2791" i="6" s="1"/>
  <c r="E2793" i="6"/>
  <c r="G2793" i="6" s="1"/>
  <c r="E2794" i="6"/>
  <c r="G2794" i="6" s="1"/>
  <c r="E2795" i="6"/>
  <c r="G2795" i="6" s="1"/>
  <c r="E2796" i="6"/>
  <c r="G2796" i="6" s="1"/>
  <c r="E2797" i="6"/>
  <c r="G2797" i="6" s="1"/>
  <c r="E2798" i="6"/>
  <c r="G2798" i="6" s="1"/>
  <c r="E2799" i="6"/>
  <c r="G2799" i="6" s="1"/>
  <c r="E2800" i="6"/>
  <c r="G2800" i="6" s="1"/>
  <c r="E2801" i="6"/>
  <c r="G2801" i="6" s="1"/>
  <c r="E2702" i="6"/>
  <c r="G2702" i="6" s="1"/>
  <c r="E2603" i="6"/>
  <c r="G2603" i="6" s="1"/>
  <c r="E2604" i="6"/>
  <c r="G2604" i="6" s="1"/>
  <c r="E2606" i="6"/>
  <c r="G2606" i="6" s="1"/>
  <c r="E2607" i="6"/>
  <c r="G2607" i="6" s="1"/>
  <c r="E2608" i="6"/>
  <c r="G2608" i="6" s="1"/>
  <c r="E2609" i="6"/>
  <c r="G2609" i="6" s="1"/>
  <c r="E2610" i="6"/>
  <c r="G2610" i="6" s="1"/>
  <c r="E2611" i="6"/>
  <c r="G2611" i="6" s="1"/>
  <c r="E2612" i="6"/>
  <c r="G2612" i="6" s="1"/>
  <c r="E2613" i="6"/>
  <c r="G2613" i="6" s="1"/>
  <c r="E2615" i="6"/>
  <c r="G2615" i="6" s="1"/>
  <c r="E2618" i="6"/>
  <c r="G2618" i="6" s="1"/>
  <c r="E2619" i="6"/>
  <c r="G2619" i="6" s="1"/>
  <c r="E2620" i="6"/>
  <c r="G2620" i="6" s="1"/>
  <c r="E2621" i="6"/>
  <c r="G2621" i="6" s="1"/>
  <c r="E2622" i="6"/>
  <c r="G2622" i="6" s="1"/>
  <c r="E2623" i="6"/>
  <c r="G2623" i="6" s="1"/>
  <c r="E2626" i="6"/>
  <c r="G2626" i="6" s="1"/>
  <c r="E2627" i="6"/>
  <c r="G2627" i="6" s="1"/>
  <c r="E2628" i="6"/>
  <c r="G2628" i="6" s="1"/>
  <c r="E2629" i="6"/>
  <c r="G2629" i="6" s="1"/>
  <c r="E2630" i="6"/>
  <c r="G2630" i="6" s="1"/>
  <c r="E2631" i="6"/>
  <c r="G2631" i="6" s="1"/>
  <c r="E2632" i="6"/>
  <c r="G2632" i="6" s="1"/>
  <c r="E2633" i="6"/>
  <c r="G2633" i="6" s="1"/>
  <c r="E2634" i="6"/>
  <c r="G2634" i="6" s="1"/>
  <c r="E2635" i="6"/>
  <c r="G2635" i="6" s="1"/>
  <c r="E2636" i="6"/>
  <c r="G2636" i="6" s="1"/>
  <c r="E2637" i="6"/>
  <c r="G2637" i="6" s="1"/>
  <c r="E2638" i="6"/>
  <c r="G2638" i="6" s="1"/>
  <c r="E2639" i="6"/>
  <c r="G2639" i="6" s="1"/>
  <c r="E2640" i="6"/>
  <c r="G2640" i="6" s="1"/>
  <c r="E2641" i="6"/>
  <c r="G2641" i="6" s="1"/>
  <c r="E2642" i="6"/>
  <c r="G2642" i="6" s="1"/>
  <c r="E2643" i="6"/>
  <c r="G2643" i="6" s="1"/>
  <c r="E2644" i="6"/>
  <c r="G2644" i="6" s="1"/>
  <c r="E2645" i="6"/>
  <c r="G2645" i="6" s="1"/>
  <c r="E2646" i="6"/>
  <c r="G2646" i="6" s="1"/>
  <c r="E2647" i="6"/>
  <c r="G2647" i="6" s="1"/>
  <c r="E2649" i="6"/>
  <c r="G2649" i="6" s="1"/>
  <c r="E2651" i="6"/>
  <c r="G2651" i="6" s="1"/>
  <c r="E2652" i="6"/>
  <c r="G2652" i="6" s="1"/>
  <c r="E2653" i="6"/>
  <c r="G2653" i="6" s="1"/>
  <c r="E2654" i="6"/>
  <c r="G2654" i="6" s="1"/>
  <c r="E2655" i="6"/>
  <c r="G2655" i="6" s="1"/>
  <c r="E2656" i="6"/>
  <c r="G2656" i="6" s="1"/>
  <c r="E2657" i="6"/>
  <c r="G2657" i="6" s="1"/>
  <c r="E2658" i="6"/>
  <c r="G2658" i="6" s="1"/>
  <c r="E2659" i="6"/>
  <c r="G2659" i="6" s="1"/>
  <c r="E2660" i="6"/>
  <c r="G2660" i="6" s="1"/>
  <c r="E2661" i="6"/>
  <c r="G2661" i="6" s="1"/>
  <c r="E2662" i="6"/>
  <c r="G2662" i="6" s="1"/>
  <c r="E2663" i="6"/>
  <c r="G2663" i="6" s="1"/>
  <c r="E2664" i="6"/>
  <c r="G2664" i="6" s="1"/>
  <c r="E2665" i="6"/>
  <c r="G2665" i="6" s="1"/>
  <c r="E2666" i="6"/>
  <c r="G2666" i="6" s="1"/>
  <c r="E2667" i="6"/>
  <c r="G2667" i="6" s="1"/>
  <c r="E2668" i="6"/>
  <c r="G2668" i="6" s="1"/>
  <c r="E2669" i="6"/>
  <c r="G2669" i="6" s="1"/>
  <c r="E2670" i="6"/>
  <c r="G2670" i="6" s="1"/>
  <c r="E2671" i="6"/>
  <c r="G2671" i="6" s="1"/>
  <c r="E2672" i="6"/>
  <c r="G2672" i="6" s="1"/>
  <c r="E2673" i="6"/>
  <c r="G2673" i="6" s="1"/>
  <c r="E2674" i="6"/>
  <c r="G2674" i="6" s="1"/>
  <c r="E2675" i="6"/>
  <c r="G2675" i="6" s="1"/>
  <c r="E2676" i="6"/>
  <c r="G2676" i="6" s="1"/>
  <c r="E2677" i="6"/>
  <c r="G2677" i="6" s="1"/>
  <c r="E2678" i="6"/>
  <c r="G2678" i="6" s="1"/>
  <c r="E2679" i="6"/>
  <c r="G2679" i="6" s="1"/>
  <c r="E2680" i="6"/>
  <c r="G2680" i="6" s="1"/>
  <c r="E2681" i="6"/>
  <c r="G2681" i="6" s="1"/>
  <c r="E2682" i="6"/>
  <c r="G2682" i="6" s="1"/>
  <c r="E2683" i="6"/>
  <c r="G2683" i="6" s="1"/>
  <c r="E2684" i="6"/>
  <c r="G2684" i="6" s="1"/>
  <c r="E2685" i="6"/>
  <c r="G2685" i="6" s="1"/>
  <c r="E2686" i="6"/>
  <c r="G2686" i="6" s="1"/>
  <c r="E2687" i="6"/>
  <c r="G2687" i="6" s="1"/>
  <c r="E2688" i="6"/>
  <c r="G2688" i="6" s="1"/>
  <c r="E2689" i="6"/>
  <c r="G2689" i="6" s="1"/>
  <c r="E2690" i="6"/>
  <c r="G2690" i="6" s="1"/>
  <c r="E2692" i="6"/>
  <c r="G2692" i="6" s="1"/>
  <c r="E2693" i="6"/>
  <c r="G2693" i="6" s="1"/>
  <c r="E2694" i="6"/>
  <c r="G2694" i="6" s="1"/>
  <c r="E2695" i="6"/>
  <c r="G2695" i="6" s="1"/>
  <c r="E2696" i="6"/>
  <c r="G2696" i="6" s="1"/>
  <c r="E2697" i="6"/>
  <c r="G2697" i="6" s="1"/>
  <c r="E2698" i="6"/>
  <c r="G2698" i="6" s="1"/>
  <c r="E2699" i="6"/>
  <c r="G2699" i="6" s="1"/>
  <c r="E2602" i="6"/>
  <c r="G2602" i="6" s="1"/>
  <c r="E2503" i="6"/>
  <c r="G2503" i="6" s="1"/>
  <c r="E2504" i="6"/>
  <c r="G2504" i="6" s="1"/>
  <c r="E2505" i="6"/>
  <c r="G2505" i="6" s="1"/>
  <c r="E2506" i="6"/>
  <c r="G2506" i="6" s="1"/>
  <c r="E2507" i="6"/>
  <c r="G2507" i="6" s="1"/>
  <c r="E2508" i="6"/>
  <c r="G2508" i="6" s="1"/>
  <c r="E2509" i="6"/>
  <c r="G2509" i="6" s="1"/>
  <c r="E2510" i="6"/>
  <c r="G2510" i="6" s="1"/>
  <c r="E2511" i="6"/>
  <c r="G2511" i="6" s="1"/>
  <c r="E2512" i="6"/>
  <c r="G2512" i="6" s="1"/>
  <c r="E2514" i="6"/>
  <c r="G2514" i="6" s="1"/>
  <c r="E2515" i="6"/>
  <c r="G2515" i="6" s="1"/>
  <c r="E2516" i="6"/>
  <c r="G2516" i="6" s="1"/>
  <c r="E2517" i="6"/>
  <c r="G2517" i="6" s="1"/>
  <c r="E2518" i="6"/>
  <c r="G2518" i="6" s="1"/>
  <c r="E2519" i="6"/>
  <c r="G2519" i="6" s="1"/>
  <c r="E2521" i="6"/>
  <c r="G2521" i="6" s="1"/>
  <c r="E2522" i="6"/>
  <c r="G2522" i="6" s="1"/>
  <c r="E2526" i="6"/>
  <c r="G2526" i="6" s="1"/>
  <c r="E2527" i="6"/>
  <c r="G2527" i="6" s="1"/>
  <c r="E2528" i="6"/>
  <c r="G2528" i="6" s="1"/>
  <c r="E2529" i="6"/>
  <c r="G2529" i="6" s="1"/>
  <c r="E2530" i="6"/>
  <c r="G2530" i="6" s="1"/>
  <c r="E2531" i="6"/>
  <c r="G2531" i="6" s="1"/>
  <c r="E2532" i="6"/>
  <c r="G2532" i="6" s="1"/>
  <c r="E2533" i="6"/>
  <c r="G2533" i="6" s="1"/>
  <c r="E2534" i="6"/>
  <c r="G2534" i="6" s="1"/>
  <c r="E2535" i="6"/>
  <c r="G2535" i="6" s="1"/>
  <c r="E2536" i="6"/>
  <c r="G2536" i="6" s="1"/>
  <c r="E2537" i="6"/>
  <c r="G2537" i="6" s="1"/>
  <c r="E2538" i="6"/>
  <c r="G2538" i="6" s="1"/>
  <c r="E2539" i="6"/>
  <c r="G2539" i="6" s="1"/>
  <c r="E2540" i="6"/>
  <c r="G2540" i="6" s="1"/>
  <c r="E2542" i="6"/>
  <c r="G2542" i="6" s="1"/>
  <c r="E2543" i="6"/>
  <c r="G2543" i="6" s="1"/>
  <c r="E2544" i="6"/>
  <c r="G2544" i="6" s="1"/>
  <c r="E2545" i="6"/>
  <c r="G2545" i="6" s="1"/>
  <c r="E2547" i="6"/>
  <c r="G2547" i="6" s="1"/>
  <c r="E2548" i="6"/>
  <c r="G2548" i="6" s="1"/>
  <c r="E2549" i="6"/>
  <c r="G2549" i="6" s="1"/>
  <c r="E2550" i="6"/>
  <c r="G2550" i="6" s="1"/>
  <c r="E2551" i="6"/>
  <c r="G2551" i="6" s="1"/>
  <c r="E2552" i="6"/>
  <c r="G2552" i="6" s="1"/>
  <c r="E2553" i="6"/>
  <c r="G2553" i="6" s="1"/>
  <c r="E2554" i="6"/>
  <c r="G2554" i="6" s="1"/>
  <c r="E2555" i="6"/>
  <c r="G2555" i="6" s="1"/>
  <c r="E2556" i="6"/>
  <c r="G2556" i="6" s="1"/>
  <c r="E2557" i="6"/>
  <c r="G2557" i="6" s="1"/>
  <c r="E2558" i="6"/>
  <c r="G2558" i="6" s="1"/>
  <c r="E2559" i="6"/>
  <c r="G2559" i="6" s="1"/>
  <c r="E2560" i="6"/>
  <c r="G2560" i="6" s="1"/>
  <c r="E2561" i="6"/>
  <c r="G2561" i="6" s="1"/>
  <c r="E2562" i="6"/>
  <c r="G2562" i="6" s="1"/>
  <c r="E2563" i="6"/>
  <c r="G2563" i="6" s="1"/>
  <c r="E2564" i="6"/>
  <c r="G2564" i="6" s="1"/>
  <c r="E2565" i="6"/>
  <c r="G2565" i="6" s="1"/>
  <c r="E2566" i="6"/>
  <c r="G2566" i="6" s="1"/>
  <c r="E2567" i="6"/>
  <c r="G2567" i="6" s="1"/>
  <c r="E2568" i="6"/>
  <c r="G2568" i="6" s="1"/>
  <c r="E2569" i="6"/>
  <c r="G2569" i="6" s="1"/>
  <c r="E2570" i="6"/>
  <c r="G2570" i="6" s="1"/>
  <c r="E2571" i="6"/>
  <c r="G2571" i="6" s="1"/>
  <c r="E2572" i="6"/>
  <c r="G2572" i="6" s="1"/>
  <c r="E2573" i="6"/>
  <c r="G2573" i="6" s="1"/>
  <c r="E2574" i="6"/>
  <c r="G2574" i="6" s="1"/>
  <c r="E2575" i="6"/>
  <c r="G2575" i="6" s="1"/>
  <c r="E2576" i="6"/>
  <c r="G2576" i="6" s="1"/>
  <c r="E2577" i="6"/>
  <c r="G2577" i="6" s="1"/>
  <c r="E2578" i="6"/>
  <c r="G2578" i="6" s="1"/>
  <c r="E2579" i="6"/>
  <c r="G2579" i="6" s="1"/>
  <c r="E2580" i="6"/>
  <c r="G2580" i="6" s="1"/>
  <c r="E2581" i="6"/>
  <c r="G2581" i="6" s="1"/>
  <c r="E2582" i="6"/>
  <c r="G2582" i="6" s="1"/>
  <c r="E2583" i="6"/>
  <c r="G2583" i="6" s="1"/>
  <c r="E2584" i="6"/>
  <c r="G2584" i="6" s="1"/>
  <c r="E2585" i="6"/>
  <c r="G2585" i="6" s="1"/>
  <c r="E2586" i="6"/>
  <c r="G2586" i="6" s="1"/>
  <c r="E2587" i="6"/>
  <c r="G2587" i="6" s="1"/>
  <c r="E2588" i="6"/>
  <c r="G2588" i="6" s="1"/>
  <c r="E2589" i="6"/>
  <c r="G2589" i="6" s="1"/>
  <c r="E2591" i="6"/>
  <c r="G2591" i="6" s="1"/>
  <c r="E2592" i="6"/>
  <c r="G2592" i="6" s="1"/>
  <c r="E2593" i="6"/>
  <c r="G2593" i="6" s="1"/>
  <c r="E2595" i="6"/>
  <c r="G2595" i="6" s="1"/>
  <c r="E2597" i="6"/>
  <c r="G2597" i="6" s="1"/>
  <c r="E2598" i="6"/>
  <c r="G2598" i="6" s="1"/>
  <c r="E2599" i="6"/>
  <c r="G2599" i="6" s="1"/>
  <c r="E2600" i="6"/>
  <c r="G2600" i="6" s="1"/>
  <c r="E2601" i="6"/>
  <c r="G2601" i="6" s="1"/>
  <c r="E2404" i="6"/>
  <c r="G2404" i="6" s="1"/>
  <c r="E2405" i="6"/>
  <c r="G2405" i="6" s="1"/>
  <c r="E2406" i="6"/>
  <c r="G2406" i="6" s="1"/>
  <c r="E2407" i="6"/>
  <c r="G2407" i="6" s="1"/>
  <c r="E2408" i="6"/>
  <c r="G2408" i="6" s="1"/>
  <c r="E2409" i="6"/>
  <c r="G2409" i="6" s="1"/>
  <c r="E2410" i="6"/>
  <c r="G2410" i="6" s="1"/>
  <c r="E2412" i="6"/>
  <c r="G2412" i="6" s="1"/>
  <c r="E2413" i="6"/>
  <c r="G2413" i="6" s="1"/>
  <c r="E2414" i="6"/>
  <c r="G2414" i="6" s="1"/>
  <c r="E2416" i="6"/>
  <c r="G2416" i="6" s="1"/>
  <c r="E2417" i="6"/>
  <c r="G2417" i="6" s="1"/>
  <c r="E2418" i="6"/>
  <c r="G2418" i="6" s="1"/>
  <c r="E2420" i="6"/>
  <c r="G2420" i="6" s="1"/>
  <c r="E2421" i="6"/>
  <c r="G2421" i="6" s="1"/>
  <c r="E2423" i="6"/>
  <c r="G2423" i="6" s="1"/>
  <c r="E2424" i="6"/>
  <c r="G2424" i="6" s="1"/>
  <c r="E2425" i="6"/>
  <c r="G2425" i="6" s="1"/>
  <c r="E2426" i="6"/>
  <c r="G2426" i="6" s="1"/>
  <c r="E2427" i="6"/>
  <c r="G2427" i="6" s="1"/>
  <c r="E2428" i="6"/>
  <c r="G2428" i="6" s="1"/>
  <c r="E2430" i="6"/>
  <c r="G2430" i="6" s="1"/>
  <c r="E2431" i="6"/>
  <c r="G2431" i="6" s="1"/>
  <c r="E2432" i="6"/>
  <c r="G2432" i="6" s="1"/>
  <c r="E2433" i="6"/>
  <c r="G2433" i="6" s="1"/>
  <c r="E2435" i="6"/>
  <c r="G2435" i="6" s="1"/>
  <c r="E2436" i="6"/>
  <c r="G2436" i="6" s="1"/>
  <c r="E2437" i="6"/>
  <c r="G2437" i="6" s="1"/>
  <c r="E2438" i="6"/>
  <c r="G2438" i="6" s="1"/>
  <c r="E2439" i="6"/>
  <c r="G2439" i="6" s="1"/>
  <c r="E2440" i="6"/>
  <c r="G2440" i="6" s="1"/>
  <c r="E2441" i="6"/>
  <c r="G2441" i="6" s="1"/>
  <c r="E2442" i="6"/>
  <c r="G2442" i="6" s="1"/>
  <c r="E2443" i="6"/>
  <c r="G2443" i="6" s="1"/>
  <c r="E2444" i="6"/>
  <c r="G2444" i="6" s="1"/>
  <c r="E2445" i="6"/>
  <c r="G2445" i="6" s="1"/>
  <c r="E2446" i="6"/>
  <c r="G2446" i="6" s="1"/>
  <c r="E2447" i="6"/>
  <c r="G2447" i="6" s="1"/>
  <c r="E2448" i="6"/>
  <c r="G2448" i="6" s="1"/>
  <c r="E2449" i="6"/>
  <c r="G2449" i="6" s="1"/>
  <c r="E2450" i="6"/>
  <c r="G2450" i="6" s="1"/>
  <c r="E2451" i="6"/>
  <c r="G2451" i="6" s="1"/>
  <c r="E2452" i="6"/>
  <c r="G2452" i="6" s="1"/>
  <c r="E2453" i="6"/>
  <c r="G2453" i="6" s="1"/>
  <c r="E2454" i="6"/>
  <c r="G2454" i="6" s="1"/>
  <c r="E2455" i="6"/>
  <c r="G2455" i="6" s="1"/>
  <c r="E2456" i="6"/>
  <c r="G2456" i="6" s="1"/>
  <c r="E2457" i="6"/>
  <c r="G2457" i="6" s="1"/>
  <c r="E2458" i="6"/>
  <c r="G2458" i="6" s="1"/>
  <c r="E2460" i="6"/>
  <c r="G2460" i="6" s="1"/>
  <c r="E2461" i="6"/>
  <c r="G2461" i="6" s="1"/>
  <c r="E2462" i="6"/>
  <c r="G2462" i="6" s="1"/>
  <c r="E2463" i="6"/>
  <c r="G2463" i="6" s="1"/>
  <c r="E2464" i="6"/>
  <c r="G2464" i="6" s="1"/>
  <c r="E2465" i="6"/>
  <c r="G2465" i="6" s="1"/>
  <c r="E2466" i="6"/>
  <c r="G2466" i="6" s="1"/>
  <c r="E2467" i="6"/>
  <c r="G2467" i="6" s="1"/>
  <c r="E2468" i="6"/>
  <c r="G2468" i="6" s="1"/>
  <c r="E2469" i="6"/>
  <c r="G2469" i="6" s="1"/>
  <c r="E2470" i="6"/>
  <c r="G2470" i="6" s="1"/>
  <c r="E2471" i="6"/>
  <c r="G2471" i="6" s="1"/>
  <c r="E2472" i="6"/>
  <c r="G2472" i="6" s="1"/>
  <c r="E2473" i="6"/>
  <c r="G2473" i="6" s="1"/>
  <c r="E2474" i="6"/>
  <c r="G2474" i="6" s="1"/>
  <c r="E2475" i="6"/>
  <c r="G2475" i="6" s="1"/>
  <c r="E2476" i="6"/>
  <c r="G2476" i="6" s="1"/>
  <c r="E2477" i="6"/>
  <c r="G2477" i="6" s="1"/>
  <c r="E2478" i="6"/>
  <c r="G2478" i="6" s="1"/>
  <c r="E2479" i="6"/>
  <c r="G2479" i="6" s="1"/>
  <c r="E2480" i="6"/>
  <c r="G2480" i="6" s="1"/>
  <c r="E2481" i="6"/>
  <c r="G2481" i="6" s="1"/>
  <c r="E2482" i="6"/>
  <c r="G2482" i="6" s="1"/>
  <c r="E2483" i="6"/>
  <c r="G2483" i="6" s="1"/>
  <c r="E2484" i="6"/>
  <c r="G2484" i="6" s="1"/>
  <c r="E2485" i="6"/>
  <c r="G2485" i="6" s="1"/>
  <c r="E2486" i="6"/>
  <c r="G2486" i="6" s="1"/>
  <c r="E2487" i="6"/>
  <c r="G2487" i="6" s="1"/>
  <c r="E2488" i="6"/>
  <c r="G2488" i="6" s="1"/>
  <c r="E2490" i="6"/>
  <c r="G2490" i="6" s="1"/>
  <c r="E2494" i="6"/>
  <c r="G2494" i="6" s="1"/>
  <c r="E2495" i="6"/>
  <c r="G2495" i="6" s="1"/>
  <c r="E2496" i="6"/>
  <c r="G2496" i="6" s="1"/>
  <c r="E2497" i="6"/>
  <c r="G2497" i="6" s="1"/>
  <c r="E2498" i="6"/>
  <c r="G2498" i="6" s="1"/>
  <c r="E2499" i="6"/>
  <c r="G2499" i="6" s="1"/>
  <c r="E2500" i="6"/>
  <c r="G2500" i="6" s="1"/>
  <c r="E2501" i="6"/>
  <c r="G2501" i="6" s="1"/>
  <c r="E2402" i="6"/>
  <c r="G2402" i="6" s="1"/>
  <c r="E2303" i="6"/>
  <c r="G2303" i="6" s="1"/>
  <c r="E2304" i="6"/>
  <c r="G2304" i="6" s="1"/>
  <c r="E2305" i="6"/>
  <c r="G2305" i="6" s="1"/>
  <c r="E2306" i="6"/>
  <c r="G2306" i="6" s="1"/>
  <c r="E2307" i="6"/>
  <c r="G2307" i="6" s="1"/>
  <c r="E2309" i="6"/>
  <c r="G2309" i="6" s="1"/>
  <c r="E2310" i="6"/>
  <c r="G2310" i="6" s="1"/>
  <c r="E2311" i="6"/>
  <c r="G2311" i="6" s="1"/>
  <c r="E2312" i="6"/>
  <c r="G2312" i="6" s="1"/>
  <c r="E2314" i="6"/>
  <c r="G2314" i="6" s="1"/>
  <c r="E2315" i="6"/>
  <c r="G2315" i="6" s="1"/>
  <c r="E2317" i="6"/>
  <c r="G2317" i="6" s="1"/>
  <c r="E2318" i="6"/>
  <c r="G2318" i="6" s="1"/>
  <c r="E2319" i="6"/>
  <c r="G2319" i="6" s="1"/>
  <c r="E2320" i="6"/>
  <c r="G2320" i="6" s="1"/>
  <c r="E2322" i="6"/>
  <c r="G2322" i="6" s="1"/>
  <c r="E2323" i="6"/>
  <c r="G2323" i="6" s="1"/>
  <c r="E2324" i="6"/>
  <c r="G2324" i="6" s="1"/>
  <c r="E2325" i="6"/>
  <c r="G2325" i="6" s="1"/>
  <c r="E2326" i="6"/>
  <c r="G2326" i="6" s="1"/>
  <c r="E2327" i="6"/>
  <c r="G2327" i="6" s="1"/>
  <c r="E2328" i="6"/>
  <c r="G2328" i="6" s="1"/>
  <c r="E2329" i="6"/>
  <c r="G2329" i="6" s="1"/>
  <c r="E2331" i="6"/>
  <c r="G2331" i="6" s="1"/>
  <c r="E2332" i="6"/>
  <c r="G2332" i="6" s="1"/>
  <c r="E2333" i="6"/>
  <c r="G2333" i="6" s="1"/>
  <c r="E2334" i="6"/>
  <c r="G2334" i="6" s="1"/>
  <c r="E2336" i="6"/>
  <c r="G2336" i="6" s="1"/>
  <c r="E2337" i="6"/>
  <c r="G2337" i="6" s="1"/>
  <c r="E2338" i="6"/>
  <c r="G2338" i="6" s="1"/>
  <c r="E2339" i="6"/>
  <c r="G2339" i="6" s="1"/>
  <c r="E2340" i="6"/>
  <c r="G2340" i="6" s="1"/>
  <c r="E2341" i="6"/>
  <c r="G2341" i="6" s="1"/>
  <c r="E2342" i="6"/>
  <c r="G2342" i="6" s="1"/>
  <c r="E2344" i="6"/>
  <c r="G2344" i="6" s="1"/>
  <c r="E2345" i="6"/>
  <c r="G2345" i="6" s="1"/>
  <c r="E2346" i="6"/>
  <c r="G2346" i="6" s="1"/>
  <c r="E2347" i="6"/>
  <c r="G2347" i="6" s="1"/>
  <c r="E2348" i="6"/>
  <c r="G2348" i="6" s="1"/>
  <c r="E2349" i="6"/>
  <c r="G2349" i="6" s="1"/>
  <c r="E2350" i="6"/>
  <c r="G2350" i="6" s="1"/>
  <c r="E2351" i="6"/>
  <c r="G2351" i="6" s="1"/>
  <c r="E2352" i="6"/>
  <c r="G2352" i="6" s="1"/>
  <c r="E2353" i="6"/>
  <c r="G2353" i="6" s="1"/>
  <c r="E2354" i="6"/>
  <c r="G2354" i="6" s="1"/>
  <c r="E2355" i="6"/>
  <c r="G2355" i="6" s="1"/>
  <c r="E2356" i="6"/>
  <c r="G2356" i="6" s="1"/>
  <c r="E2357" i="6"/>
  <c r="G2357" i="6" s="1"/>
  <c r="E2358" i="6"/>
  <c r="G2358" i="6" s="1"/>
  <c r="E2360" i="6"/>
  <c r="G2360" i="6" s="1"/>
  <c r="E2361" i="6"/>
  <c r="G2361" i="6" s="1"/>
  <c r="E2362" i="6"/>
  <c r="G2362" i="6" s="1"/>
  <c r="E2363" i="6"/>
  <c r="G2363" i="6" s="1"/>
  <c r="E2364" i="6"/>
  <c r="G2364" i="6" s="1"/>
  <c r="E2365" i="6"/>
  <c r="G2365" i="6" s="1"/>
  <c r="E2366" i="6"/>
  <c r="G2366" i="6" s="1"/>
  <c r="E2367" i="6"/>
  <c r="G2367" i="6" s="1"/>
  <c r="E2368" i="6"/>
  <c r="G2368" i="6" s="1"/>
  <c r="E2369" i="6"/>
  <c r="G2369" i="6" s="1"/>
  <c r="E2370" i="6"/>
  <c r="G2370" i="6" s="1"/>
  <c r="E2371" i="6"/>
  <c r="G2371" i="6" s="1"/>
  <c r="E2372" i="6"/>
  <c r="G2372" i="6" s="1"/>
  <c r="E2373" i="6"/>
  <c r="G2373" i="6" s="1"/>
  <c r="E2374" i="6"/>
  <c r="G2374" i="6" s="1"/>
  <c r="E2375" i="6"/>
  <c r="G2375" i="6" s="1"/>
  <c r="E2376" i="6"/>
  <c r="G2376" i="6" s="1"/>
  <c r="E2377" i="6"/>
  <c r="G2377" i="6" s="1"/>
  <c r="E2378" i="6"/>
  <c r="G2378" i="6" s="1"/>
  <c r="E2379" i="6"/>
  <c r="G2379" i="6" s="1"/>
  <c r="E2380" i="6"/>
  <c r="G2380" i="6" s="1"/>
  <c r="E2381" i="6"/>
  <c r="G2381" i="6" s="1"/>
  <c r="E2382" i="6"/>
  <c r="G2382" i="6" s="1"/>
  <c r="E2383" i="6"/>
  <c r="G2383" i="6" s="1"/>
  <c r="E2384" i="6"/>
  <c r="G2384" i="6" s="1"/>
  <c r="E2385" i="6"/>
  <c r="G2385" i="6" s="1"/>
  <c r="E2386" i="6"/>
  <c r="G2386" i="6" s="1"/>
  <c r="E2388" i="6"/>
  <c r="G2388" i="6" s="1"/>
  <c r="E2389" i="6"/>
  <c r="G2389" i="6" s="1"/>
  <c r="E2393" i="6"/>
  <c r="G2393" i="6" s="1"/>
  <c r="E2394" i="6"/>
  <c r="G2394" i="6" s="1"/>
  <c r="E2396" i="6"/>
  <c r="G2396" i="6" s="1"/>
  <c r="E2397" i="6"/>
  <c r="G2397" i="6" s="1"/>
  <c r="E2398" i="6"/>
  <c r="G2398" i="6" s="1"/>
  <c r="E2399" i="6"/>
  <c r="G2399" i="6" s="1"/>
  <c r="E2400" i="6"/>
  <c r="G2400" i="6" s="1"/>
  <c r="E2401" i="6"/>
  <c r="G2401" i="6" s="1"/>
  <c r="E2203" i="6"/>
  <c r="G2203" i="6" s="1"/>
  <c r="E2204" i="6"/>
  <c r="G2204" i="6" s="1"/>
  <c r="E2205" i="6"/>
  <c r="G2205" i="6" s="1"/>
  <c r="E2208" i="6"/>
  <c r="G2208" i="6" s="1"/>
  <c r="E2209" i="6"/>
  <c r="G2209" i="6" s="1"/>
  <c r="E2210" i="6"/>
  <c r="G2210" i="6" s="1"/>
  <c r="E2211" i="6"/>
  <c r="G2211" i="6" s="1"/>
  <c r="E2212" i="6"/>
  <c r="G2212" i="6" s="1"/>
  <c r="E2213" i="6"/>
  <c r="G2213" i="6" s="1"/>
  <c r="E2215" i="6"/>
  <c r="G2215" i="6" s="1"/>
  <c r="E2217" i="6"/>
  <c r="G2217" i="6" s="1"/>
  <c r="E2218" i="6"/>
  <c r="G2218" i="6" s="1"/>
  <c r="E2221" i="6"/>
  <c r="G2221" i="6" s="1"/>
  <c r="E2222" i="6"/>
  <c r="G2222" i="6" s="1"/>
  <c r="E2223" i="6"/>
  <c r="G2223" i="6" s="1"/>
  <c r="E2224" i="6"/>
  <c r="G2224" i="6" s="1"/>
  <c r="E2225" i="6"/>
  <c r="G2225" i="6" s="1"/>
  <c r="E2226" i="6"/>
  <c r="G2226" i="6" s="1"/>
  <c r="E2227" i="6"/>
  <c r="G2227" i="6" s="1"/>
  <c r="E2228" i="6"/>
  <c r="G2228" i="6" s="1"/>
  <c r="E2229" i="6"/>
  <c r="G2229" i="6" s="1"/>
  <c r="E2230" i="6"/>
  <c r="G2230" i="6" s="1"/>
  <c r="E2231" i="6"/>
  <c r="G2231" i="6" s="1"/>
  <c r="E2232" i="6"/>
  <c r="G2232" i="6" s="1"/>
  <c r="E2233" i="6"/>
  <c r="G2233" i="6" s="1"/>
  <c r="E2234" i="6"/>
  <c r="G2234" i="6" s="1"/>
  <c r="E2235" i="6"/>
  <c r="G2235" i="6" s="1"/>
  <c r="E2237" i="6"/>
  <c r="G2237" i="6" s="1"/>
  <c r="E2238" i="6"/>
  <c r="G2238" i="6" s="1"/>
  <c r="E2239" i="6"/>
  <c r="G2239" i="6" s="1"/>
  <c r="E2240" i="6"/>
  <c r="G2240" i="6" s="1"/>
  <c r="E2241" i="6"/>
  <c r="G2241" i="6" s="1"/>
  <c r="E2242" i="6"/>
  <c r="G2242" i="6" s="1"/>
  <c r="E2243" i="6"/>
  <c r="G2243" i="6" s="1"/>
  <c r="E2245" i="6"/>
  <c r="G2245" i="6" s="1"/>
  <c r="E2247" i="6"/>
  <c r="G2247" i="6" s="1"/>
  <c r="E2248" i="6"/>
  <c r="G2248" i="6" s="1"/>
  <c r="E2249" i="6"/>
  <c r="G2249" i="6" s="1"/>
  <c r="E2250" i="6"/>
  <c r="G2250" i="6" s="1"/>
  <c r="E2251" i="6"/>
  <c r="G2251" i="6" s="1"/>
  <c r="E2253" i="6"/>
  <c r="G2253" i="6" s="1"/>
  <c r="E2254" i="6"/>
  <c r="G2254" i="6" s="1"/>
  <c r="E2255" i="6"/>
  <c r="G2255" i="6" s="1"/>
  <c r="E2256" i="6"/>
  <c r="G2256" i="6" s="1"/>
  <c r="E2257" i="6"/>
  <c r="G2257" i="6" s="1"/>
  <c r="E2258" i="6"/>
  <c r="G2258" i="6" s="1"/>
  <c r="E2259" i="6"/>
  <c r="G2259" i="6" s="1"/>
  <c r="E2260" i="6"/>
  <c r="G2260" i="6" s="1"/>
  <c r="E2261" i="6"/>
  <c r="G2261" i="6" s="1"/>
  <c r="E2262" i="6"/>
  <c r="G2262" i="6" s="1"/>
  <c r="E2263" i="6"/>
  <c r="G2263" i="6" s="1"/>
  <c r="E2264" i="6"/>
  <c r="G2264" i="6" s="1"/>
  <c r="E2265" i="6"/>
  <c r="G2265" i="6" s="1"/>
  <c r="E2266" i="6"/>
  <c r="G2266" i="6" s="1"/>
  <c r="E2267" i="6"/>
  <c r="G2267" i="6" s="1"/>
  <c r="E2268" i="6"/>
  <c r="G2268" i="6" s="1"/>
  <c r="E2269" i="6"/>
  <c r="G2269" i="6" s="1"/>
  <c r="E2270" i="6"/>
  <c r="G2270" i="6" s="1"/>
  <c r="E2271" i="6"/>
  <c r="G2271" i="6" s="1"/>
  <c r="E2272" i="6"/>
  <c r="G2272" i="6" s="1"/>
  <c r="E2273" i="6"/>
  <c r="G2273" i="6" s="1"/>
  <c r="E2274" i="6"/>
  <c r="G2274" i="6" s="1"/>
  <c r="E2275" i="6"/>
  <c r="G2275" i="6" s="1"/>
  <c r="E2276" i="6"/>
  <c r="G2276" i="6" s="1"/>
  <c r="E2277" i="6"/>
  <c r="G2277" i="6" s="1"/>
  <c r="E2278" i="6"/>
  <c r="G2278" i="6" s="1"/>
  <c r="E2279" i="6"/>
  <c r="G2279" i="6" s="1"/>
  <c r="E2280" i="6"/>
  <c r="G2280" i="6" s="1"/>
  <c r="E2281" i="6"/>
  <c r="G2281" i="6" s="1"/>
  <c r="E2282" i="6"/>
  <c r="G2282" i="6" s="1"/>
  <c r="E2284" i="6"/>
  <c r="G2284" i="6" s="1"/>
  <c r="E2285" i="6"/>
  <c r="G2285" i="6" s="1"/>
  <c r="E2286" i="6"/>
  <c r="G2286" i="6" s="1"/>
  <c r="E2288" i="6"/>
  <c r="G2288" i="6" s="1"/>
  <c r="E2289" i="6"/>
  <c r="G2289" i="6" s="1"/>
  <c r="E2290" i="6"/>
  <c r="G2290" i="6" s="1"/>
  <c r="E2292" i="6"/>
  <c r="G2292" i="6" s="1"/>
  <c r="E2293" i="6"/>
  <c r="G2293" i="6" s="1"/>
  <c r="E2294" i="6"/>
  <c r="G2294" i="6" s="1"/>
  <c r="E2296" i="6"/>
  <c r="G2296" i="6" s="1"/>
  <c r="E2297" i="6"/>
  <c r="G2297" i="6" s="1"/>
  <c r="E2298" i="6"/>
  <c r="G2298" i="6" s="1"/>
  <c r="E2299" i="6"/>
  <c r="G2299" i="6" s="1"/>
  <c r="E2301" i="6"/>
  <c r="G2301" i="6" s="1"/>
  <c r="E2202" i="6"/>
  <c r="G2202" i="6" s="1"/>
  <c r="E2104" i="6"/>
  <c r="G2104" i="6" s="1"/>
  <c r="E2107" i="6"/>
  <c r="G2107" i="6" s="1"/>
  <c r="E2109" i="6"/>
  <c r="G2109" i="6" s="1"/>
  <c r="E2110" i="6"/>
  <c r="G2110" i="6" s="1"/>
  <c r="E2111" i="6"/>
  <c r="G2111" i="6" s="1"/>
  <c r="E2112" i="6"/>
  <c r="G2112" i="6" s="1"/>
  <c r="E2113" i="6"/>
  <c r="G2113" i="6" s="1"/>
  <c r="E2114" i="6"/>
  <c r="G2114" i="6" s="1"/>
  <c r="E2116" i="6"/>
  <c r="G2116" i="6" s="1"/>
  <c r="E2117" i="6"/>
  <c r="G2117" i="6" s="1"/>
  <c r="E2118" i="6"/>
  <c r="G2118" i="6" s="1"/>
  <c r="E2120" i="6"/>
  <c r="G2120" i="6" s="1"/>
  <c r="E2121" i="6"/>
  <c r="G2121" i="6" s="1"/>
  <c r="E2122" i="6"/>
  <c r="G2122" i="6" s="1"/>
  <c r="E2123" i="6"/>
  <c r="G2123" i="6" s="1"/>
  <c r="E2124" i="6"/>
  <c r="G2124" i="6" s="1"/>
  <c r="E2126" i="6"/>
  <c r="G2126" i="6" s="1"/>
  <c r="E2127" i="6"/>
  <c r="G2127" i="6" s="1"/>
  <c r="E2128" i="6"/>
  <c r="G2128" i="6" s="1"/>
  <c r="E2129" i="6"/>
  <c r="G2129" i="6" s="1"/>
  <c r="E2130" i="6"/>
  <c r="G2130" i="6" s="1"/>
  <c r="E2131" i="6"/>
  <c r="G2131" i="6" s="1"/>
  <c r="E2132" i="6"/>
  <c r="G2132" i="6" s="1"/>
  <c r="E2133" i="6"/>
  <c r="G2133" i="6" s="1"/>
  <c r="E2134" i="6"/>
  <c r="G2134" i="6" s="1"/>
  <c r="E2136" i="6"/>
  <c r="G2136" i="6" s="1"/>
  <c r="E2137" i="6"/>
  <c r="G2137" i="6" s="1"/>
  <c r="E2138" i="6"/>
  <c r="G2138" i="6" s="1"/>
  <c r="E2139" i="6"/>
  <c r="G2139" i="6" s="1"/>
  <c r="E2140" i="6"/>
  <c r="G2140" i="6" s="1"/>
  <c r="E2141" i="6"/>
  <c r="G2141" i="6" s="1"/>
  <c r="E2142" i="6"/>
  <c r="G2142" i="6" s="1"/>
  <c r="E2143" i="6"/>
  <c r="G2143" i="6" s="1"/>
  <c r="E2144" i="6"/>
  <c r="G2144" i="6" s="1"/>
  <c r="E2145" i="6"/>
  <c r="G2145" i="6" s="1"/>
  <c r="E2147" i="6"/>
  <c r="G2147" i="6" s="1"/>
  <c r="E2148" i="6"/>
  <c r="G2148" i="6" s="1"/>
  <c r="E2149" i="6"/>
  <c r="G2149" i="6" s="1"/>
  <c r="E2150" i="6"/>
  <c r="G2150" i="6" s="1"/>
  <c r="E2151" i="6"/>
  <c r="G2151" i="6" s="1"/>
  <c r="E2152" i="6"/>
  <c r="G2152" i="6" s="1"/>
  <c r="E2153" i="6"/>
  <c r="G2153" i="6" s="1"/>
  <c r="E2154" i="6"/>
  <c r="G2154" i="6" s="1"/>
  <c r="E2155" i="6"/>
  <c r="G2155" i="6" s="1"/>
  <c r="E2156" i="6"/>
  <c r="G2156" i="6" s="1"/>
  <c r="E2157" i="6"/>
  <c r="G2157" i="6" s="1"/>
  <c r="E2158" i="6"/>
  <c r="G2158" i="6" s="1"/>
  <c r="E2159" i="6"/>
  <c r="G2159" i="6" s="1"/>
  <c r="E2160" i="6"/>
  <c r="G2160" i="6" s="1"/>
  <c r="E2161" i="6"/>
  <c r="G2161" i="6" s="1"/>
  <c r="E2163" i="6"/>
  <c r="G2163" i="6" s="1"/>
  <c r="E2164" i="6"/>
  <c r="G2164" i="6" s="1"/>
  <c r="E2166" i="6"/>
  <c r="G2166" i="6" s="1"/>
  <c r="E2167" i="6"/>
  <c r="G2167" i="6" s="1"/>
  <c r="E2168" i="6"/>
  <c r="G2168" i="6" s="1"/>
  <c r="E2169" i="6"/>
  <c r="G2169" i="6" s="1"/>
  <c r="E2170" i="6"/>
  <c r="G2170" i="6" s="1"/>
  <c r="E2171" i="6"/>
  <c r="G2171" i="6" s="1"/>
  <c r="E2172" i="6"/>
  <c r="G2172" i="6" s="1"/>
  <c r="E2173" i="6"/>
  <c r="G2173" i="6" s="1"/>
  <c r="E2174" i="6"/>
  <c r="G2174" i="6" s="1"/>
  <c r="E2175" i="6"/>
  <c r="G2175" i="6" s="1"/>
  <c r="E2176" i="6"/>
  <c r="G2176" i="6" s="1"/>
  <c r="E2177" i="6"/>
  <c r="G2177" i="6" s="1"/>
  <c r="E2178" i="6"/>
  <c r="G2178" i="6" s="1"/>
  <c r="E2179" i="6"/>
  <c r="G2179" i="6" s="1"/>
  <c r="E2181" i="6"/>
  <c r="G2181" i="6" s="1"/>
  <c r="E2182" i="6"/>
  <c r="G2182" i="6" s="1"/>
  <c r="E2183" i="6"/>
  <c r="G2183" i="6" s="1"/>
  <c r="E2184" i="6"/>
  <c r="G2184" i="6" s="1"/>
  <c r="E2186" i="6"/>
  <c r="G2186" i="6" s="1"/>
  <c r="E2188" i="6"/>
  <c r="G2188" i="6" s="1"/>
  <c r="E2189" i="6"/>
  <c r="G2189" i="6" s="1"/>
  <c r="E2190" i="6"/>
  <c r="G2190" i="6" s="1"/>
  <c r="E2191" i="6"/>
  <c r="G2191" i="6" s="1"/>
  <c r="E2193" i="6"/>
  <c r="G2193" i="6" s="1"/>
  <c r="E2194" i="6"/>
  <c r="G2194" i="6" s="1"/>
  <c r="E2195" i="6"/>
  <c r="G2195" i="6" s="1"/>
  <c r="E2196" i="6"/>
  <c r="G2196" i="6" s="1"/>
  <c r="E2197" i="6"/>
  <c r="G2197" i="6" s="1"/>
  <c r="E2198" i="6"/>
  <c r="G2198" i="6" s="1"/>
  <c r="E2199" i="6"/>
  <c r="G2199" i="6" s="1"/>
  <c r="E2200" i="6"/>
  <c r="G2200" i="6" s="1"/>
  <c r="E2201" i="6"/>
  <c r="G2201" i="6" s="1"/>
  <c r="E2102" i="6"/>
  <c r="G2102" i="6" s="1"/>
  <c r="E2004" i="6"/>
  <c r="G2004" i="6" s="1"/>
  <c r="E2005" i="6"/>
  <c r="G2005" i="6" s="1"/>
  <c r="E2006" i="6"/>
  <c r="G2006" i="6" s="1"/>
  <c r="E2008" i="6"/>
  <c r="G2008" i="6" s="1"/>
  <c r="E2010" i="6"/>
  <c r="G2010" i="6" s="1"/>
  <c r="E2011" i="6"/>
  <c r="G2011" i="6" s="1"/>
  <c r="E2012" i="6"/>
  <c r="G2012" i="6" s="1"/>
  <c r="E2013" i="6"/>
  <c r="G2013" i="6" s="1"/>
  <c r="E2016" i="6"/>
  <c r="G2016" i="6" s="1"/>
  <c r="E2017" i="6"/>
  <c r="G2017" i="6" s="1"/>
  <c r="E2018" i="6"/>
  <c r="G2018" i="6" s="1"/>
  <c r="E2020" i="6"/>
  <c r="G2020" i="6" s="1"/>
  <c r="E2021" i="6"/>
  <c r="G2021" i="6" s="1"/>
  <c r="E2022" i="6"/>
  <c r="G2022" i="6" s="1"/>
  <c r="E2023" i="6"/>
  <c r="G2023" i="6" s="1"/>
  <c r="E2025" i="6"/>
  <c r="G2025" i="6" s="1"/>
  <c r="E2026" i="6"/>
  <c r="G2026" i="6" s="1"/>
  <c r="E2027" i="6"/>
  <c r="G2027" i="6" s="1"/>
  <c r="E2028" i="6"/>
  <c r="G2028" i="6" s="1"/>
  <c r="E2029" i="6"/>
  <c r="G2029" i="6" s="1"/>
  <c r="E2030" i="6"/>
  <c r="G2030" i="6" s="1"/>
  <c r="E2031" i="6"/>
  <c r="G2031" i="6" s="1"/>
  <c r="E2032" i="6"/>
  <c r="G2032" i="6" s="1"/>
  <c r="E2033" i="6"/>
  <c r="G2033" i="6" s="1"/>
  <c r="E2035" i="6"/>
  <c r="G2035" i="6" s="1"/>
  <c r="E2036" i="6"/>
  <c r="G2036" i="6" s="1"/>
  <c r="E2037" i="6"/>
  <c r="G2037" i="6" s="1"/>
  <c r="E2038" i="6"/>
  <c r="G2038" i="6" s="1"/>
  <c r="E2039" i="6"/>
  <c r="G2039" i="6" s="1"/>
  <c r="E2040" i="6"/>
  <c r="G2040" i="6" s="1"/>
  <c r="E2041" i="6"/>
  <c r="G2041" i="6" s="1"/>
  <c r="E2042" i="6"/>
  <c r="G2042" i="6" s="1"/>
  <c r="E2043" i="6"/>
  <c r="G2043" i="6" s="1"/>
  <c r="E2044" i="6"/>
  <c r="G2044" i="6" s="1"/>
  <c r="E2046" i="6"/>
  <c r="G2046" i="6" s="1"/>
  <c r="E2047" i="6"/>
  <c r="G2047" i="6" s="1"/>
  <c r="E2048" i="6"/>
  <c r="G2048" i="6" s="1"/>
  <c r="E2049" i="6"/>
  <c r="G2049" i="6" s="1"/>
  <c r="E2050" i="6"/>
  <c r="G2050" i="6" s="1"/>
  <c r="E2051" i="6"/>
  <c r="G2051" i="6" s="1"/>
  <c r="E2052" i="6"/>
  <c r="G2052" i="6" s="1"/>
  <c r="E2053" i="6"/>
  <c r="G2053" i="6" s="1"/>
  <c r="E2054" i="6"/>
  <c r="G2054" i="6" s="1"/>
  <c r="E2055" i="6"/>
  <c r="G2055" i="6" s="1"/>
  <c r="E2056" i="6"/>
  <c r="G2056" i="6" s="1"/>
  <c r="E2057" i="6"/>
  <c r="G2057" i="6" s="1"/>
  <c r="E2058" i="6"/>
  <c r="G2058" i="6" s="1"/>
  <c r="E2059" i="6"/>
  <c r="G2059" i="6" s="1"/>
  <c r="E2061" i="6"/>
  <c r="G2061" i="6" s="1"/>
  <c r="E2063" i="6"/>
  <c r="G2063" i="6" s="1"/>
  <c r="E2064" i="6"/>
  <c r="G2064" i="6" s="1"/>
  <c r="E2066" i="6"/>
  <c r="G2066" i="6" s="1"/>
  <c r="E2067" i="6"/>
  <c r="G2067" i="6" s="1"/>
  <c r="E2068" i="6"/>
  <c r="G2068" i="6" s="1"/>
  <c r="E2069" i="6"/>
  <c r="G2069" i="6" s="1"/>
  <c r="E2070" i="6"/>
  <c r="G2070" i="6" s="1"/>
  <c r="E2071" i="6"/>
  <c r="G2071" i="6" s="1"/>
  <c r="E2072" i="6"/>
  <c r="G2072" i="6" s="1"/>
  <c r="E2073" i="6"/>
  <c r="G2073" i="6" s="1"/>
  <c r="E2074" i="6"/>
  <c r="G2074" i="6" s="1"/>
  <c r="E2075" i="6"/>
  <c r="G2075" i="6" s="1"/>
  <c r="E2076" i="6"/>
  <c r="G2076" i="6" s="1"/>
  <c r="E2077" i="6"/>
  <c r="G2077" i="6" s="1"/>
  <c r="E2078" i="6"/>
  <c r="G2078" i="6" s="1"/>
  <c r="E2080" i="6"/>
  <c r="G2080" i="6" s="1"/>
  <c r="E2081" i="6"/>
  <c r="G2081" i="6" s="1"/>
  <c r="E2082" i="6"/>
  <c r="G2082" i="6" s="1"/>
  <c r="E2083" i="6"/>
  <c r="G2083" i="6" s="1"/>
  <c r="E2085" i="6"/>
  <c r="G2085" i="6" s="1"/>
  <c r="E2086" i="6"/>
  <c r="G2086" i="6" s="1"/>
  <c r="E2087" i="6"/>
  <c r="G2087" i="6" s="1"/>
  <c r="E2088" i="6"/>
  <c r="G2088" i="6" s="1"/>
  <c r="E2089" i="6"/>
  <c r="G2089" i="6" s="1"/>
  <c r="E2090" i="6"/>
  <c r="G2090" i="6" s="1"/>
  <c r="E2091" i="6"/>
  <c r="G2091" i="6" s="1"/>
  <c r="E2092" i="6"/>
  <c r="G2092" i="6" s="1"/>
  <c r="E2094" i="6"/>
  <c r="G2094" i="6" s="1"/>
  <c r="E2095" i="6"/>
  <c r="G2095" i="6" s="1"/>
  <c r="E2096" i="6"/>
  <c r="G2096" i="6" s="1"/>
  <c r="E2097" i="6"/>
  <c r="G2097" i="6" s="1"/>
  <c r="E2099" i="6"/>
  <c r="G2099" i="6" s="1"/>
  <c r="E2101" i="6"/>
  <c r="G2101" i="6" s="1"/>
  <c r="E2002" i="6"/>
  <c r="G2002" i="6" s="1"/>
  <c r="E1904" i="6"/>
  <c r="G1904" i="6" s="1"/>
  <c r="E1905" i="6"/>
  <c r="G1905" i="6" s="1"/>
  <c r="E1906" i="6"/>
  <c r="G1906" i="6" s="1"/>
  <c r="E1908" i="6"/>
  <c r="G1908" i="6" s="1"/>
  <c r="E1909" i="6"/>
  <c r="G1909" i="6" s="1"/>
  <c r="E1911" i="6"/>
  <c r="G1911" i="6" s="1"/>
  <c r="E1912" i="6"/>
  <c r="G1912" i="6" s="1"/>
  <c r="E1913" i="6"/>
  <c r="G1913" i="6" s="1"/>
  <c r="E1914" i="6"/>
  <c r="G1914" i="6" s="1"/>
  <c r="E1917" i="6"/>
  <c r="G1917" i="6" s="1"/>
  <c r="E1918" i="6"/>
  <c r="G1918" i="6" s="1"/>
  <c r="E1919" i="6"/>
  <c r="G1919" i="6" s="1"/>
  <c r="E1922" i="6"/>
  <c r="G1922" i="6" s="1"/>
  <c r="E1923" i="6"/>
  <c r="G1923" i="6" s="1"/>
  <c r="E1924" i="6"/>
  <c r="G1924" i="6" s="1"/>
  <c r="E1925" i="6"/>
  <c r="G1925" i="6" s="1"/>
  <c r="E1926" i="6"/>
  <c r="G1926" i="6" s="1"/>
  <c r="E1927" i="6"/>
  <c r="G1927" i="6" s="1"/>
  <c r="E1929" i="6"/>
  <c r="G1929" i="6" s="1"/>
  <c r="E1930" i="6"/>
  <c r="G1930" i="6" s="1"/>
  <c r="E1931" i="6"/>
  <c r="G1931" i="6" s="1"/>
  <c r="E1932" i="6"/>
  <c r="G1932" i="6" s="1"/>
  <c r="E1933" i="6"/>
  <c r="G1933" i="6" s="1"/>
  <c r="E1934" i="6"/>
  <c r="G1934" i="6" s="1"/>
  <c r="E1936" i="6"/>
  <c r="G1936" i="6" s="1"/>
  <c r="E1937" i="6"/>
  <c r="G1937" i="6" s="1"/>
  <c r="E1938" i="6"/>
  <c r="G1938" i="6" s="1"/>
  <c r="E1939" i="6"/>
  <c r="G1939" i="6" s="1"/>
  <c r="E1940" i="6"/>
  <c r="G1940" i="6" s="1"/>
  <c r="E1941" i="6"/>
  <c r="G1941" i="6" s="1"/>
  <c r="E1942" i="6"/>
  <c r="G1942" i="6" s="1"/>
  <c r="E1943" i="6"/>
  <c r="G1943" i="6" s="1"/>
  <c r="E1944" i="6"/>
  <c r="G1944" i="6" s="1"/>
  <c r="E1946" i="6"/>
  <c r="G1946" i="6" s="1"/>
  <c r="E1947" i="6"/>
  <c r="G1947" i="6" s="1"/>
  <c r="E1950" i="6"/>
  <c r="G1950" i="6" s="1"/>
  <c r="E1951" i="6"/>
  <c r="G1951" i="6" s="1"/>
  <c r="E1952" i="6"/>
  <c r="G1952" i="6" s="1"/>
  <c r="E1953" i="6"/>
  <c r="G1953" i="6" s="1"/>
  <c r="E1955" i="6"/>
  <c r="G1955" i="6" s="1"/>
  <c r="E1956" i="6"/>
  <c r="G1956" i="6" s="1"/>
  <c r="E1957" i="6"/>
  <c r="G1957" i="6" s="1"/>
  <c r="E1958" i="6"/>
  <c r="G1958" i="6" s="1"/>
  <c r="E1959" i="6"/>
  <c r="G1959" i="6" s="1"/>
  <c r="E1960" i="6"/>
  <c r="G1960" i="6" s="1"/>
  <c r="E1961" i="6"/>
  <c r="G1961" i="6" s="1"/>
  <c r="E1962" i="6"/>
  <c r="G1962" i="6" s="1"/>
  <c r="E1963" i="6"/>
  <c r="G1963" i="6" s="1"/>
  <c r="E1964" i="6"/>
  <c r="G1964" i="6" s="1"/>
  <c r="E1965" i="6"/>
  <c r="G1965" i="6" s="1"/>
  <c r="E1966" i="6"/>
  <c r="G1966" i="6" s="1"/>
  <c r="E1967" i="6"/>
  <c r="G1967" i="6" s="1"/>
  <c r="E1968" i="6"/>
  <c r="G1968" i="6" s="1"/>
  <c r="E1969" i="6"/>
  <c r="G1969" i="6" s="1"/>
  <c r="E1970" i="6"/>
  <c r="G1970" i="6" s="1"/>
  <c r="E1971" i="6"/>
  <c r="G1971" i="6" s="1"/>
  <c r="E1972" i="6"/>
  <c r="G1972" i="6" s="1"/>
  <c r="E1973" i="6"/>
  <c r="G1973" i="6" s="1"/>
  <c r="E1974" i="6"/>
  <c r="G1974" i="6" s="1"/>
  <c r="E1975" i="6"/>
  <c r="G1975" i="6" s="1"/>
  <c r="E1978" i="6"/>
  <c r="G1978" i="6" s="1"/>
  <c r="E1979" i="6"/>
  <c r="G1979" i="6" s="1"/>
  <c r="E1981" i="6"/>
  <c r="G1981" i="6" s="1"/>
  <c r="E1982" i="6"/>
  <c r="G1982" i="6" s="1"/>
  <c r="E1983" i="6"/>
  <c r="G1983" i="6" s="1"/>
  <c r="E1984" i="6"/>
  <c r="G1984" i="6" s="1"/>
  <c r="E1985" i="6"/>
  <c r="G1985" i="6" s="1"/>
  <c r="E1987" i="6"/>
  <c r="G1987" i="6" s="1"/>
  <c r="E1988" i="6"/>
  <c r="G1988" i="6" s="1"/>
  <c r="E1989" i="6"/>
  <c r="G1989" i="6" s="1"/>
  <c r="E1990" i="6"/>
  <c r="G1990" i="6" s="1"/>
  <c r="E1991" i="6"/>
  <c r="G1991" i="6" s="1"/>
  <c r="E1992" i="6"/>
  <c r="G1992" i="6" s="1"/>
  <c r="E1994" i="6"/>
  <c r="G1994" i="6" s="1"/>
  <c r="E1995" i="6"/>
  <c r="G1995" i="6" s="1"/>
  <c r="E1996" i="6"/>
  <c r="G1996" i="6" s="1"/>
  <c r="E1997" i="6"/>
  <c r="G1997" i="6" s="1"/>
  <c r="E1999" i="6"/>
  <c r="G1999" i="6" s="1"/>
  <c r="E2000" i="6"/>
  <c r="G2000" i="6" s="1"/>
  <c r="E2001" i="6"/>
  <c r="G2001" i="6" s="1"/>
  <c r="E1902" i="6"/>
  <c r="G1902" i="6" s="1"/>
  <c r="E1803" i="6"/>
  <c r="G1803" i="6" s="1"/>
  <c r="E1804" i="6"/>
  <c r="G1804" i="6" s="1"/>
  <c r="E1805" i="6"/>
  <c r="G1805" i="6" s="1"/>
  <c r="E1806" i="6"/>
  <c r="G1806" i="6" s="1"/>
  <c r="E1807" i="6"/>
  <c r="G1807" i="6" s="1"/>
  <c r="E1808" i="6"/>
  <c r="G1808" i="6" s="1"/>
  <c r="E1809" i="6"/>
  <c r="G1809" i="6" s="1"/>
  <c r="E1813" i="6"/>
  <c r="G1813" i="6" s="1"/>
  <c r="E1814" i="6"/>
  <c r="G1814" i="6" s="1"/>
  <c r="E1815" i="6"/>
  <c r="G1815" i="6" s="1"/>
  <c r="E1816" i="6"/>
  <c r="G1816" i="6" s="1"/>
  <c r="E1818" i="6"/>
  <c r="G1818" i="6" s="1"/>
  <c r="E1819" i="6"/>
  <c r="G1819" i="6" s="1"/>
  <c r="E1821" i="6"/>
  <c r="G1821" i="6" s="1"/>
  <c r="E1822" i="6"/>
  <c r="G1822" i="6" s="1"/>
  <c r="E1824" i="6"/>
  <c r="G1824" i="6" s="1"/>
  <c r="E1825" i="6"/>
  <c r="G1825" i="6" s="1"/>
  <c r="E1826" i="6"/>
  <c r="G1826" i="6" s="1"/>
  <c r="E1828" i="6"/>
  <c r="G1828" i="6" s="1"/>
  <c r="E1829" i="6"/>
  <c r="G1829" i="6" s="1"/>
  <c r="E1830" i="6"/>
  <c r="G1830" i="6" s="1"/>
  <c r="E1831" i="6"/>
  <c r="G1831" i="6" s="1"/>
  <c r="E1833" i="6"/>
  <c r="G1833" i="6" s="1"/>
  <c r="E1835" i="6"/>
  <c r="G1835" i="6" s="1"/>
  <c r="E1836" i="6"/>
  <c r="G1836" i="6" s="1"/>
  <c r="E1837" i="6"/>
  <c r="G1837" i="6" s="1"/>
  <c r="E1838" i="6"/>
  <c r="G1838" i="6" s="1"/>
  <c r="E1839" i="6"/>
  <c r="G1839" i="6" s="1"/>
  <c r="E1840" i="6"/>
  <c r="G1840" i="6" s="1"/>
  <c r="E1841" i="6"/>
  <c r="G1841" i="6" s="1"/>
  <c r="E1843" i="6"/>
  <c r="G1843" i="6" s="1"/>
  <c r="E1844" i="6"/>
  <c r="G1844" i="6" s="1"/>
  <c r="E1845" i="6"/>
  <c r="G1845" i="6" s="1"/>
  <c r="E1846" i="6"/>
  <c r="G1846" i="6" s="1"/>
  <c r="E1847" i="6"/>
  <c r="G1847" i="6" s="1"/>
  <c r="E1848" i="6"/>
  <c r="G1848" i="6" s="1"/>
  <c r="E1849" i="6"/>
  <c r="G1849" i="6" s="1"/>
  <c r="E1850" i="6"/>
  <c r="G1850" i="6" s="1"/>
  <c r="E1852" i="6"/>
  <c r="G1852" i="6" s="1"/>
  <c r="E1853" i="6"/>
  <c r="G1853" i="6" s="1"/>
  <c r="E1854" i="6"/>
  <c r="G1854" i="6" s="1"/>
  <c r="E1855" i="6"/>
  <c r="G1855" i="6" s="1"/>
  <c r="E1856" i="6"/>
  <c r="G1856" i="6" s="1"/>
  <c r="E1857" i="6"/>
  <c r="G1857" i="6" s="1"/>
  <c r="E1858" i="6"/>
  <c r="G1858" i="6" s="1"/>
  <c r="E1859" i="6"/>
  <c r="G1859" i="6" s="1"/>
  <c r="E1860" i="6"/>
  <c r="G1860" i="6" s="1"/>
  <c r="E1861" i="6"/>
  <c r="G1861" i="6" s="1"/>
  <c r="E1862" i="6"/>
  <c r="G1862" i="6" s="1"/>
  <c r="E1863" i="6"/>
  <c r="G1863" i="6" s="1"/>
  <c r="E1864" i="6"/>
  <c r="G1864" i="6" s="1"/>
  <c r="E1865" i="6"/>
  <c r="G1865" i="6" s="1"/>
  <c r="E1868" i="6"/>
  <c r="G1868" i="6" s="1"/>
  <c r="E1869" i="6"/>
  <c r="G1869" i="6" s="1"/>
  <c r="E1870" i="6"/>
  <c r="G1870" i="6" s="1"/>
  <c r="E1871" i="6"/>
  <c r="G1871" i="6" s="1"/>
  <c r="E1872" i="6"/>
  <c r="G1872" i="6" s="1"/>
  <c r="E1873" i="6"/>
  <c r="G1873" i="6" s="1"/>
  <c r="E1874" i="6"/>
  <c r="G1874" i="6" s="1"/>
  <c r="E1875" i="6"/>
  <c r="G1875" i="6" s="1"/>
  <c r="E1876" i="6"/>
  <c r="G1876" i="6" s="1"/>
  <c r="E1877" i="6"/>
  <c r="G1877" i="6" s="1"/>
  <c r="E1879" i="6"/>
  <c r="G1879" i="6" s="1"/>
  <c r="E1880" i="6"/>
  <c r="G1880" i="6" s="1"/>
  <c r="E1881" i="6"/>
  <c r="G1881" i="6" s="1"/>
  <c r="E1882" i="6"/>
  <c r="G1882" i="6" s="1"/>
  <c r="E1883" i="6"/>
  <c r="G1883" i="6" s="1"/>
  <c r="E1884" i="6"/>
  <c r="G1884" i="6" s="1"/>
  <c r="E1885" i="6"/>
  <c r="G1885" i="6" s="1"/>
  <c r="E1886" i="6"/>
  <c r="G1886" i="6" s="1"/>
  <c r="E1887" i="6"/>
  <c r="G1887" i="6" s="1"/>
  <c r="E1888" i="6"/>
  <c r="G1888" i="6" s="1"/>
  <c r="E1889" i="6"/>
  <c r="G1889" i="6" s="1"/>
  <c r="E1894" i="6"/>
  <c r="G1894" i="6" s="1"/>
  <c r="E1895" i="6"/>
  <c r="G1895" i="6" s="1"/>
  <c r="E1896" i="6"/>
  <c r="G1896" i="6" s="1"/>
  <c r="E1897" i="6"/>
  <c r="G1897" i="6" s="1"/>
  <c r="E1899" i="6"/>
  <c r="G1899" i="6" s="1"/>
  <c r="E1900" i="6"/>
  <c r="G1900" i="6" s="1"/>
  <c r="E1901" i="6"/>
  <c r="G1901" i="6" s="1"/>
  <c r="E1703" i="6"/>
  <c r="G1703" i="6" s="1"/>
  <c r="E1705" i="6"/>
  <c r="G1705" i="6" s="1"/>
  <c r="E1706" i="6"/>
  <c r="G1706" i="6" s="1"/>
  <c r="E1707" i="6"/>
  <c r="G1707" i="6" s="1"/>
  <c r="E1708" i="6"/>
  <c r="G1708" i="6" s="1"/>
  <c r="E1709" i="6"/>
  <c r="G1709" i="6" s="1"/>
  <c r="E1714" i="6"/>
  <c r="G1714" i="6" s="1"/>
  <c r="E1715" i="6"/>
  <c r="G1715" i="6" s="1"/>
  <c r="E1716" i="6"/>
  <c r="G1716" i="6" s="1"/>
  <c r="E1717" i="6"/>
  <c r="G1717" i="6" s="1"/>
  <c r="E1720" i="6"/>
  <c r="G1720" i="6" s="1"/>
  <c r="E1721" i="6"/>
  <c r="G1721" i="6" s="1"/>
  <c r="E1722" i="6"/>
  <c r="G1722" i="6" s="1"/>
  <c r="E1723" i="6"/>
  <c r="G1723" i="6" s="1"/>
  <c r="E1724" i="6"/>
  <c r="G1724" i="6" s="1"/>
  <c r="E1725" i="6"/>
  <c r="G1725" i="6" s="1"/>
  <c r="E1726" i="6"/>
  <c r="G1726" i="6" s="1"/>
  <c r="E1729" i="6"/>
  <c r="G1729" i="6" s="1"/>
  <c r="E1730" i="6"/>
  <c r="G1730" i="6" s="1"/>
  <c r="E1731" i="6"/>
  <c r="G1731" i="6" s="1"/>
  <c r="E1732" i="6"/>
  <c r="G1732" i="6" s="1"/>
  <c r="E1733" i="6"/>
  <c r="G1733" i="6" s="1"/>
  <c r="E1735" i="6"/>
  <c r="G1735" i="6" s="1"/>
  <c r="E1736" i="6"/>
  <c r="G1736" i="6" s="1"/>
  <c r="E1737" i="6"/>
  <c r="G1737" i="6" s="1"/>
  <c r="E1738" i="6"/>
  <c r="G1738" i="6" s="1"/>
  <c r="E1739" i="6"/>
  <c r="G1739" i="6" s="1"/>
  <c r="E1740" i="6"/>
  <c r="G1740" i="6" s="1"/>
  <c r="E1741" i="6"/>
  <c r="G1741" i="6" s="1"/>
  <c r="E1742" i="6"/>
  <c r="G1742" i="6" s="1"/>
  <c r="E1743" i="6"/>
  <c r="G1743" i="6" s="1"/>
  <c r="E1745" i="6"/>
  <c r="G1745" i="6" s="1"/>
  <c r="E1746" i="6"/>
  <c r="G1746" i="6" s="1"/>
  <c r="E1747" i="6"/>
  <c r="G1747" i="6" s="1"/>
  <c r="E1750" i="6"/>
  <c r="G1750" i="6" s="1"/>
  <c r="E1751" i="6"/>
  <c r="G1751" i="6" s="1"/>
  <c r="E1752" i="6"/>
  <c r="G1752" i="6" s="1"/>
  <c r="E1753" i="6"/>
  <c r="G1753" i="6" s="1"/>
  <c r="E1754" i="6"/>
  <c r="G1754" i="6" s="1"/>
  <c r="E1755" i="6"/>
  <c r="G1755" i="6" s="1"/>
  <c r="E1756" i="6"/>
  <c r="G1756" i="6" s="1"/>
  <c r="E1757" i="6"/>
  <c r="G1757" i="6" s="1"/>
  <c r="E1758" i="6"/>
  <c r="G1758" i="6" s="1"/>
  <c r="E1759" i="6"/>
  <c r="G1759" i="6" s="1"/>
  <c r="E1760" i="6"/>
  <c r="G1760" i="6" s="1"/>
  <c r="E1761" i="6"/>
  <c r="G1761" i="6" s="1"/>
  <c r="E1762" i="6"/>
  <c r="G1762" i="6" s="1"/>
  <c r="E1763" i="6"/>
  <c r="G1763" i="6" s="1"/>
  <c r="E1764" i="6"/>
  <c r="G1764" i="6" s="1"/>
  <c r="E1765" i="6"/>
  <c r="G1765" i="6" s="1"/>
  <c r="E1766" i="6"/>
  <c r="G1766" i="6" s="1"/>
  <c r="E1767" i="6"/>
  <c r="G1767" i="6" s="1"/>
  <c r="E1769" i="6"/>
  <c r="G1769" i="6" s="1"/>
  <c r="E1770" i="6"/>
  <c r="G1770" i="6" s="1"/>
  <c r="E1771" i="6"/>
  <c r="G1771" i="6" s="1"/>
  <c r="E1772" i="6"/>
  <c r="G1772" i="6" s="1"/>
  <c r="E1773" i="6"/>
  <c r="G1773" i="6" s="1"/>
  <c r="E1774" i="6"/>
  <c r="G1774" i="6" s="1"/>
  <c r="E1775" i="6"/>
  <c r="G1775" i="6" s="1"/>
  <c r="E1776" i="6"/>
  <c r="G1776" i="6" s="1"/>
  <c r="E1778" i="6"/>
  <c r="G1778" i="6" s="1"/>
  <c r="E1779" i="6"/>
  <c r="G1779" i="6" s="1"/>
  <c r="E1780" i="6"/>
  <c r="G1780" i="6" s="1"/>
  <c r="E1781" i="6"/>
  <c r="G1781" i="6" s="1"/>
  <c r="E1782" i="6"/>
  <c r="G1782" i="6" s="1"/>
  <c r="E1783" i="6"/>
  <c r="G1783" i="6" s="1"/>
  <c r="E1785" i="6"/>
  <c r="G1785" i="6" s="1"/>
  <c r="E1786" i="6"/>
  <c r="G1786" i="6" s="1"/>
  <c r="E1787" i="6"/>
  <c r="G1787" i="6" s="1"/>
  <c r="E1788" i="6"/>
  <c r="G1788" i="6" s="1"/>
  <c r="E1789" i="6"/>
  <c r="G1789" i="6" s="1"/>
  <c r="E1792" i="6"/>
  <c r="G1792" i="6" s="1"/>
  <c r="E1793" i="6"/>
  <c r="G1793" i="6" s="1"/>
  <c r="E1794" i="6"/>
  <c r="G1794" i="6" s="1"/>
  <c r="E1795" i="6"/>
  <c r="G1795" i="6" s="1"/>
  <c r="E1796" i="6"/>
  <c r="G1796" i="6" s="1"/>
  <c r="E1797" i="6"/>
  <c r="G1797" i="6" s="1"/>
  <c r="E1798" i="6"/>
  <c r="G1798" i="6" s="1"/>
  <c r="E1800" i="6"/>
  <c r="G1800" i="6" s="1"/>
  <c r="E1702" i="6"/>
  <c r="G1702" i="6" s="1"/>
  <c r="E1604" i="6"/>
  <c r="G1604" i="6" s="1"/>
  <c r="E1606" i="6"/>
  <c r="G1606" i="6" s="1"/>
  <c r="E1607" i="6"/>
  <c r="G1607" i="6" s="1"/>
  <c r="E1608" i="6"/>
  <c r="G1608" i="6" s="1"/>
  <c r="E1610" i="6"/>
  <c r="G1610" i="6" s="1"/>
  <c r="E1611" i="6"/>
  <c r="G1611" i="6" s="1"/>
  <c r="E1612" i="6"/>
  <c r="G1612" i="6" s="1"/>
  <c r="E1615" i="6"/>
  <c r="G1615" i="6" s="1"/>
  <c r="E1618" i="6"/>
  <c r="G1618" i="6" s="1"/>
  <c r="E1619" i="6"/>
  <c r="G1619" i="6" s="1"/>
  <c r="E1620" i="6"/>
  <c r="G1620" i="6" s="1"/>
  <c r="E1621" i="6"/>
  <c r="G1621" i="6" s="1"/>
  <c r="E1622" i="6"/>
  <c r="G1622" i="6" s="1"/>
  <c r="E1624" i="6"/>
  <c r="G1624" i="6" s="1"/>
  <c r="E1625" i="6"/>
  <c r="G1625" i="6" s="1"/>
  <c r="E1628" i="6"/>
  <c r="G1628" i="6" s="1"/>
  <c r="E1629" i="6"/>
  <c r="G1629" i="6" s="1"/>
  <c r="E1630" i="6"/>
  <c r="G1630" i="6" s="1"/>
  <c r="E1631" i="6"/>
  <c r="G1631" i="6" s="1"/>
  <c r="E1632" i="6"/>
  <c r="G1632" i="6" s="1"/>
  <c r="E1633" i="6"/>
  <c r="G1633" i="6" s="1"/>
  <c r="E1634" i="6"/>
  <c r="G1634" i="6" s="1"/>
  <c r="E1635" i="6"/>
  <c r="G1635" i="6" s="1"/>
  <c r="E1636" i="6"/>
  <c r="G1636" i="6" s="1"/>
  <c r="E1637" i="6"/>
  <c r="G1637" i="6" s="1"/>
  <c r="E1638" i="6"/>
  <c r="G1638" i="6" s="1"/>
  <c r="E1639" i="6"/>
  <c r="G1639" i="6" s="1"/>
  <c r="E1640" i="6"/>
  <c r="G1640" i="6" s="1"/>
  <c r="E1641" i="6"/>
  <c r="G1641" i="6" s="1"/>
  <c r="E1642" i="6"/>
  <c r="G1642" i="6" s="1"/>
  <c r="E1644" i="6"/>
  <c r="G1644" i="6" s="1"/>
  <c r="E1645" i="6"/>
  <c r="G1645" i="6" s="1"/>
  <c r="E1646" i="6"/>
  <c r="G1646" i="6" s="1"/>
  <c r="E1647" i="6"/>
  <c r="G1647" i="6" s="1"/>
  <c r="E1648" i="6"/>
  <c r="G1648" i="6" s="1"/>
  <c r="E1650" i="6"/>
  <c r="G1650" i="6" s="1"/>
  <c r="E1651" i="6"/>
  <c r="G1651" i="6" s="1"/>
  <c r="E1652" i="6"/>
  <c r="G1652" i="6" s="1"/>
  <c r="E1653" i="6"/>
  <c r="G1653" i="6" s="1"/>
  <c r="E1654" i="6"/>
  <c r="G1654" i="6" s="1"/>
  <c r="E1656" i="6"/>
  <c r="G1656" i="6" s="1"/>
  <c r="E1657" i="6"/>
  <c r="G1657" i="6" s="1"/>
  <c r="E1658" i="6"/>
  <c r="G1658" i="6" s="1"/>
  <c r="E1659" i="6"/>
  <c r="G1659" i="6" s="1"/>
  <c r="E1660" i="6"/>
  <c r="G1660" i="6" s="1"/>
  <c r="E1661" i="6"/>
  <c r="G1661" i="6" s="1"/>
  <c r="E1662" i="6"/>
  <c r="G1662" i="6" s="1"/>
  <c r="E1663" i="6"/>
  <c r="G1663" i="6" s="1"/>
  <c r="E1664" i="6"/>
  <c r="G1664" i="6" s="1"/>
  <c r="E1665" i="6"/>
  <c r="G1665" i="6" s="1"/>
  <c r="E1666" i="6"/>
  <c r="G1666" i="6" s="1"/>
  <c r="E1667" i="6"/>
  <c r="G1667" i="6" s="1"/>
  <c r="E1668" i="6"/>
  <c r="G1668" i="6" s="1"/>
  <c r="E1669" i="6"/>
  <c r="G1669" i="6" s="1"/>
  <c r="E1670" i="6"/>
  <c r="G1670" i="6" s="1"/>
  <c r="E1672" i="6"/>
  <c r="G1672" i="6" s="1"/>
  <c r="E1673" i="6"/>
  <c r="G1673" i="6" s="1"/>
  <c r="E1675" i="6"/>
  <c r="G1675" i="6" s="1"/>
  <c r="E1676" i="6"/>
  <c r="G1676" i="6" s="1"/>
  <c r="E1678" i="6"/>
  <c r="G1678" i="6" s="1"/>
  <c r="E1679" i="6"/>
  <c r="G1679" i="6" s="1"/>
  <c r="E1680" i="6"/>
  <c r="G1680" i="6" s="1"/>
  <c r="E1681" i="6"/>
  <c r="G1681" i="6" s="1"/>
  <c r="E1683" i="6"/>
  <c r="G1683" i="6" s="1"/>
  <c r="E1684" i="6"/>
  <c r="G1684" i="6" s="1"/>
  <c r="E1685" i="6"/>
  <c r="G1685" i="6" s="1"/>
  <c r="E1686" i="6"/>
  <c r="G1686" i="6" s="1"/>
  <c r="E1687" i="6"/>
  <c r="G1687" i="6" s="1"/>
  <c r="E1688" i="6"/>
  <c r="G1688" i="6" s="1"/>
  <c r="E1689" i="6"/>
  <c r="G1689" i="6" s="1"/>
  <c r="E1690" i="6"/>
  <c r="G1690" i="6" s="1"/>
  <c r="E1692" i="6"/>
  <c r="G1692" i="6" s="1"/>
  <c r="E1694" i="6"/>
  <c r="G1694" i="6" s="1"/>
  <c r="E1696" i="6"/>
  <c r="G1696" i="6" s="1"/>
  <c r="E1697" i="6"/>
  <c r="G1697" i="6" s="1"/>
  <c r="E1698" i="6"/>
  <c r="G1698" i="6" s="1"/>
  <c r="E1700" i="6"/>
  <c r="G1700" i="6" s="1"/>
  <c r="E1701" i="6"/>
  <c r="G1701" i="6" s="1"/>
  <c r="E1602" i="6"/>
  <c r="G1602" i="6" s="1"/>
  <c r="E1503" i="6"/>
  <c r="G1503" i="6" s="1"/>
  <c r="E1506" i="6"/>
  <c r="G1506" i="6" s="1"/>
  <c r="E1508" i="6"/>
  <c r="G1508" i="6" s="1"/>
  <c r="E1509" i="6"/>
  <c r="G1509" i="6" s="1"/>
  <c r="E1511" i="6"/>
  <c r="G1511" i="6" s="1"/>
  <c r="E1512" i="6"/>
  <c r="G1512" i="6" s="1"/>
  <c r="E1513" i="6"/>
  <c r="G1513" i="6" s="1"/>
  <c r="E1514" i="6"/>
  <c r="G1514" i="6" s="1"/>
  <c r="E1517" i="6"/>
  <c r="G1517" i="6" s="1"/>
  <c r="E1519" i="6"/>
  <c r="G1519" i="6" s="1"/>
  <c r="E1520" i="6"/>
  <c r="G1520" i="6" s="1"/>
  <c r="E1522" i="6"/>
  <c r="G1522" i="6" s="1"/>
  <c r="E1523" i="6"/>
  <c r="G1523" i="6" s="1"/>
  <c r="E1524" i="6"/>
  <c r="G1524" i="6" s="1"/>
  <c r="E1525" i="6"/>
  <c r="G1525" i="6" s="1"/>
  <c r="E1526" i="6"/>
  <c r="G1526" i="6" s="1"/>
  <c r="E1527" i="6"/>
  <c r="G1527" i="6" s="1"/>
  <c r="E1528" i="6"/>
  <c r="G1528" i="6" s="1"/>
  <c r="E1530" i="6"/>
  <c r="G1530" i="6" s="1"/>
  <c r="E1531" i="6"/>
  <c r="G1531" i="6" s="1"/>
  <c r="E1532" i="6"/>
  <c r="G1532" i="6" s="1"/>
  <c r="E1534" i="6"/>
  <c r="G1534" i="6" s="1"/>
  <c r="E1535" i="6"/>
  <c r="G1535" i="6" s="1"/>
  <c r="E1536" i="6"/>
  <c r="G1536" i="6" s="1"/>
  <c r="E1537" i="6"/>
  <c r="G1537" i="6" s="1"/>
  <c r="E1538" i="6"/>
  <c r="G1538" i="6" s="1"/>
  <c r="E1539" i="6"/>
  <c r="G1539" i="6" s="1"/>
  <c r="E1542" i="6"/>
  <c r="G1542" i="6" s="1"/>
  <c r="E1543" i="6"/>
  <c r="G1543" i="6" s="1"/>
  <c r="E1544" i="6"/>
  <c r="G1544" i="6" s="1"/>
  <c r="E1545" i="6"/>
  <c r="G1545" i="6" s="1"/>
  <c r="E1546" i="6"/>
  <c r="G1546" i="6" s="1"/>
  <c r="E1547" i="6"/>
  <c r="G1547" i="6" s="1"/>
  <c r="E1548" i="6"/>
  <c r="G1548" i="6" s="1"/>
  <c r="E1549" i="6"/>
  <c r="G1549" i="6" s="1"/>
  <c r="E1550" i="6"/>
  <c r="G1550" i="6" s="1"/>
  <c r="E1551" i="6"/>
  <c r="G1551" i="6" s="1"/>
  <c r="E1552" i="6"/>
  <c r="G1552" i="6" s="1"/>
  <c r="E1553" i="6"/>
  <c r="G1553" i="6" s="1"/>
  <c r="E1554" i="6"/>
  <c r="G1554" i="6" s="1"/>
  <c r="E1555" i="6"/>
  <c r="G1555" i="6" s="1"/>
  <c r="E1556" i="6"/>
  <c r="G1556" i="6" s="1"/>
  <c r="E1557" i="6"/>
  <c r="G1557" i="6" s="1"/>
  <c r="E1558" i="6"/>
  <c r="G1558" i="6" s="1"/>
  <c r="E1559" i="6"/>
  <c r="G1559" i="6" s="1"/>
  <c r="E1560" i="6"/>
  <c r="G1560" i="6" s="1"/>
  <c r="E1561" i="6"/>
  <c r="G1561" i="6" s="1"/>
  <c r="E1562" i="6"/>
  <c r="G1562" i="6" s="1"/>
  <c r="E1564" i="6"/>
  <c r="G1564" i="6" s="1"/>
  <c r="E1565" i="6"/>
  <c r="G1565" i="6" s="1"/>
  <c r="E1566" i="6"/>
  <c r="G1566" i="6" s="1"/>
  <c r="E1567" i="6"/>
  <c r="G1567" i="6" s="1"/>
  <c r="E1569" i="6"/>
  <c r="G1569" i="6" s="1"/>
  <c r="E1570" i="6"/>
  <c r="G1570" i="6" s="1"/>
  <c r="E1571" i="6"/>
  <c r="G1571" i="6" s="1"/>
  <c r="E1572" i="6"/>
  <c r="G1572" i="6" s="1"/>
  <c r="E1573" i="6"/>
  <c r="G1573" i="6" s="1"/>
  <c r="E1574" i="6"/>
  <c r="G1574" i="6" s="1"/>
  <c r="E1576" i="6"/>
  <c r="G1576" i="6" s="1"/>
  <c r="E1577" i="6"/>
  <c r="G1577" i="6" s="1"/>
  <c r="E1578" i="6"/>
  <c r="G1578" i="6" s="1"/>
  <c r="E1579" i="6"/>
  <c r="G1579" i="6" s="1"/>
  <c r="E1580" i="6"/>
  <c r="G1580" i="6" s="1"/>
  <c r="E1581" i="6"/>
  <c r="G1581" i="6" s="1"/>
  <c r="E1582" i="6"/>
  <c r="G1582" i="6" s="1"/>
  <c r="E1584" i="6"/>
  <c r="G1584" i="6" s="1"/>
  <c r="E1585" i="6"/>
  <c r="G1585" i="6" s="1"/>
  <c r="E1586" i="6"/>
  <c r="G1586" i="6" s="1"/>
  <c r="E1587" i="6"/>
  <c r="G1587" i="6" s="1"/>
  <c r="E1588" i="6"/>
  <c r="G1588" i="6" s="1"/>
  <c r="E1589" i="6"/>
  <c r="G1589" i="6" s="1"/>
  <c r="E1590" i="6"/>
  <c r="G1590" i="6" s="1"/>
  <c r="E1593" i="6"/>
  <c r="G1593" i="6" s="1"/>
  <c r="E1594" i="6"/>
  <c r="G1594" i="6" s="1"/>
  <c r="E1595" i="6"/>
  <c r="G1595" i="6" s="1"/>
  <c r="E1596" i="6"/>
  <c r="G1596" i="6" s="1"/>
  <c r="E1599" i="6"/>
  <c r="G1599" i="6" s="1"/>
  <c r="E1600" i="6"/>
  <c r="G1600" i="6" s="1"/>
  <c r="E1601" i="6"/>
  <c r="G1601" i="6" s="1"/>
  <c r="E1502" i="6"/>
  <c r="G1502" i="6" s="1"/>
  <c r="E1403" i="6"/>
  <c r="G1403" i="6" s="1"/>
  <c r="E1406" i="6"/>
  <c r="G1406" i="6" s="1"/>
  <c r="E1407" i="6"/>
  <c r="G1407" i="6" s="1"/>
  <c r="E1408" i="6"/>
  <c r="G1408" i="6" s="1"/>
  <c r="E1410" i="6"/>
  <c r="G1410" i="6" s="1"/>
  <c r="E1411" i="6"/>
  <c r="G1411" i="6" s="1"/>
  <c r="E1412" i="6"/>
  <c r="G1412" i="6" s="1"/>
  <c r="E1415" i="6"/>
  <c r="G1415" i="6" s="1"/>
  <c r="E1416" i="6"/>
  <c r="G1416" i="6" s="1"/>
  <c r="E1417" i="6"/>
  <c r="G1417" i="6" s="1"/>
  <c r="E1419" i="6"/>
  <c r="G1419" i="6" s="1"/>
  <c r="E1421" i="6"/>
  <c r="G1421" i="6" s="1"/>
  <c r="E1422" i="6"/>
  <c r="G1422" i="6" s="1"/>
  <c r="E1423" i="6"/>
  <c r="G1423" i="6" s="1"/>
  <c r="E1424" i="6"/>
  <c r="G1424" i="6" s="1"/>
  <c r="E1425" i="6"/>
  <c r="G1425" i="6" s="1"/>
  <c r="E1426" i="6"/>
  <c r="G1426" i="6" s="1"/>
  <c r="E1428" i="6"/>
  <c r="G1428" i="6" s="1"/>
  <c r="E1431" i="6"/>
  <c r="G1431" i="6" s="1"/>
  <c r="E1433" i="6"/>
  <c r="G1433" i="6" s="1"/>
  <c r="E1434" i="6"/>
  <c r="G1434" i="6" s="1"/>
  <c r="E1435" i="6"/>
  <c r="G1435" i="6" s="1"/>
  <c r="E1436" i="6"/>
  <c r="G1436" i="6" s="1"/>
  <c r="E1437" i="6"/>
  <c r="G1437" i="6" s="1"/>
  <c r="E1438" i="6"/>
  <c r="G1438" i="6" s="1"/>
  <c r="E1439" i="6"/>
  <c r="G1439" i="6" s="1"/>
  <c r="E1440" i="6"/>
  <c r="G1440" i="6" s="1"/>
  <c r="E1442" i="6"/>
  <c r="G1442" i="6" s="1"/>
  <c r="E1443" i="6"/>
  <c r="G1443" i="6" s="1"/>
  <c r="E1444" i="6"/>
  <c r="G1444" i="6" s="1"/>
  <c r="E1445" i="6"/>
  <c r="G1445" i="6" s="1"/>
  <c r="E1446" i="6"/>
  <c r="G1446" i="6" s="1"/>
  <c r="E1447" i="6"/>
  <c r="G1447" i="6" s="1"/>
  <c r="E1448" i="6"/>
  <c r="G1448" i="6" s="1"/>
  <c r="E1449" i="6"/>
  <c r="G1449" i="6" s="1"/>
  <c r="E1450" i="6"/>
  <c r="G1450" i="6" s="1"/>
  <c r="E1451" i="6"/>
  <c r="G1451" i="6" s="1"/>
  <c r="E1452" i="6"/>
  <c r="G1452" i="6" s="1"/>
  <c r="E1453" i="6"/>
  <c r="G1453" i="6" s="1"/>
  <c r="E1454" i="6"/>
  <c r="G1454" i="6" s="1"/>
  <c r="E1455" i="6"/>
  <c r="G1455" i="6" s="1"/>
  <c r="E1456" i="6"/>
  <c r="G1456" i="6" s="1"/>
  <c r="E1458" i="6"/>
  <c r="G1458" i="6" s="1"/>
  <c r="E1459" i="6"/>
  <c r="G1459" i="6" s="1"/>
  <c r="E1461" i="6"/>
  <c r="G1461" i="6" s="1"/>
  <c r="E1462" i="6"/>
  <c r="G1462" i="6" s="1"/>
  <c r="E1463" i="6"/>
  <c r="G1463" i="6" s="1"/>
  <c r="E1464" i="6"/>
  <c r="G1464" i="6" s="1"/>
  <c r="E1465" i="6"/>
  <c r="G1465" i="6" s="1"/>
  <c r="E1466" i="6"/>
  <c r="G1466" i="6" s="1"/>
  <c r="E1467" i="6"/>
  <c r="G1467" i="6" s="1"/>
  <c r="E1468" i="6"/>
  <c r="G1468" i="6" s="1"/>
  <c r="E1470" i="6"/>
  <c r="G1470" i="6" s="1"/>
  <c r="E1472" i="6"/>
  <c r="G1472" i="6" s="1"/>
  <c r="E1473" i="6"/>
  <c r="G1473" i="6" s="1"/>
  <c r="E1474" i="6"/>
  <c r="G1474" i="6" s="1"/>
  <c r="E1475" i="6"/>
  <c r="G1475" i="6" s="1"/>
  <c r="E1476" i="6"/>
  <c r="G1476" i="6" s="1"/>
  <c r="E1477" i="6"/>
  <c r="G1477" i="6" s="1"/>
  <c r="E1478" i="6"/>
  <c r="G1478" i="6" s="1"/>
  <c r="E1479" i="6"/>
  <c r="G1479" i="6" s="1"/>
  <c r="E1480" i="6"/>
  <c r="G1480" i="6" s="1"/>
  <c r="E1482" i="6"/>
  <c r="G1482" i="6" s="1"/>
  <c r="E1483" i="6"/>
  <c r="G1483" i="6" s="1"/>
  <c r="E1484" i="6"/>
  <c r="G1484" i="6" s="1"/>
  <c r="E1485" i="6"/>
  <c r="G1485" i="6" s="1"/>
  <c r="E1486" i="6"/>
  <c r="G1486" i="6" s="1"/>
  <c r="E1487" i="6"/>
  <c r="G1487" i="6" s="1"/>
  <c r="E1489" i="6"/>
  <c r="G1489" i="6" s="1"/>
  <c r="E1490" i="6"/>
  <c r="G1490" i="6" s="1"/>
  <c r="E1491" i="6"/>
  <c r="G1491" i="6" s="1"/>
  <c r="E1493" i="6"/>
  <c r="G1493" i="6" s="1"/>
  <c r="E1495" i="6"/>
  <c r="G1495" i="6" s="1"/>
  <c r="E1497" i="6"/>
  <c r="G1497" i="6" s="1"/>
  <c r="E1498" i="6"/>
  <c r="G1498" i="6" s="1"/>
  <c r="E1499" i="6"/>
  <c r="G1499" i="6" s="1"/>
  <c r="E1500" i="6"/>
  <c r="G1500" i="6" s="1"/>
  <c r="E1501" i="6"/>
  <c r="G1501" i="6" s="1"/>
  <c r="E1402" i="6"/>
  <c r="G1402" i="6" s="1"/>
  <c r="E1303" i="6"/>
  <c r="G1303" i="6" s="1"/>
  <c r="E1304" i="6"/>
  <c r="G1304" i="6" s="1"/>
  <c r="E1305" i="6"/>
  <c r="G1305" i="6" s="1"/>
  <c r="E1308" i="6"/>
  <c r="G1308" i="6" s="1"/>
  <c r="E1310" i="6"/>
  <c r="G1310" i="6" s="1"/>
  <c r="E1312" i="6"/>
  <c r="G1312" i="6" s="1"/>
  <c r="E1313" i="6"/>
  <c r="G1313" i="6" s="1"/>
  <c r="E1314" i="6"/>
  <c r="G1314" i="6" s="1"/>
  <c r="E1315" i="6"/>
  <c r="G1315" i="6" s="1"/>
  <c r="E1317" i="6"/>
  <c r="G1317" i="6" s="1"/>
  <c r="E1320" i="6"/>
  <c r="G1320" i="6" s="1"/>
  <c r="E1321" i="6"/>
  <c r="G1321" i="6" s="1"/>
  <c r="E1322" i="6"/>
  <c r="G1322" i="6" s="1"/>
  <c r="E1323" i="6"/>
  <c r="G1323" i="6" s="1"/>
  <c r="E1324" i="6"/>
  <c r="G1324" i="6" s="1"/>
  <c r="E1325" i="6"/>
  <c r="G1325" i="6" s="1"/>
  <c r="E1326" i="6"/>
  <c r="G1326" i="6" s="1"/>
  <c r="E1327" i="6"/>
  <c r="G1327" i="6" s="1"/>
  <c r="E1329" i="6"/>
  <c r="G1329" i="6" s="1"/>
  <c r="E1330" i="6"/>
  <c r="G1330" i="6" s="1"/>
  <c r="E1333" i="6"/>
  <c r="G1333" i="6" s="1"/>
  <c r="E1334" i="6"/>
  <c r="G1334" i="6" s="1"/>
  <c r="E1335" i="6"/>
  <c r="G1335" i="6" s="1"/>
  <c r="E1336" i="6"/>
  <c r="G1336" i="6" s="1"/>
  <c r="E1338" i="6"/>
  <c r="G1338" i="6" s="1"/>
  <c r="E1339" i="6"/>
  <c r="G1339" i="6" s="1"/>
  <c r="E1340" i="6"/>
  <c r="G1340" i="6" s="1"/>
  <c r="E1341" i="6"/>
  <c r="G1341" i="6" s="1"/>
  <c r="E1342" i="6"/>
  <c r="G1342" i="6" s="1"/>
  <c r="E1343" i="6"/>
  <c r="G1343" i="6" s="1"/>
  <c r="E1344" i="6"/>
  <c r="G1344" i="6" s="1"/>
  <c r="E1345" i="6"/>
  <c r="G1345" i="6" s="1"/>
  <c r="E1346" i="6"/>
  <c r="G1346" i="6" s="1"/>
  <c r="E1348" i="6"/>
  <c r="G1348" i="6" s="1"/>
  <c r="E1349" i="6"/>
  <c r="G1349" i="6" s="1"/>
  <c r="E1350" i="6"/>
  <c r="G1350" i="6" s="1"/>
  <c r="E1351" i="6"/>
  <c r="G1351" i="6" s="1"/>
  <c r="E1352" i="6"/>
  <c r="G1352" i="6" s="1"/>
  <c r="E1353" i="6"/>
  <c r="G1353" i="6" s="1"/>
  <c r="E1354" i="6"/>
  <c r="G1354" i="6" s="1"/>
  <c r="E1355" i="6"/>
  <c r="G1355" i="6" s="1"/>
  <c r="E1356" i="6"/>
  <c r="G1356" i="6" s="1"/>
  <c r="E1357" i="6"/>
  <c r="G1357" i="6" s="1"/>
  <c r="E1358" i="6"/>
  <c r="G1358" i="6" s="1"/>
  <c r="E1360" i="6"/>
  <c r="G1360" i="6" s="1"/>
  <c r="E1361" i="6"/>
  <c r="G1361" i="6" s="1"/>
  <c r="E1362" i="6"/>
  <c r="G1362" i="6" s="1"/>
  <c r="E1363" i="6"/>
  <c r="G1363" i="6" s="1"/>
  <c r="E1364" i="6"/>
  <c r="G1364" i="6" s="1"/>
  <c r="E1365" i="6"/>
  <c r="G1365" i="6" s="1"/>
  <c r="E1366" i="6"/>
  <c r="G1366" i="6" s="1"/>
  <c r="E1367" i="6"/>
  <c r="G1367" i="6" s="1"/>
  <c r="E1368" i="6"/>
  <c r="G1368" i="6" s="1"/>
  <c r="E1370" i="6"/>
  <c r="G1370" i="6" s="1"/>
  <c r="E1371" i="6"/>
  <c r="G1371" i="6" s="1"/>
  <c r="E1372" i="6"/>
  <c r="G1372" i="6" s="1"/>
  <c r="E1373" i="6"/>
  <c r="G1373" i="6" s="1"/>
  <c r="E1375" i="6"/>
  <c r="G1375" i="6" s="1"/>
  <c r="E1376" i="6"/>
  <c r="G1376" i="6" s="1"/>
  <c r="E1377" i="6"/>
  <c r="G1377" i="6" s="1"/>
  <c r="E1378" i="6"/>
  <c r="G1378" i="6" s="1"/>
  <c r="E1379" i="6"/>
  <c r="G1379" i="6" s="1"/>
  <c r="E1380" i="6"/>
  <c r="G1380" i="6" s="1"/>
  <c r="E1382" i="6"/>
  <c r="G1382" i="6" s="1"/>
  <c r="E1383" i="6"/>
  <c r="G1383" i="6" s="1"/>
  <c r="E1384" i="6"/>
  <c r="G1384" i="6" s="1"/>
  <c r="E1386" i="6"/>
  <c r="G1386" i="6" s="1"/>
  <c r="E1387" i="6"/>
  <c r="G1387" i="6" s="1"/>
  <c r="E1389" i="6"/>
  <c r="G1389" i="6" s="1"/>
  <c r="E1391" i="6"/>
  <c r="G1391" i="6" s="1"/>
  <c r="E1392" i="6"/>
  <c r="G1392" i="6" s="1"/>
  <c r="E1393" i="6"/>
  <c r="G1393" i="6" s="1"/>
  <c r="E1394" i="6"/>
  <c r="G1394" i="6" s="1"/>
  <c r="E1395" i="6"/>
  <c r="G1395" i="6" s="1"/>
  <c r="E1396" i="6"/>
  <c r="G1396" i="6" s="1"/>
  <c r="E1397" i="6"/>
  <c r="G1397" i="6" s="1"/>
  <c r="E1399" i="6"/>
  <c r="G1399" i="6" s="1"/>
  <c r="E1400" i="6"/>
  <c r="G1400" i="6" s="1"/>
  <c r="E1401" i="6"/>
  <c r="G1401" i="6" s="1"/>
  <c r="E1204" i="6"/>
  <c r="G1204" i="6" s="1"/>
  <c r="E1206" i="6"/>
  <c r="G1206" i="6" s="1"/>
  <c r="E1210" i="6"/>
  <c r="G1210" i="6" s="1"/>
  <c r="E1211" i="6"/>
  <c r="G1211" i="6" s="1"/>
  <c r="E1212" i="6"/>
  <c r="G1212" i="6" s="1"/>
  <c r="E1213" i="6"/>
  <c r="G1213" i="6" s="1"/>
  <c r="E1214" i="6"/>
  <c r="G1214" i="6" s="1"/>
  <c r="E1215" i="6"/>
  <c r="G1215" i="6" s="1"/>
  <c r="E1216" i="6"/>
  <c r="G1216" i="6" s="1"/>
  <c r="E1218" i="6"/>
  <c r="G1218" i="6" s="1"/>
  <c r="E1219" i="6"/>
  <c r="G1219" i="6" s="1"/>
  <c r="E1220" i="6"/>
  <c r="G1220" i="6" s="1"/>
  <c r="E1223" i="6"/>
  <c r="G1223" i="6" s="1"/>
  <c r="E1224" i="6"/>
  <c r="G1224" i="6" s="1"/>
  <c r="E1225" i="6"/>
  <c r="G1225" i="6" s="1"/>
  <c r="E1226" i="6"/>
  <c r="G1226" i="6" s="1"/>
  <c r="E1227" i="6"/>
  <c r="G1227" i="6" s="1"/>
  <c r="E1228" i="6"/>
  <c r="G1228" i="6" s="1"/>
  <c r="E1230" i="6"/>
  <c r="G1230" i="6" s="1"/>
  <c r="E1231" i="6"/>
  <c r="G1231" i="6" s="1"/>
  <c r="E1232" i="6"/>
  <c r="G1232" i="6" s="1"/>
  <c r="E1234" i="6"/>
  <c r="G1234" i="6" s="1"/>
  <c r="E1236" i="6"/>
  <c r="G1236" i="6" s="1"/>
  <c r="E1238" i="6"/>
  <c r="G1238" i="6" s="1"/>
  <c r="E1239" i="6"/>
  <c r="G1239" i="6" s="1"/>
  <c r="E1241" i="6"/>
  <c r="G1241" i="6" s="1"/>
  <c r="E1242" i="6"/>
  <c r="G1242" i="6" s="1"/>
  <c r="E1243" i="6"/>
  <c r="G1243" i="6" s="1"/>
  <c r="E1244" i="6"/>
  <c r="G1244" i="6" s="1"/>
  <c r="E1245" i="6"/>
  <c r="G1245" i="6" s="1"/>
  <c r="E1246" i="6"/>
  <c r="G1246" i="6" s="1"/>
  <c r="E1247" i="6"/>
  <c r="G1247" i="6" s="1"/>
  <c r="E1248" i="6"/>
  <c r="G1248" i="6" s="1"/>
  <c r="E1250" i="6"/>
  <c r="G1250" i="6" s="1"/>
  <c r="E1251" i="6"/>
  <c r="G1251" i="6" s="1"/>
  <c r="E1252" i="6"/>
  <c r="G1252" i="6" s="1"/>
  <c r="E1253" i="6"/>
  <c r="G1253" i="6" s="1"/>
  <c r="E1254" i="6"/>
  <c r="G1254" i="6" s="1"/>
  <c r="E1255" i="6"/>
  <c r="G1255" i="6" s="1"/>
  <c r="E1256" i="6"/>
  <c r="G1256" i="6" s="1"/>
  <c r="E1257" i="6"/>
  <c r="G1257" i="6" s="1"/>
  <c r="E1258" i="6"/>
  <c r="G1258" i="6" s="1"/>
  <c r="E1259" i="6"/>
  <c r="G1259" i="6" s="1"/>
  <c r="E1260" i="6"/>
  <c r="G1260" i="6" s="1"/>
  <c r="E1261" i="6"/>
  <c r="G1261" i="6" s="1"/>
  <c r="E1262" i="6"/>
  <c r="G1262" i="6" s="1"/>
  <c r="E1263" i="6"/>
  <c r="G1263" i="6" s="1"/>
  <c r="E1264" i="6"/>
  <c r="G1264" i="6" s="1"/>
  <c r="E1266" i="6"/>
  <c r="G1266" i="6" s="1"/>
  <c r="E1269" i="6"/>
  <c r="G1269" i="6" s="1"/>
  <c r="E1270" i="6"/>
  <c r="G1270" i="6" s="1"/>
  <c r="E1271" i="6"/>
  <c r="G1271" i="6" s="1"/>
  <c r="E1273" i="6"/>
  <c r="G1273" i="6" s="1"/>
  <c r="E1275" i="6"/>
  <c r="G1275" i="6" s="1"/>
  <c r="E1276" i="6"/>
  <c r="G1276" i="6" s="1"/>
  <c r="E1277" i="6"/>
  <c r="G1277" i="6" s="1"/>
  <c r="E1278" i="6"/>
  <c r="G1278" i="6" s="1"/>
  <c r="E1279" i="6"/>
  <c r="G1279" i="6" s="1"/>
  <c r="E1280" i="6"/>
  <c r="G1280" i="6" s="1"/>
  <c r="E1281" i="6"/>
  <c r="G1281" i="6" s="1"/>
  <c r="E1282" i="6"/>
  <c r="G1282" i="6" s="1"/>
  <c r="E1283" i="6"/>
  <c r="G1283" i="6" s="1"/>
  <c r="E1284" i="6"/>
  <c r="G1284" i="6" s="1"/>
  <c r="E1285" i="6"/>
  <c r="G1285" i="6" s="1"/>
  <c r="E1286" i="6"/>
  <c r="G1286" i="6" s="1"/>
  <c r="E1287" i="6"/>
  <c r="G1287" i="6" s="1"/>
  <c r="E1288" i="6"/>
  <c r="G1288" i="6" s="1"/>
  <c r="E1289" i="6"/>
  <c r="G1289" i="6" s="1"/>
  <c r="E1291" i="6"/>
  <c r="G1291" i="6" s="1"/>
  <c r="E1292" i="6"/>
  <c r="G1292" i="6" s="1"/>
  <c r="E1293" i="6"/>
  <c r="G1293" i="6" s="1"/>
  <c r="E1294" i="6"/>
  <c r="G1294" i="6" s="1"/>
  <c r="E1295" i="6"/>
  <c r="G1295" i="6" s="1"/>
  <c r="E1296" i="6"/>
  <c r="G1296" i="6" s="1"/>
  <c r="E1297" i="6"/>
  <c r="G1297" i="6" s="1"/>
  <c r="E1298" i="6"/>
  <c r="G1298" i="6" s="1"/>
  <c r="E1299" i="6"/>
  <c r="G1299" i="6" s="1"/>
  <c r="E1301" i="6"/>
  <c r="G1301" i="6" s="1"/>
  <c r="E1202" i="6"/>
  <c r="G1202" i="6" s="1"/>
  <c r="E1103" i="6"/>
  <c r="G1103" i="6" s="1"/>
  <c r="E1104" i="6"/>
  <c r="G1104" i="6" s="1"/>
  <c r="E1105" i="6"/>
  <c r="G1105" i="6" s="1"/>
  <c r="E1108" i="6"/>
  <c r="G1108" i="6" s="1"/>
  <c r="E1109" i="6"/>
  <c r="G1109" i="6" s="1"/>
  <c r="E1110" i="6"/>
  <c r="G1110" i="6" s="1"/>
  <c r="E1113" i="6"/>
  <c r="G1113" i="6" s="1"/>
  <c r="E1115" i="6"/>
  <c r="G1115" i="6" s="1"/>
  <c r="E1116" i="6"/>
  <c r="G1116" i="6" s="1"/>
  <c r="E1117" i="6"/>
  <c r="G1117" i="6" s="1"/>
  <c r="E1119" i="6"/>
  <c r="G1119" i="6" s="1"/>
  <c r="E1120" i="6"/>
  <c r="G1120" i="6" s="1"/>
  <c r="E1122" i="6"/>
  <c r="G1122" i="6" s="1"/>
  <c r="E1123" i="6"/>
  <c r="G1123" i="6" s="1"/>
  <c r="E1124" i="6"/>
  <c r="G1124" i="6" s="1"/>
  <c r="E1125" i="6"/>
  <c r="G1125" i="6" s="1"/>
  <c r="E1126" i="6"/>
  <c r="G1126" i="6" s="1"/>
  <c r="E1127" i="6"/>
  <c r="G1127" i="6" s="1"/>
  <c r="E1128" i="6"/>
  <c r="G1128" i="6" s="1"/>
  <c r="E1129" i="6"/>
  <c r="G1129" i="6" s="1"/>
  <c r="E1130" i="6"/>
  <c r="G1130" i="6" s="1"/>
  <c r="E1133" i="6"/>
  <c r="G1133" i="6" s="1"/>
  <c r="E1134" i="6"/>
  <c r="G1134" i="6" s="1"/>
  <c r="E1135" i="6"/>
  <c r="G1135" i="6" s="1"/>
  <c r="E1136" i="6"/>
  <c r="G1136" i="6" s="1"/>
  <c r="E1138" i="6"/>
  <c r="G1138" i="6" s="1"/>
  <c r="E1139" i="6"/>
  <c r="G1139" i="6" s="1"/>
  <c r="E1141" i="6"/>
  <c r="G1141" i="6" s="1"/>
  <c r="E1142" i="6"/>
  <c r="G1142" i="6" s="1"/>
  <c r="E1143" i="6"/>
  <c r="G1143" i="6" s="1"/>
  <c r="E1144" i="6"/>
  <c r="G1144" i="6" s="1"/>
  <c r="E1145" i="6"/>
  <c r="G1145" i="6" s="1"/>
  <c r="E1146" i="6"/>
  <c r="G1146" i="6" s="1"/>
  <c r="E1147" i="6"/>
  <c r="G1147" i="6" s="1"/>
  <c r="E1148" i="6"/>
  <c r="G1148" i="6" s="1"/>
  <c r="E1149" i="6"/>
  <c r="G1149" i="6" s="1"/>
  <c r="E1150" i="6"/>
  <c r="G1150" i="6" s="1"/>
  <c r="E1152" i="6"/>
  <c r="G1152" i="6" s="1"/>
  <c r="E1153" i="6"/>
  <c r="G1153" i="6" s="1"/>
  <c r="E1154" i="6"/>
  <c r="G1154" i="6" s="1"/>
  <c r="E1156" i="6"/>
  <c r="G1156" i="6" s="1"/>
  <c r="E1157" i="6"/>
  <c r="G1157" i="6" s="1"/>
  <c r="E1158" i="6"/>
  <c r="G1158" i="6" s="1"/>
  <c r="E1159" i="6"/>
  <c r="G1159" i="6" s="1"/>
  <c r="E1160" i="6"/>
  <c r="G1160" i="6" s="1"/>
  <c r="E1161" i="6"/>
  <c r="G1161" i="6" s="1"/>
  <c r="E1162" i="6"/>
  <c r="G1162" i="6" s="1"/>
  <c r="E1163" i="6"/>
  <c r="G1163" i="6" s="1"/>
  <c r="E1164" i="6"/>
  <c r="G1164" i="6" s="1"/>
  <c r="E1165" i="6"/>
  <c r="G1165" i="6" s="1"/>
  <c r="E1166" i="6"/>
  <c r="G1166" i="6" s="1"/>
  <c r="E1167" i="6"/>
  <c r="G1167" i="6" s="1"/>
  <c r="E1170" i="6"/>
  <c r="G1170" i="6" s="1"/>
  <c r="E1173" i="6"/>
  <c r="G1173" i="6" s="1"/>
  <c r="E1174" i="6"/>
  <c r="G1174" i="6" s="1"/>
  <c r="E1175" i="6"/>
  <c r="G1175" i="6" s="1"/>
  <c r="E1176" i="6"/>
  <c r="G1176" i="6" s="1"/>
  <c r="E1177" i="6"/>
  <c r="G1177" i="6" s="1"/>
  <c r="E1179" i="6"/>
  <c r="G1179" i="6" s="1"/>
  <c r="E1180" i="6"/>
  <c r="G1180" i="6" s="1"/>
  <c r="E1181" i="6"/>
  <c r="G1181" i="6" s="1"/>
  <c r="E1182" i="6"/>
  <c r="G1182" i="6" s="1"/>
  <c r="E1183" i="6"/>
  <c r="G1183" i="6" s="1"/>
  <c r="E1184" i="6"/>
  <c r="G1184" i="6" s="1"/>
  <c r="E1186" i="6"/>
  <c r="G1186" i="6" s="1"/>
  <c r="E1187" i="6"/>
  <c r="G1187" i="6" s="1"/>
  <c r="E1188" i="6"/>
  <c r="G1188" i="6" s="1"/>
  <c r="E1190" i="6"/>
  <c r="G1190" i="6" s="1"/>
  <c r="E1191" i="6"/>
  <c r="G1191" i="6" s="1"/>
  <c r="E1192" i="6"/>
  <c r="G1192" i="6" s="1"/>
  <c r="E1193" i="6"/>
  <c r="G1193" i="6" s="1"/>
  <c r="E1194" i="6"/>
  <c r="G1194" i="6" s="1"/>
  <c r="E1195" i="6"/>
  <c r="G1195" i="6" s="1"/>
  <c r="E1196" i="6"/>
  <c r="G1196" i="6" s="1"/>
  <c r="E1197" i="6"/>
  <c r="G1197" i="6" s="1"/>
  <c r="E1198" i="6"/>
  <c r="G1198" i="6" s="1"/>
  <c r="E1199" i="6"/>
  <c r="G1199" i="6" s="1"/>
  <c r="E1200" i="6"/>
  <c r="G1200" i="6" s="1"/>
  <c r="E1201" i="6"/>
  <c r="G1201" i="6" s="1"/>
  <c r="E1003" i="6"/>
  <c r="G1003" i="6" s="1"/>
  <c r="E1004" i="6"/>
  <c r="G1004" i="6" s="1"/>
  <c r="E1005" i="6"/>
  <c r="G1005" i="6" s="1"/>
  <c r="E1008" i="6"/>
  <c r="G1008" i="6" s="1"/>
  <c r="E1009" i="6"/>
  <c r="G1009" i="6" s="1"/>
  <c r="E1010" i="6"/>
  <c r="G1010" i="6" s="1"/>
  <c r="E1012" i="6"/>
  <c r="G1012" i="6" s="1"/>
  <c r="E1014" i="6"/>
  <c r="G1014" i="6" s="1"/>
  <c r="E1015" i="6"/>
  <c r="G1015" i="6" s="1"/>
  <c r="E1017" i="6"/>
  <c r="G1017" i="6" s="1"/>
  <c r="E1020" i="6"/>
  <c r="G1020" i="6" s="1"/>
  <c r="E1021" i="6"/>
  <c r="G1021" i="6" s="1"/>
  <c r="E1022" i="6"/>
  <c r="G1022" i="6" s="1"/>
  <c r="E1023" i="6"/>
  <c r="G1023" i="6" s="1"/>
  <c r="E1024" i="6"/>
  <c r="G1024" i="6" s="1"/>
  <c r="E1025" i="6"/>
  <c r="G1025" i="6" s="1"/>
  <c r="E1026" i="6"/>
  <c r="G1026" i="6" s="1"/>
  <c r="E1028" i="6"/>
  <c r="G1028" i="6" s="1"/>
  <c r="E1029" i="6"/>
  <c r="G1029" i="6" s="1"/>
  <c r="E1031" i="6"/>
  <c r="G1031" i="6" s="1"/>
  <c r="E1032" i="6"/>
  <c r="G1032" i="6" s="1"/>
  <c r="E1033" i="6"/>
  <c r="G1033" i="6" s="1"/>
  <c r="E1034" i="6"/>
  <c r="G1034" i="6" s="1"/>
  <c r="E1035" i="6"/>
  <c r="G1035" i="6" s="1"/>
  <c r="E1036" i="6"/>
  <c r="G1036" i="6" s="1"/>
  <c r="E1038" i="6"/>
  <c r="G1038" i="6" s="1"/>
  <c r="E1039" i="6"/>
  <c r="G1039" i="6" s="1"/>
  <c r="E1041" i="6"/>
  <c r="G1041" i="6" s="1"/>
  <c r="E1043" i="6"/>
  <c r="G1043" i="6" s="1"/>
  <c r="E1044" i="6"/>
  <c r="G1044" i="6" s="1"/>
  <c r="E1045" i="6"/>
  <c r="G1045" i="6" s="1"/>
  <c r="E1046" i="6"/>
  <c r="G1046" i="6" s="1"/>
  <c r="E1047" i="6"/>
  <c r="G1047" i="6" s="1"/>
  <c r="E1048" i="6"/>
  <c r="G1048" i="6" s="1"/>
  <c r="E1049" i="6"/>
  <c r="G1049" i="6" s="1"/>
  <c r="E1050" i="6"/>
  <c r="G1050" i="6" s="1"/>
  <c r="E1051" i="6"/>
  <c r="G1051" i="6" s="1"/>
  <c r="E1052" i="6"/>
  <c r="G1052" i="6" s="1"/>
  <c r="E1053" i="6"/>
  <c r="G1053" i="6" s="1"/>
  <c r="E1054" i="6"/>
  <c r="G1054" i="6" s="1"/>
  <c r="E1055" i="6"/>
  <c r="G1055" i="6" s="1"/>
  <c r="E1056" i="6"/>
  <c r="G1056" i="6" s="1"/>
  <c r="E1058" i="6"/>
  <c r="G1058" i="6" s="1"/>
  <c r="E1059" i="6"/>
  <c r="G1059" i="6" s="1"/>
  <c r="E1060" i="6"/>
  <c r="G1060" i="6" s="1"/>
  <c r="E1061" i="6"/>
  <c r="G1061" i="6" s="1"/>
  <c r="E1062" i="6"/>
  <c r="G1062" i="6" s="1"/>
  <c r="E1064" i="6"/>
  <c r="G1064" i="6" s="1"/>
  <c r="E1065" i="6"/>
  <c r="G1065" i="6" s="1"/>
  <c r="E1066" i="6"/>
  <c r="G1066" i="6" s="1"/>
  <c r="E1067" i="6"/>
  <c r="G1067" i="6" s="1"/>
  <c r="E1069" i="6"/>
  <c r="G1069" i="6" s="1"/>
  <c r="E1071" i="6"/>
  <c r="G1071" i="6" s="1"/>
  <c r="E1074" i="6"/>
  <c r="G1074" i="6" s="1"/>
  <c r="E1075" i="6"/>
  <c r="G1075" i="6" s="1"/>
  <c r="E1076" i="6"/>
  <c r="G1076" i="6" s="1"/>
  <c r="E1077" i="6"/>
  <c r="G1077" i="6" s="1"/>
  <c r="E1078" i="6"/>
  <c r="G1078" i="6" s="1"/>
  <c r="E1079" i="6"/>
  <c r="G1079" i="6" s="1"/>
  <c r="E1080" i="6"/>
  <c r="G1080" i="6" s="1"/>
  <c r="E1081" i="6"/>
  <c r="G1081" i="6" s="1"/>
  <c r="E1083" i="6"/>
  <c r="G1083" i="6" s="1"/>
  <c r="E1084" i="6"/>
  <c r="G1084" i="6" s="1"/>
  <c r="E1085" i="6"/>
  <c r="G1085" i="6" s="1"/>
  <c r="E1086" i="6"/>
  <c r="G1086" i="6" s="1"/>
  <c r="E1087" i="6"/>
  <c r="G1087" i="6" s="1"/>
  <c r="E1088" i="6"/>
  <c r="G1088" i="6" s="1"/>
  <c r="E1089" i="6"/>
  <c r="G1089" i="6" s="1"/>
  <c r="E1090" i="6"/>
  <c r="G1090" i="6" s="1"/>
  <c r="E1091" i="6"/>
  <c r="G1091" i="6" s="1"/>
  <c r="E1093" i="6"/>
  <c r="G1093" i="6" s="1"/>
  <c r="E1094" i="6"/>
  <c r="G1094" i="6" s="1"/>
  <c r="E1095" i="6"/>
  <c r="G1095" i="6" s="1"/>
  <c r="E1096" i="6"/>
  <c r="G1096" i="6" s="1"/>
  <c r="E1098" i="6"/>
  <c r="G1098" i="6" s="1"/>
  <c r="E1099" i="6"/>
  <c r="G1099" i="6" s="1"/>
  <c r="E905" i="6"/>
  <c r="G905" i="6" s="1"/>
  <c r="E909" i="6"/>
  <c r="G909" i="6" s="1"/>
  <c r="E910" i="6"/>
  <c r="G910" i="6" s="1"/>
  <c r="E911" i="6"/>
  <c r="G911" i="6" s="1"/>
  <c r="E914" i="6"/>
  <c r="G914" i="6" s="1"/>
  <c r="E916" i="6"/>
  <c r="G916" i="6" s="1"/>
  <c r="E917" i="6"/>
  <c r="G917" i="6" s="1"/>
  <c r="E918" i="6"/>
  <c r="G918" i="6" s="1"/>
  <c r="E921" i="6"/>
  <c r="G921" i="6" s="1"/>
  <c r="E923" i="6"/>
  <c r="G923" i="6" s="1"/>
  <c r="E924" i="6"/>
  <c r="G924" i="6" s="1"/>
  <c r="E925" i="6"/>
  <c r="G925" i="6" s="1"/>
  <c r="E926" i="6"/>
  <c r="G926" i="6" s="1"/>
  <c r="E927" i="6"/>
  <c r="G927" i="6" s="1"/>
  <c r="E928" i="6"/>
  <c r="G928" i="6" s="1"/>
  <c r="E929" i="6"/>
  <c r="G929" i="6" s="1"/>
  <c r="E930" i="6"/>
  <c r="G930" i="6" s="1"/>
  <c r="E931" i="6"/>
  <c r="G931" i="6" s="1"/>
  <c r="E932" i="6"/>
  <c r="G932" i="6" s="1"/>
  <c r="E933" i="6"/>
  <c r="G933" i="6" s="1"/>
  <c r="E934" i="6"/>
  <c r="G934" i="6" s="1"/>
  <c r="E935" i="6"/>
  <c r="G935" i="6" s="1"/>
  <c r="E936" i="6"/>
  <c r="G936" i="6" s="1"/>
  <c r="E937" i="6"/>
  <c r="G937" i="6" s="1"/>
  <c r="E938" i="6"/>
  <c r="G938" i="6" s="1"/>
  <c r="E939" i="6"/>
  <c r="G939" i="6" s="1"/>
  <c r="E940" i="6"/>
  <c r="G940" i="6" s="1"/>
  <c r="E941" i="6"/>
  <c r="G941" i="6" s="1"/>
  <c r="E942" i="6"/>
  <c r="G942" i="6" s="1"/>
  <c r="E943" i="6"/>
  <c r="G943" i="6" s="1"/>
  <c r="E944" i="6"/>
  <c r="G944" i="6" s="1"/>
  <c r="E945" i="6"/>
  <c r="G945" i="6" s="1"/>
  <c r="E946" i="6"/>
  <c r="G946" i="6" s="1"/>
  <c r="E947" i="6"/>
  <c r="G947" i="6" s="1"/>
  <c r="E949" i="6"/>
  <c r="G949" i="6" s="1"/>
  <c r="E950" i="6"/>
  <c r="G950" i="6" s="1"/>
  <c r="E951" i="6"/>
  <c r="G951" i="6" s="1"/>
  <c r="E952" i="6"/>
  <c r="G952" i="6" s="1"/>
  <c r="E953" i="6"/>
  <c r="G953" i="6" s="1"/>
  <c r="E954" i="6"/>
  <c r="G954" i="6" s="1"/>
  <c r="E955" i="6"/>
  <c r="G955" i="6" s="1"/>
  <c r="E956" i="6"/>
  <c r="G956" i="6" s="1"/>
  <c r="E957" i="6"/>
  <c r="G957" i="6" s="1"/>
  <c r="E958" i="6"/>
  <c r="G958" i="6" s="1"/>
  <c r="E959" i="6"/>
  <c r="G959" i="6" s="1"/>
  <c r="E960" i="6"/>
  <c r="G960" i="6" s="1"/>
  <c r="E961" i="6"/>
  <c r="G961" i="6" s="1"/>
  <c r="E962" i="6"/>
  <c r="G962" i="6" s="1"/>
  <c r="E963" i="6"/>
  <c r="G963" i="6" s="1"/>
  <c r="E964" i="6"/>
  <c r="G964" i="6" s="1"/>
  <c r="E965" i="6"/>
  <c r="G965" i="6" s="1"/>
  <c r="E966" i="6"/>
  <c r="G966" i="6" s="1"/>
  <c r="E968" i="6"/>
  <c r="G968" i="6" s="1"/>
  <c r="E974" i="6"/>
  <c r="G974" i="6" s="1"/>
  <c r="E976" i="6"/>
  <c r="G976" i="6" s="1"/>
  <c r="E977" i="6"/>
  <c r="G977" i="6" s="1"/>
  <c r="E978" i="6"/>
  <c r="G978" i="6" s="1"/>
  <c r="E979" i="6"/>
  <c r="G979" i="6" s="1"/>
  <c r="E980" i="6"/>
  <c r="G980" i="6" s="1"/>
  <c r="E982" i="6"/>
  <c r="G982" i="6" s="1"/>
  <c r="E983" i="6"/>
  <c r="G983" i="6" s="1"/>
  <c r="E984" i="6"/>
  <c r="G984" i="6" s="1"/>
  <c r="E985" i="6"/>
  <c r="G985" i="6" s="1"/>
  <c r="E986" i="6"/>
  <c r="G986" i="6" s="1"/>
  <c r="E987" i="6"/>
  <c r="G987" i="6" s="1"/>
  <c r="E988" i="6"/>
  <c r="G988" i="6" s="1"/>
  <c r="E989" i="6"/>
  <c r="G989" i="6" s="1"/>
  <c r="E990" i="6"/>
  <c r="G990" i="6" s="1"/>
  <c r="E992" i="6"/>
  <c r="G992" i="6" s="1"/>
  <c r="E993" i="6"/>
  <c r="G993" i="6" s="1"/>
  <c r="E995" i="6"/>
  <c r="G995" i="6" s="1"/>
  <c r="E996" i="6"/>
  <c r="G996" i="6" s="1"/>
  <c r="E997" i="6"/>
  <c r="G997" i="6" s="1"/>
  <c r="E998" i="6"/>
  <c r="G998" i="6" s="1"/>
  <c r="E1000" i="6"/>
  <c r="G1000" i="6" s="1"/>
  <c r="E1001" i="6"/>
  <c r="G1001" i="6" s="1"/>
  <c r="E902" i="6"/>
  <c r="G902" i="6" s="1"/>
  <c r="E805" i="6"/>
  <c r="G805" i="6" s="1"/>
  <c r="E809" i="6"/>
  <c r="G809" i="6" s="1"/>
  <c r="E812" i="6"/>
  <c r="G812" i="6" s="1"/>
  <c r="E813" i="6"/>
  <c r="G813" i="6" s="1"/>
  <c r="E814" i="6"/>
  <c r="G814" i="6" s="1"/>
  <c r="E815" i="6"/>
  <c r="G815" i="6" s="1"/>
  <c r="E816" i="6"/>
  <c r="G816" i="6" s="1"/>
  <c r="E817" i="6"/>
  <c r="G817" i="6" s="1"/>
  <c r="E819" i="6"/>
  <c r="G819" i="6" s="1"/>
  <c r="E820" i="6"/>
  <c r="G820" i="6" s="1"/>
  <c r="E821" i="6"/>
  <c r="G821" i="6" s="1"/>
  <c r="E823" i="6"/>
  <c r="G823" i="6" s="1"/>
  <c r="E825" i="6"/>
  <c r="G825" i="6" s="1"/>
  <c r="E826" i="6"/>
  <c r="G826" i="6" s="1"/>
  <c r="E827" i="6"/>
  <c r="G827" i="6" s="1"/>
  <c r="E828" i="6"/>
  <c r="G828" i="6" s="1"/>
  <c r="E830" i="6"/>
  <c r="G830" i="6" s="1"/>
  <c r="E831" i="6"/>
  <c r="G831" i="6" s="1"/>
  <c r="E832" i="6"/>
  <c r="G832" i="6" s="1"/>
  <c r="E833" i="6"/>
  <c r="G833" i="6" s="1"/>
  <c r="E834" i="6"/>
  <c r="G834" i="6" s="1"/>
  <c r="E835" i="6"/>
  <c r="G835" i="6" s="1"/>
  <c r="E836" i="6"/>
  <c r="G836" i="6" s="1"/>
  <c r="E837" i="6"/>
  <c r="G837" i="6" s="1"/>
  <c r="E838" i="6"/>
  <c r="G838" i="6" s="1"/>
  <c r="E839" i="6"/>
  <c r="G839" i="6" s="1"/>
  <c r="E840" i="6"/>
  <c r="G840" i="6" s="1"/>
  <c r="E841" i="6"/>
  <c r="G841" i="6" s="1"/>
  <c r="E842" i="6"/>
  <c r="G842" i="6" s="1"/>
  <c r="E843" i="6"/>
  <c r="G843" i="6" s="1"/>
  <c r="E844" i="6"/>
  <c r="G844" i="6" s="1"/>
  <c r="E845" i="6"/>
  <c r="G845" i="6" s="1"/>
  <c r="E846" i="6"/>
  <c r="G846" i="6" s="1"/>
  <c r="E847" i="6"/>
  <c r="G847" i="6" s="1"/>
  <c r="E848" i="6"/>
  <c r="G848" i="6" s="1"/>
  <c r="E849" i="6"/>
  <c r="G849" i="6" s="1"/>
  <c r="E850" i="6"/>
  <c r="G850" i="6" s="1"/>
  <c r="E851" i="6"/>
  <c r="G851" i="6" s="1"/>
  <c r="E853" i="6"/>
  <c r="G853" i="6" s="1"/>
  <c r="E854" i="6"/>
  <c r="G854" i="6" s="1"/>
  <c r="E855" i="6"/>
  <c r="G855" i="6" s="1"/>
  <c r="E856" i="6"/>
  <c r="G856" i="6" s="1"/>
  <c r="E857" i="6"/>
  <c r="G857" i="6" s="1"/>
  <c r="E858" i="6"/>
  <c r="G858" i="6" s="1"/>
  <c r="E859" i="6"/>
  <c r="G859" i="6" s="1"/>
  <c r="E860" i="6"/>
  <c r="G860" i="6" s="1"/>
  <c r="E861" i="6"/>
  <c r="G861" i="6" s="1"/>
  <c r="E862" i="6"/>
  <c r="G862" i="6" s="1"/>
  <c r="E863" i="6"/>
  <c r="G863" i="6" s="1"/>
  <c r="E865" i="6"/>
  <c r="G865" i="6" s="1"/>
  <c r="E866" i="6"/>
  <c r="G866" i="6" s="1"/>
  <c r="E868" i="6"/>
  <c r="G868" i="6" s="1"/>
  <c r="E870" i="6"/>
  <c r="G870" i="6" s="1"/>
  <c r="E871" i="6"/>
  <c r="G871" i="6" s="1"/>
  <c r="E873" i="6"/>
  <c r="G873" i="6" s="1"/>
  <c r="E875" i="6"/>
  <c r="G875" i="6" s="1"/>
  <c r="E877" i="6"/>
  <c r="G877" i="6" s="1"/>
  <c r="E878" i="6"/>
  <c r="G878" i="6" s="1"/>
  <c r="E881" i="6"/>
  <c r="G881" i="6" s="1"/>
  <c r="E882" i="6"/>
  <c r="G882" i="6" s="1"/>
  <c r="E883" i="6"/>
  <c r="G883" i="6" s="1"/>
  <c r="E884" i="6"/>
  <c r="G884" i="6" s="1"/>
  <c r="E885" i="6"/>
  <c r="G885" i="6" s="1"/>
  <c r="E886" i="6"/>
  <c r="G886" i="6" s="1"/>
  <c r="E887" i="6"/>
  <c r="G887" i="6" s="1"/>
  <c r="E888" i="6"/>
  <c r="G888" i="6" s="1"/>
  <c r="E890" i="6"/>
  <c r="G890" i="6" s="1"/>
  <c r="E891" i="6"/>
  <c r="G891" i="6" s="1"/>
  <c r="E893" i="6"/>
  <c r="G893" i="6" s="1"/>
  <c r="E895" i="6"/>
  <c r="G895" i="6" s="1"/>
  <c r="E896" i="6"/>
  <c r="G896" i="6" s="1"/>
  <c r="E897" i="6"/>
  <c r="G897" i="6" s="1"/>
  <c r="E898" i="6"/>
  <c r="G898" i="6" s="1"/>
  <c r="E899" i="6"/>
  <c r="G899" i="6" s="1"/>
  <c r="E802" i="6"/>
  <c r="G802" i="6" s="1"/>
  <c r="E706" i="6"/>
  <c r="G706" i="6" s="1"/>
  <c r="E707" i="6"/>
  <c r="G707" i="6" s="1"/>
  <c r="E710" i="6"/>
  <c r="G710" i="6" s="1"/>
  <c r="E712" i="6"/>
  <c r="G712" i="6" s="1"/>
  <c r="E713" i="6"/>
  <c r="G713" i="6" s="1"/>
  <c r="E715" i="6"/>
  <c r="G715" i="6" s="1"/>
  <c r="E716" i="6"/>
  <c r="G716" i="6" s="1"/>
  <c r="E718" i="6"/>
  <c r="G718" i="6" s="1"/>
  <c r="E719" i="6"/>
  <c r="G719" i="6" s="1"/>
  <c r="E720" i="6"/>
  <c r="G720" i="6" s="1"/>
  <c r="E721" i="6"/>
  <c r="G721" i="6" s="1"/>
  <c r="E723" i="6"/>
  <c r="G723" i="6" s="1"/>
  <c r="E724" i="6"/>
  <c r="G724" i="6" s="1"/>
  <c r="E725" i="6"/>
  <c r="G725" i="6" s="1"/>
  <c r="E726" i="6"/>
  <c r="G726" i="6" s="1"/>
  <c r="E727" i="6"/>
  <c r="G727" i="6" s="1"/>
  <c r="E728" i="6"/>
  <c r="G728" i="6" s="1"/>
  <c r="E729" i="6"/>
  <c r="G729" i="6" s="1"/>
  <c r="E730" i="6"/>
  <c r="G730" i="6" s="1"/>
  <c r="E731" i="6"/>
  <c r="G731" i="6" s="1"/>
  <c r="E732" i="6"/>
  <c r="G732" i="6" s="1"/>
  <c r="E733" i="6"/>
  <c r="G733" i="6" s="1"/>
  <c r="E734" i="6"/>
  <c r="G734" i="6" s="1"/>
  <c r="E736" i="6"/>
  <c r="G736" i="6" s="1"/>
  <c r="E738" i="6"/>
  <c r="G738" i="6" s="1"/>
  <c r="E739" i="6"/>
  <c r="G739" i="6" s="1"/>
  <c r="E740" i="6"/>
  <c r="G740" i="6" s="1"/>
  <c r="E742" i="6"/>
  <c r="G742" i="6" s="1"/>
  <c r="E743" i="6"/>
  <c r="G743" i="6" s="1"/>
  <c r="E744" i="6"/>
  <c r="G744" i="6" s="1"/>
  <c r="E745" i="6"/>
  <c r="G745" i="6" s="1"/>
  <c r="E746" i="6"/>
  <c r="G746" i="6" s="1"/>
  <c r="E747" i="6"/>
  <c r="G747" i="6" s="1"/>
  <c r="E748" i="6"/>
  <c r="G748" i="6" s="1"/>
  <c r="E750" i="6"/>
  <c r="G750" i="6" s="1"/>
  <c r="E751" i="6"/>
  <c r="G751" i="6" s="1"/>
  <c r="E752" i="6"/>
  <c r="G752" i="6" s="1"/>
  <c r="E753" i="6"/>
  <c r="G753" i="6" s="1"/>
  <c r="E754" i="6"/>
  <c r="G754" i="6" s="1"/>
  <c r="E755" i="6"/>
  <c r="G755" i="6" s="1"/>
  <c r="E756" i="6"/>
  <c r="G756" i="6" s="1"/>
  <c r="E757" i="6"/>
  <c r="G757" i="6" s="1"/>
  <c r="E758" i="6"/>
  <c r="G758" i="6" s="1"/>
  <c r="E759" i="6"/>
  <c r="G759" i="6" s="1"/>
  <c r="E762" i="6"/>
  <c r="G762" i="6" s="1"/>
  <c r="E763" i="6"/>
  <c r="G763" i="6" s="1"/>
  <c r="E764" i="6"/>
  <c r="G764" i="6" s="1"/>
  <c r="E765" i="6"/>
  <c r="G765" i="6" s="1"/>
  <c r="E767" i="6"/>
  <c r="G767" i="6" s="1"/>
  <c r="E769" i="6"/>
  <c r="G769" i="6" s="1"/>
  <c r="E770" i="6"/>
  <c r="G770" i="6" s="1"/>
  <c r="E771" i="6"/>
  <c r="G771" i="6" s="1"/>
  <c r="E773" i="6"/>
  <c r="G773" i="6" s="1"/>
  <c r="E774" i="6"/>
  <c r="G774" i="6" s="1"/>
  <c r="E775" i="6"/>
  <c r="G775" i="6" s="1"/>
  <c r="E776" i="6"/>
  <c r="G776" i="6" s="1"/>
  <c r="E778" i="6"/>
  <c r="G778" i="6" s="1"/>
  <c r="E781" i="6"/>
  <c r="G781" i="6" s="1"/>
  <c r="E783" i="6"/>
  <c r="G783" i="6" s="1"/>
  <c r="E784" i="6"/>
  <c r="G784" i="6" s="1"/>
  <c r="E785" i="6"/>
  <c r="G785" i="6" s="1"/>
  <c r="E786" i="6"/>
  <c r="G786" i="6" s="1"/>
  <c r="E787" i="6"/>
  <c r="G787" i="6" s="1"/>
  <c r="E788" i="6"/>
  <c r="G788" i="6" s="1"/>
  <c r="E789" i="6"/>
  <c r="G789" i="6" s="1"/>
  <c r="E790" i="6"/>
  <c r="G790" i="6" s="1"/>
  <c r="E791" i="6"/>
  <c r="G791" i="6" s="1"/>
  <c r="E792" i="6"/>
  <c r="G792" i="6" s="1"/>
  <c r="E793" i="6"/>
  <c r="G793" i="6" s="1"/>
  <c r="E796" i="6"/>
  <c r="G796" i="6" s="1"/>
  <c r="E797" i="6"/>
  <c r="G797" i="6" s="1"/>
  <c r="E798" i="6"/>
  <c r="G798" i="6" s="1"/>
  <c r="E799" i="6"/>
  <c r="G799" i="6" s="1"/>
  <c r="E800" i="6"/>
  <c r="G800" i="6" s="1"/>
  <c r="E702" i="6"/>
  <c r="G702" i="6" s="1"/>
  <c r="E604" i="6"/>
  <c r="G604" i="6" s="1"/>
  <c r="E608" i="6"/>
  <c r="G608" i="6" s="1"/>
  <c r="E611" i="6"/>
  <c r="G611" i="6" s="1"/>
  <c r="E612" i="6"/>
  <c r="G612" i="6" s="1"/>
  <c r="E614" i="6"/>
  <c r="G614" i="6" s="1"/>
  <c r="E615" i="6"/>
  <c r="G615" i="6" s="1"/>
  <c r="E616" i="6"/>
  <c r="G616" i="6" s="1"/>
  <c r="E617" i="6"/>
  <c r="G617" i="6" s="1"/>
  <c r="E618" i="6"/>
  <c r="G618" i="6" s="1"/>
  <c r="E619" i="6"/>
  <c r="G619" i="6" s="1"/>
  <c r="E620" i="6"/>
  <c r="G620" i="6" s="1"/>
  <c r="E621" i="6"/>
  <c r="G621" i="6" s="1"/>
  <c r="E623" i="6"/>
  <c r="G623" i="6" s="1"/>
  <c r="E624" i="6"/>
  <c r="G624" i="6" s="1"/>
  <c r="E625" i="6"/>
  <c r="G625" i="6" s="1"/>
  <c r="E627" i="6"/>
  <c r="G627" i="6" s="1"/>
  <c r="E628" i="6"/>
  <c r="G628" i="6" s="1"/>
  <c r="E629" i="6"/>
  <c r="G629" i="6" s="1"/>
  <c r="E630" i="6"/>
  <c r="G630" i="6" s="1"/>
  <c r="E631" i="6"/>
  <c r="G631" i="6" s="1"/>
  <c r="E632" i="6"/>
  <c r="G632" i="6" s="1"/>
  <c r="E633" i="6"/>
  <c r="G633" i="6" s="1"/>
  <c r="E634" i="6"/>
  <c r="G634" i="6" s="1"/>
  <c r="E635" i="6"/>
  <c r="G635" i="6" s="1"/>
  <c r="E636" i="6"/>
  <c r="G636" i="6" s="1"/>
  <c r="E638" i="6"/>
  <c r="G638" i="6" s="1"/>
  <c r="E639" i="6"/>
  <c r="G639" i="6" s="1"/>
  <c r="E640" i="6"/>
  <c r="G640" i="6" s="1"/>
  <c r="E641" i="6"/>
  <c r="G641" i="6" s="1"/>
  <c r="E643" i="6"/>
  <c r="G643" i="6" s="1"/>
  <c r="E644" i="6"/>
  <c r="G644" i="6" s="1"/>
  <c r="E645" i="6"/>
  <c r="G645" i="6" s="1"/>
  <c r="E646" i="6"/>
  <c r="G646" i="6" s="1"/>
  <c r="E650" i="6"/>
  <c r="G650" i="6" s="1"/>
  <c r="E651" i="6"/>
  <c r="G651" i="6" s="1"/>
  <c r="E652" i="6"/>
  <c r="G652" i="6" s="1"/>
  <c r="E653" i="6"/>
  <c r="G653" i="6" s="1"/>
  <c r="E654" i="6"/>
  <c r="G654" i="6" s="1"/>
  <c r="E656" i="6"/>
  <c r="G656" i="6" s="1"/>
  <c r="E658" i="6"/>
  <c r="G658" i="6" s="1"/>
  <c r="E659" i="6"/>
  <c r="G659" i="6" s="1"/>
  <c r="E660" i="6"/>
  <c r="G660" i="6" s="1"/>
  <c r="E661" i="6"/>
  <c r="G661" i="6" s="1"/>
  <c r="E662" i="6"/>
  <c r="G662" i="6" s="1"/>
  <c r="E663" i="6"/>
  <c r="G663" i="6" s="1"/>
  <c r="E664" i="6"/>
  <c r="G664" i="6" s="1"/>
  <c r="E667" i="6"/>
  <c r="G667" i="6" s="1"/>
  <c r="E668" i="6"/>
  <c r="G668" i="6" s="1"/>
  <c r="E669" i="6"/>
  <c r="G669" i="6" s="1"/>
  <c r="E670" i="6"/>
  <c r="G670" i="6" s="1"/>
  <c r="E671" i="6"/>
  <c r="G671" i="6" s="1"/>
  <c r="E672" i="6"/>
  <c r="G672" i="6" s="1"/>
  <c r="E674" i="6"/>
  <c r="G674" i="6" s="1"/>
  <c r="E675" i="6"/>
  <c r="G675" i="6" s="1"/>
  <c r="E676" i="6"/>
  <c r="G676" i="6" s="1"/>
  <c r="E677" i="6"/>
  <c r="G677" i="6" s="1"/>
  <c r="E678" i="6"/>
  <c r="G678" i="6" s="1"/>
  <c r="E679" i="6"/>
  <c r="G679" i="6" s="1"/>
  <c r="E680" i="6"/>
  <c r="G680" i="6" s="1"/>
  <c r="E682" i="6"/>
  <c r="G682" i="6" s="1"/>
  <c r="E684" i="6"/>
  <c r="G684" i="6" s="1"/>
  <c r="E685" i="6"/>
  <c r="G685" i="6" s="1"/>
  <c r="E687" i="6"/>
  <c r="G687" i="6" s="1"/>
  <c r="E689" i="6"/>
  <c r="G689" i="6" s="1"/>
  <c r="E690" i="6"/>
  <c r="G690" i="6" s="1"/>
  <c r="E691" i="6"/>
  <c r="G691" i="6" s="1"/>
  <c r="E692" i="6"/>
  <c r="G692" i="6" s="1"/>
  <c r="E696" i="6"/>
  <c r="G696" i="6" s="1"/>
  <c r="E697" i="6"/>
  <c r="G697" i="6" s="1"/>
  <c r="E698" i="6"/>
  <c r="G698" i="6" s="1"/>
  <c r="E700" i="6"/>
  <c r="G700" i="6" s="1"/>
  <c r="E701" i="6"/>
  <c r="G701" i="6" s="1"/>
  <c r="E602" i="6"/>
  <c r="G602" i="6" s="1"/>
  <c r="E506" i="6"/>
  <c r="G506" i="6" s="1"/>
  <c r="E507" i="6"/>
  <c r="G507" i="6" s="1"/>
  <c r="E510" i="6"/>
  <c r="G510" i="6" s="1"/>
  <c r="E511" i="6"/>
  <c r="G511" i="6" s="1"/>
  <c r="E513" i="6"/>
  <c r="G513" i="6" s="1"/>
  <c r="E514" i="6"/>
  <c r="G514" i="6" s="1"/>
  <c r="E515" i="6"/>
  <c r="G515" i="6" s="1"/>
  <c r="E516" i="6"/>
  <c r="G516" i="6" s="1"/>
  <c r="E517" i="6"/>
  <c r="G517" i="6" s="1"/>
  <c r="E518" i="6"/>
  <c r="G518" i="6" s="1"/>
  <c r="E520" i="6"/>
  <c r="G520" i="6" s="1"/>
  <c r="E521" i="6"/>
  <c r="G521" i="6" s="1"/>
  <c r="E523" i="6"/>
  <c r="G523" i="6" s="1"/>
  <c r="E524" i="6"/>
  <c r="G524" i="6" s="1"/>
  <c r="E525" i="6"/>
  <c r="G525" i="6" s="1"/>
  <c r="E526" i="6"/>
  <c r="G526" i="6" s="1"/>
  <c r="E527" i="6"/>
  <c r="G527" i="6" s="1"/>
  <c r="E528" i="6"/>
  <c r="G528" i="6" s="1"/>
  <c r="E529" i="6"/>
  <c r="G529" i="6" s="1"/>
  <c r="E530" i="6"/>
  <c r="G530" i="6" s="1"/>
  <c r="E531" i="6"/>
  <c r="G531" i="6" s="1"/>
  <c r="E532" i="6"/>
  <c r="G532" i="6" s="1"/>
  <c r="E533" i="6"/>
  <c r="G533" i="6" s="1"/>
  <c r="E535" i="6"/>
  <c r="G535" i="6" s="1"/>
  <c r="E536" i="6"/>
  <c r="G536" i="6" s="1"/>
  <c r="E537" i="6"/>
  <c r="G537" i="6" s="1"/>
  <c r="E538" i="6"/>
  <c r="G538" i="6" s="1"/>
  <c r="E539" i="6"/>
  <c r="G539" i="6" s="1"/>
  <c r="E540" i="6"/>
  <c r="G540" i="6" s="1"/>
  <c r="E541" i="6"/>
  <c r="G541" i="6" s="1"/>
  <c r="E542" i="6"/>
  <c r="G542" i="6" s="1"/>
  <c r="E543" i="6"/>
  <c r="G543" i="6" s="1"/>
  <c r="E544" i="6"/>
  <c r="G544" i="6" s="1"/>
  <c r="E545" i="6"/>
  <c r="G545" i="6" s="1"/>
  <c r="E546" i="6"/>
  <c r="G546" i="6" s="1"/>
  <c r="E549" i="6"/>
  <c r="G549" i="6" s="1"/>
  <c r="E550" i="6"/>
  <c r="G550" i="6" s="1"/>
  <c r="E553" i="6"/>
  <c r="G553" i="6" s="1"/>
  <c r="E554" i="6"/>
  <c r="G554" i="6" s="1"/>
  <c r="E555" i="6"/>
  <c r="G555" i="6" s="1"/>
  <c r="E556" i="6"/>
  <c r="G556" i="6" s="1"/>
  <c r="E557" i="6"/>
  <c r="G557" i="6" s="1"/>
  <c r="E559" i="6"/>
  <c r="G559" i="6" s="1"/>
  <c r="E560" i="6"/>
  <c r="G560" i="6" s="1"/>
  <c r="E561" i="6"/>
  <c r="G561" i="6" s="1"/>
  <c r="E562" i="6"/>
  <c r="G562" i="6" s="1"/>
  <c r="E564" i="6"/>
  <c r="G564" i="6" s="1"/>
  <c r="E565" i="6"/>
  <c r="G565" i="6" s="1"/>
  <c r="E566" i="6"/>
  <c r="G566" i="6" s="1"/>
  <c r="E567" i="6"/>
  <c r="G567" i="6" s="1"/>
  <c r="E568" i="6"/>
  <c r="G568" i="6" s="1"/>
  <c r="E570" i="6"/>
  <c r="G570" i="6" s="1"/>
  <c r="E571" i="6"/>
  <c r="G571" i="6" s="1"/>
  <c r="E573" i="6"/>
  <c r="G573" i="6" s="1"/>
  <c r="E574" i="6"/>
  <c r="G574" i="6" s="1"/>
  <c r="E575" i="6"/>
  <c r="G575" i="6" s="1"/>
  <c r="E576" i="6"/>
  <c r="G576" i="6" s="1"/>
  <c r="E578" i="6"/>
  <c r="G578" i="6" s="1"/>
  <c r="E579" i="6"/>
  <c r="G579" i="6" s="1"/>
  <c r="E580" i="6"/>
  <c r="G580" i="6" s="1"/>
  <c r="E582" i="6"/>
  <c r="G582" i="6" s="1"/>
  <c r="E583" i="6"/>
  <c r="G583" i="6" s="1"/>
  <c r="E585" i="6"/>
  <c r="G585" i="6" s="1"/>
  <c r="E586" i="6"/>
  <c r="G586" i="6" s="1"/>
  <c r="E587" i="6"/>
  <c r="G587" i="6" s="1"/>
  <c r="E588" i="6"/>
  <c r="G588" i="6" s="1"/>
  <c r="E591" i="6"/>
  <c r="G591" i="6" s="1"/>
  <c r="E594" i="6"/>
  <c r="G594" i="6" s="1"/>
  <c r="E595" i="6"/>
  <c r="G595" i="6" s="1"/>
  <c r="E596" i="6"/>
  <c r="G596" i="6" s="1"/>
  <c r="E598" i="6"/>
  <c r="G598" i="6" s="1"/>
  <c r="E599" i="6"/>
  <c r="G599" i="6" s="1"/>
  <c r="E601" i="6"/>
  <c r="G601" i="6" s="1"/>
  <c r="E406" i="6"/>
  <c r="G406" i="6" s="1"/>
  <c r="E407" i="6"/>
  <c r="G407" i="6" s="1"/>
  <c r="E408" i="6"/>
  <c r="G408" i="6" s="1"/>
  <c r="E410" i="6"/>
  <c r="G410" i="6" s="1"/>
  <c r="E414" i="6"/>
  <c r="G414" i="6" s="1"/>
  <c r="E415" i="6"/>
  <c r="G415" i="6" s="1"/>
  <c r="E416" i="6"/>
  <c r="G416" i="6" s="1"/>
  <c r="E418" i="6"/>
  <c r="G418" i="6" s="1"/>
  <c r="E419" i="6"/>
  <c r="G419" i="6" s="1"/>
  <c r="E420" i="6"/>
  <c r="G420" i="6" s="1"/>
  <c r="E421" i="6"/>
  <c r="G421" i="6" s="1"/>
  <c r="E423" i="6"/>
  <c r="G423" i="6" s="1"/>
  <c r="E424" i="6"/>
  <c r="G424" i="6" s="1"/>
  <c r="E425" i="6"/>
  <c r="G425" i="6" s="1"/>
  <c r="E426" i="6"/>
  <c r="G426" i="6" s="1"/>
  <c r="E427" i="6"/>
  <c r="G427" i="6" s="1"/>
  <c r="E429" i="6"/>
  <c r="G429" i="6" s="1"/>
  <c r="E430" i="6"/>
  <c r="G430" i="6" s="1"/>
  <c r="E431" i="6"/>
  <c r="G431" i="6" s="1"/>
  <c r="E433" i="6"/>
  <c r="G433" i="6" s="1"/>
  <c r="E434" i="6"/>
  <c r="G434" i="6" s="1"/>
  <c r="E435" i="6"/>
  <c r="G435" i="6" s="1"/>
  <c r="E436" i="6"/>
  <c r="G436" i="6" s="1"/>
  <c r="E437" i="6"/>
  <c r="G437" i="6" s="1"/>
  <c r="E438" i="6"/>
  <c r="G438" i="6" s="1"/>
  <c r="E439" i="6"/>
  <c r="G439" i="6" s="1"/>
  <c r="E440" i="6"/>
  <c r="G440" i="6" s="1"/>
  <c r="E441" i="6"/>
  <c r="G441" i="6" s="1"/>
  <c r="E443" i="6"/>
  <c r="G443" i="6" s="1"/>
  <c r="E444" i="6"/>
  <c r="G444" i="6" s="1"/>
  <c r="E445" i="6"/>
  <c r="G445" i="6" s="1"/>
  <c r="E446" i="6"/>
  <c r="G446" i="6" s="1"/>
  <c r="E447" i="6"/>
  <c r="G447" i="6" s="1"/>
  <c r="E449" i="6"/>
  <c r="G449" i="6" s="1"/>
  <c r="E450" i="6"/>
  <c r="G450" i="6" s="1"/>
  <c r="E451" i="6"/>
  <c r="G451" i="6" s="1"/>
  <c r="E452" i="6"/>
  <c r="G452" i="6" s="1"/>
  <c r="E454" i="6"/>
  <c r="G454" i="6" s="1"/>
  <c r="E456" i="6"/>
  <c r="G456" i="6" s="1"/>
  <c r="E458" i="6"/>
  <c r="G458" i="6" s="1"/>
  <c r="E459" i="6"/>
  <c r="G459" i="6" s="1"/>
  <c r="E462" i="6"/>
  <c r="G462" i="6" s="1"/>
  <c r="E463" i="6"/>
  <c r="G463" i="6" s="1"/>
  <c r="E465" i="6"/>
  <c r="G465" i="6" s="1"/>
  <c r="E467" i="6"/>
  <c r="G467" i="6" s="1"/>
  <c r="E468" i="6"/>
  <c r="G468" i="6" s="1"/>
  <c r="E469" i="6"/>
  <c r="G469" i="6" s="1"/>
  <c r="E470" i="6"/>
  <c r="G470" i="6" s="1"/>
  <c r="E471" i="6"/>
  <c r="G471" i="6" s="1"/>
  <c r="E472" i="6"/>
  <c r="G472" i="6" s="1"/>
  <c r="E475" i="6"/>
  <c r="G475" i="6" s="1"/>
  <c r="E476" i="6"/>
  <c r="G476" i="6" s="1"/>
  <c r="E479" i="6"/>
  <c r="G479" i="6" s="1"/>
  <c r="E482" i="6"/>
  <c r="G482" i="6" s="1"/>
  <c r="E483" i="6"/>
  <c r="G483" i="6" s="1"/>
  <c r="E484" i="6"/>
  <c r="G484" i="6" s="1"/>
  <c r="E485" i="6"/>
  <c r="G485" i="6" s="1"/>
  <c r="E486" i="6"/>
  <c r="G486" i="6" s="1"/>
  <c r="E487" i="6"/>
  <c r="G487" i="6" s="1"/>
  <c r="E489" i="6"/>
  <c r="G489" i="6" s="1"/>
  <c r="E490" i="6"/>
  <c r="G490" i="6" s="1"/>
  <c r="E492" i="6"/>
  <c r="G492" i="6" s="1"/>
  <c r="E493" i="6"/>
  <c r="G493" i="6" s="1"/>
  <c r="E495" i="6"/>
  <c r="G495" i="6" s="1"/>
  <c r="E496" i="6"/>
  <c r="G496" i="6" s="1"/>
  <c r="E497" i="6"/>
  <c r="G497" i="6" s="1"/>
  <c r="E498" i="6"/>
  <c r="G498" i="6" s="1"/>
  <c r="E499" i="6"/>
  <c r="G499" i="6" s="1"/>
  <c r="E500" i="6"/>
  <c r="G500" i="6" s="1"/>
  <c r="E501" i="6"/>
  <c r="G501" i="6" s="1"/>
  <c r="E304" i="6"/>
  <c r="G304" i="6" s="1"/>
  <c r="E309" i="6"/>
  <c r="G309" i="6" s="1"/>
  <c r="E310" i="6"/>
  <c r="G310" i="6" s="1"/>
  <c r="E311" i="6"/>
  <c r="G311" i="6" s="1"/>
  <c r="E313" i="6"/>
  <c r="G313" i="6" s="1"/>
  <c r="E314" i="6"/>
  <c r="G314" i="6" s="1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3" i="6"/>
  <c r="G323" i="6" s="1"/>
  <c r="E324" i="6"/>
  <c r="G324" i="6" s="1"/>
  <c r="E327" i="6"/>
  <c r="G327" i="6" s="1"/>
  <c r="E329" i="6"/>
  <c r="G329" i="6" s="1"/>
  <c r="E330" i="6"/>
  <c r="G330" i="6" s="1"/>
  <c r="E331" i="6"/>
  <c r="G331" i="6" s="1"/>
  <c r="E332" i="6"/>
  <c r="G332" i="6" s="1"/>
  <c r="E333" i="6"/>
  <c r="G333" i="6" s="1"/>
  <c r="E334" i="6"/>
  <c r="G334" i="6" s="1"/>
  <c r="E335" i="6"/>
  <c r="G335" i="6" s="1"/>
  <c r="E336" i="6"/>
  <c r="G336" i="6" s="1"/>
  <c r="E338" i="6"/>
  <c r="G338" i="6" s="1"/>
  <c r="E339" i="6"/>
  <c r="G339" i="6" s="1"/>
  <c r="E340" i="6"/>
  <c r="G340" i="6" s="1"/>
  <c r="E341" i="6"/>
  <c r="G341" i="6" s="1"/>
  <c r="E342" i="6"/>
  <c r="G342" i="6" s="1"/>
  <c r="E343" i="6"/>
  <c r="G343" i="6" s="1"/>
  <c r="E344" i="6"/>
  <c r="G344" i="6" s="1"/>
  <c r="E345" i="6"/>
  <c r="G345" i="6" s="1"/>
  <c r="E346" i="6"/>
  <c r="G346" i="6" s="1"/>
  <c r="E348" i="6"/>
  <c r="G348" i="6" s="1"/>
  <c r="E349" i="6"/>
  <c r="G349" i="6" s="1"/>
  <c r="E352" i="6"/>
  <c r="G352" i="6" s="1"/>
  <c r="E353" i="6"/>
  <c r="G353" i="6" s="1"/>
  <c r="E354" i="6"/>
  <c r="G354" i="6" s="1"/>
  <c r="E355" i="6"/>
  <c r="G355" i="6" s="1"/>
  <c r="E357" i="6"/>
  <c r="G357" i="6" s="1"/>
  <c r="E358" i="6"/>
  <c r="G358" i="6" s="1"/>
  <c r="E359" i="6"/>
  <c r="G359" i="6" s="1"/>
  <c r="E360" i="6"/>
  <c r="G360" i="6" s="1"/>
  <c r="E365" i="6"/>
  <c r="G365" i="6" s="1"/>
  <c r="E367" i="6"/>
  <c r="G367" i="6" s="1"/>
  <c r="E368" i="6"/>
  <c r="G368" i="6" s="1"/>
  <c r="E369" i="6"/>
  <c r="G369" i="6" s="1"/>
  <c r="E371" i="6"/>
  <c r="G371" i="6" s="1"/>
  <c r="E372" i="6"/>
  <c r="G372" i="6" s="1"/>
  <c r="E373" i="6"/>
  <c r="G373" i="6" s="1"/>
  <c r="E374" i="6"/>
  <c r="G374" i="6" s="1"/>
  <c r="E375" i="6"/>
  <c r="G375" i="6" s="1"/>
  <c r="E378" i="6"/>
  <c r="G378" i="6" s="1"/>
  <c r="E381" i="6"/>
  <c r="G381" i="6" s="1"/>
  <c r="E382" i="6"/>
  <c r="G382" i="6" s="1"/>
  <c r="E383" i="6"/>
  <c r="G383" i="6" s="1"/>
  <c r="E384" i="6"/>
  <c r="G384" i="6" s="1"/>
  <c r="E385" i="6"/>
  <c r="G385" i="6" s="1"/>
  <c r="E386" i="6"/>
  <c r="G386" i="6" s="1"/>
  <c r="E387" i="6"/>
  <c r="G387" i="6" s="1"/>
  <c r="E388" i="6"/>
  <c r="G388" i="6" s="1"/>
  <c r="E389" i="6"/>
  <c r="G389" i="6" s="1"/>
  <c r="E390" i="6"/>
  <c r="G390" i="6" s="1"/>
  <c r="E392" i="6"/>
  <c r="G392" i="6" s="1"/>
  <c r="E393" i="6"/>
  <c r="G393" i="6" s="1"/>
  <c r="E395" i="6"/>
  <c r="G395" i="6" s="1"/>
  <c r="E397" i="6"/>
  <c r="G397" i="6" s="1"/>
  <c r="E398" i="6"/>
  <c r="G398" i="6" s="1"/>
  <c r="E399" i="6"/>
  <c r="G399" i="6" s="1"/>
  <c r="E400" i="6"/>
  <c r="G400" i="6" s="1"/>
  <c r="E401" i="6"/>
  <c r="G401" i="6" s="1"/>
  <c r="E207" i="6"/>
  <c r="G207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3" i="6"/>
  <c r="G223" i="6" s="1"/>
  <c r="E225" i="6"/>
  <c r="G225" i="6" s="1"/>
  <c r="E226" i="6"/>
  <c r="G226" i="6" s="1"/>
  <c r="E227" i="6"/>
  <c r="G227" i="6" s="1"/>
  <c r="E228" i="6"/>
  <c r="G228" i="6" s="1"/>
  <c r="E230" i="6"/>
  <c r="G230" i="6" s="1"/>
  <c r="E231" i="6"/>
  <c r="G231" i="6" s="1"/>
  <c r="E232" i="6"/>
  <c r="G232" i="6" s="1"/>
  <c r="E233" i="6"/>
  <c r="G233" i="6" s="1"/>
  <c r="E235" i="6"/>
  <c r="G235" i="6" s="1"/>
  <c r="E236" i="6"/>
  <c r="G236" i="6" s="1"/>
  <c r="E237" i="6"/>
  <c r="G237" i="6" s="1"/>
  <c r="E238" i="6"/>
  <c r="G238" i="6" s="1"/>
  <c r="E240" i="6"/>
  <c r="G240" i="6" s="1"/>
  <c r="E241" i="6"/>
  <c r="G241" i="6" s="1"/>
  <c r="E242" i="6"/>
  <c r="G242" i="6" s="1"/>
  <c r="E243" i="6"/>
  <c r="G243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3" i="6"/>
  <c r="G253" i="6" s="1"/>
  <c r="E254" i="6"/>
  <c r="G254" i="6" s="1"/>
  <c r="E257" i="6"/>
  <c r="G257" i="6" s="1"/>
  <c r="E262" i="6"/>
  <c r="G262" i="6" s="1"/>
  <c r="E263" i="6"/>
  <c r="G263" i="6" s="1"/>
  <c r="E264" i="6"/>
  <c r="G264" i="6" s="1"/>
  <c r="E265" i="6"/>
  <c r="G265" i="6" s="1"/>
  <c r="E266" i="6"/>
  <c r="G266" i="6" s="1"/>
  <c r="E267" i="6"/>
  <c r="G267" i="6" s="1"/>
  <c r="E268" i="6"/>
  <c r="G268" i="6" s="1"/>
  <c r="E270" i="6"/>
  <c r="G270" i="6" s="1"/>
  <c r="E272" i="6"/>
  <c r="G272" i="6" s="1"/>
  <c r="E273" i="6"/>
  <c r="G273" i="6" s="1"/>
  <c r="E275" i="6"/>
  <c r="G275" i="6" s="1"/>
  <c r="E278" i="6"/>
  <c r="G278" i="6" s="1"/>
  <c r="E279" i="6"/>
  <c r="G279" i="6" s="1"/>
  <c r="E281" i="6"/>
  <c r="G281" i="6" s="1"/>
  <c r="E282" i="6"/>
  <c r="G282" i="6" s="1"/>
  <c r="E283" i="6"/>
  <c r="G283" i="6" s="1"/>
  <c r="E284" i="6"/>
  <c r="G284" i="6" s="1"/>
  <c r="E286" i="6"/>
  <c r="G286" i="6" s="1"/>
  <c r="E288" i="6"/>
  <c r="G288" i="6" s="1"/>
  <c r="E289" i="6"/>
  <c r="G289" i="6" s="1"/>
  <c r="E290" i="6"/>
  <c r="G290" i="6" s="1"/>
  <c r="E291" i="6"/>
  <c r="G291" i="6" s="1"/>
  <c r="E293" i="6"/>
  <c r="G293" i="6" s="1"/>
  <c r="E294" i="6"/>
  <c r="G294" i="6" s="1"/>
  <c r="E295" i="6"/>
  <c r="G295" i="6" s="1"/>
  <c r="E297" i="6"/>
  <c r="G297" i="6" s="1"/>
  <c r="E298" i="6"/>
  <c r="G298" i="6" s="1"/>
  <c r="E299" i="6"/>
  <c r="G299" i="6" s="1"/>
  <c r="E300" i="6"/>
  <c r="G300" i="6" s="1"/>
  <c r="E107" i="6"/>
  <c r="G107" i="6" s="1"/>
  <c r="E109" i="6"/>
  <c r="G109" i="6" s="1"/>
  <c r="E110" i="6"/>
  <c r="G110" i="6" s="1"/>
  <c r="E111" i="6"/>
  <c r="G111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3" i="6"/>
  <c r="G123" i="6" s="1"/>
  <c r="E124" i="6"/>
  <c r="G124" i="6" s="1"/>
  <c r="E125" i="6"/>
  <c r="G125" i="6" s="1"/>
  <c r="E126" i="6"/>
  <c r="G126" i="6" s="1"/>
  <c r="E127" i="6"/>
  <c r="G127" i="6" s="1"/>
  <c r="E129" i="6"/>
  <c r="G129" i="6" s="1"/>
  <c r="E130" i="6"/>
  <c r="G130" i="6" s="1"/>
  <c r="E131" i="6"/>
  <c r="G131" i="6" s="1"/>
  <c r="E132" i="6"/>
  <c r="G132" i="6" s="1"/>
  <c r="E133" i="6"/>
  <c r="G133" i="6" s="1"/>
  <c r="E135" i="6"/>
  <c r="G135" i="6" s="1"/>
  <c r="E136" i="6"/>
  <c r="G136" i="6" s="1"/>
  <c r="E137" i="6"/>
  <c r="G137" i="6" s="1"/>
  <c r="E138" i="6"/>
  <c r="G138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9" i="6"/>
  <c r="G149" i="6" s="1"/>
  <c r="E150" i="6"/>
  <c r="G150" i="6" s="1"/>
  <c r="E152" i="6"/>
  <c r="G152" i="6" s="1"/>
  <c r="E153" i="6"/>
  <c r="G153" i="6" s="1"/>
  <c r="E158" i="6"/>
  <c r="G158" i="6" s="1"/>
  <c r="E159" i="6"/>
  <c r="G159" i="6" s="1"/>
  <c r="E160" i="6"/>
  <c r="G160" i="6" s="1"/>
  <c r="E162" i="6"/>
  <c r="G162" i="6" s="1"/>
  <c r="E163" i="6"/>
  <c r="G163" i="6" s="1"/>
  <c r="E164" i="6"/>
  <c r="G164" i="6" s="1"/>
  <c r="E166" i="6"/>
  <c r="G166" i="6" s="1"/>
  <c r="E167" i="6"/>
  <c r="G167" i="6" s="1"/>
  <c r="E168" i="6"/>
  <c r="G168" i="6" s="1"/>
  <c r="E170" i="6"/>
  <c r="G170" i="6" s="1"/>
  <c r="E171" i="6"/>
  <c r="G171" i="6" s="1"/>
  <c r="E172" i="6"/>
  <c r="G172" i="6" s="1"/>
  <c r="E173" i="6"/>
  <c r="G173" i="6" s="1"/>
  <c r="E174" i="6"/>
  <c r="G174" i="6" s="1"/>
  <c r="E177" i="6"/>
  <c r="G177" i="6" s="1"/>
  <c r="E178" i="6"/>
  <c r="G178" i="6" s="1"/>
  <c r="E179" i="6"/>
  <c r="G179" i="6" s="1"/>
  <c r="E180" i="6"/>
  <c r="G180" i="6" s="1"/>
  <c r="E181" i="6"/>
  <c r="G181" i="6" s="1"/>
  <c r="E182" i="6"/>
  <c r="G182" i="6" s="1"/>
  <c r="E183" i="6"/>
  <c r="G183" i="6" s="1"/>
  <c r="E187" i="6"/>
  <c r="G187" i="6" s="1"/>
  <c r="E188" i="6"/>
  <c r="G188" i="6" s="1"/>
  <c r="E189" i="6"/>
  <c r="G189" i="6" s="1"/>
  <c r="E190" i="6"/>
  <c r="G190" i="6" s="1"/>
  <c r="E191" i="6"/>
  <c r="G191" i="6" s="1"/>
  <c r="E193" i="6"/>
  <c r="G193" i="6" s="1"/>
  <c r="E194" i="6"/>
  <c r="G194" i="6" s="1"/>
  <c r="E196" i="6"/>
  <c r="G196" i="6" s="1"/>
  <c r="E197" i="6"/>
  <c r="G197" i="6" s="1"/>
  <c r="E199" i="6"/>
  <c r="G199" i="6" s="1"/>
  <c r="E200" i="6"/>
  <c r="G200" i="6" s="1"/>
  <c r="E201" i="6"/>
  <c r="G201" i="6" s="1"/>
  <c r="E6" i="6"/>
  <c r="G6" i="6" s="1"/>
  <c r="E8" i="6"/>
  <c r="G8" i="6" s="1"/>
  <c r="E10" i="6"/>
  <c r="G10" i="6" s="1"/>
  <c r="E11" i="6"/>
  <c r="G11" i="6" s="1"/>
  <c r="E12" i="6"/>
  <c r="G12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4" i="6"/>
  <c r="G34" i="6" s="1"/>
  <c r="E35" i="6"/>
  <c r="G35" i="6" s="1"/>
  <c r="E36" i="6"/>
  <c r="G36" i="6" s="1"/>
  <c r="E37" i="6"/>
  <c r="G37" i="6" s="1"/>
  <c r="E38" i="6"/>
  <c r="G38" i="6" s="1"/>
  <c r="E41" i="6"/>
  <c r="G41" i="6" s="1"/>
  <c r="E43" i="6"/>
  <c r="G43" i="6" s="1"/>
  <c r="E44" i="6"/>
  <c r="G44" i="6" s="1"/>
  <c r="E45" i="6"/>
  <c r="G45" i="6" s="1"/>
  <c r="E46" i="6"/>
  <c r="G46" i="6" s="1"/>
  <c r="E47" i="6"/>
  <c r="G47" i="6" s="1"/>
  <c r="E49" i="6"/>
  <c r="G49" i="6" s="1"/>
  <c r="E51" i="6"/>
  <c r="G51" i="6" s="1"/>
  <c r="E56" i="6"/>
  <c r="G56" i="6" s="1"/>
  <c r="E57" i="6"/>
  <c r="G57" i="6" s="1"/>
  <c r="E58" i="6"/>
  <c r="G58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3" i="6"/>
  <c r="G83" i="6" s="1"/>
  <c r="E85" i="6"/>
  <c r="G85" i="6" s="1"/>
  <c r="E86" i="6"/>
  <c r="G86" i="6" s="1"/>
  <c r="E87" i="6"/>
  <c r="G87" i="6" s="1"/>
  <c r="E91" i="6"/>
  <c r="G91" i="6" s="1"/>
  <c r="E93" i="6"/>
  <c r="G93" i="6" s="1"/>
  <c r="E95" i="6"/>
  <c r="G95" i="6" s="1"/>
  <c r="E97" i="6"/>
  <c r="G97" i="6" s="1"/>
  <c r="E98" i="6"/>
  <c r="G98" i="6" s="1"/>
  <c r="E99" i="6"/>
  <c r="G99" i="6" s="1"/>
  <c r="E100" i="6"/>
  <c r="G100" i="6" s="1"/>
  <c r="E101" i="6"/>
  <c r="G101" i="6" s="1"/>
  <c r="G2605" i="6" l="1"/>
  <c r="G2493" i="6"/>
  <c r="G2045" i="6"/>
  <c r="G1949" i="6"/>
  <c r="G1801" i="6"/>
  <c r="G1529" i="6"/>
  <c r="G1405" i="6"/>
  <c r="G1369" i="6"/>
  <c r="G1237" i="6"/>
  <c r="G1189" i="6"/>
  <c r="G1013" i="6"/>
  <c r="G981" i="6"/>
  <c r="G901" i="6"/>
  <c r="G889" i="6"/>
  <c r="G665" i="6"/>
  <c r="G609" i="6"/>
  <c r="G581" i="6"/>
  <c r="G505" i="6"/>
  <c r="G473" i="6"/>
  <c r="G305" i="6"/>
  <c r="G229" i="6"/>
  <c r="G157" i="6"/>
  <c r="G84" i="6"/>
  <c r="G68" i="6"/>
  <c r="G53" i="6"/>
  <c r="G25" i="6"/>
  <c r="G5" i="6"/>
  <c r="G3757" i="6"/>
  <c r="G3409" i="6"/>
  <c r="G3193" i="6"/>
  <c r="G3029" i="6"/>
  <c r="G2617" i="6"/>
  <c r="G2541" i="6"/>
  <c r="G2321" i="6"/>
  <c r="G2165" i="6"/>
  <c r="G2125" i="6"/>
  <c r="G2065" i="6"/>
  <c r="G1977" i="6"/>
  <c r="G1921" i="6"/>
  <c r="G1893" i="6"/>
  <c r="G1777" i="6"/>
  <c r="G1677" i="6"/>
  <c r="G1649" i="6"/>
  <c r="G1613" i="6"/>
  <c r="G1541" i="6"/>
  <c r="G1521" i="6"/>
  <c r="G1481" i="6"/>
  <c r="G1457" i="6"/>
  <c r="G1429" i="6"/>
  <c r="G1385" i="6"/>
  <c r="G1265" i="6"/>
  <c r="G1221" i="6"/>
  <c r="G1185" i="6"/>
  <c r="G1169" i="6"/>
  <c r="G1121" i="6"/>
  <c r="G1101" i="6"/>
  <c r="G1082" i="6"/>
  <c r="G970" i="6"/>
  <c r="G922" i="6"/>
  <c r="G913" i="6"/>
  <c r="G906" i="6"/>
  <c r="G818" i="6"/>
  <c r="G801" i="6"/>
  <c r="G780" i="6"/>
  <c r="G768" i="6"/>
  <c r="G749" i="6"/>
  <c r="G722" i="6"/>
  <c r="G709" i="6"/>
  <c r="G693" i="6"/>
  <c r="G681" i="6"/>
  <c r="G657" i="6"/>
  <c r="G577" i="6"/>
  <c r="G4" i="6"/>
  <c r="G2701" i="6"/>
  <c r="G2525" i="6"/>
  <c r="G2513" i="6"/>
  <c r="G2429" i="6"/>
  <c r="G2105" i="6"/>
  <c r="G2093" i="6"/>
  <c r="G2009" i="6"/>
  <c r="G1993" i="6"/>
  <c r="G1945" i="6"/>
  <c r="G1693" i="6"/>
  <c r="G1617" i="6"/>
  <c r="G1609" i="6"/>
  <c r="G1597" i="6"/>
  <c r="G1441" i="6"/>
  <c r="G1413" i="6"/>
  <c r="G1381" i="6"/>
  <c r="G1249" i="6"/>
  <c r="G1233" i="6"/>
  <c r="G1217" i="6"/>
  <c r="G1205" i="6"/>
  <c r="G1137" i="6"/>
  <c r="G1073" i="6"/>
  <c r="G1037" i="6"/>
  <c r="G973" i="6"/>
  <c r="G969" i="6"/>
  <c r="G869" i="6"/>
  <c r="G829" i="6"/>
  <c r="G741" i="6"/>
  <c r="G717" i="6"/>
  <c r="G673" i="6"/>
  <c r="G613" i="6"/>
  <c r="G597" i="6"/>
  <c r="G589" i="6"/>
  <c r="G509" i="6"/>
  <c r="G477" i="6"/>
  <c r="G413" i="6"/>
  <c r="G405" i="6"/>
  <c r="G361" i="6"/>
  <c r="G325" i="6"/>
  <c r="G261" i="6"/>
  <c r="G209" i="6"/>
  <c r="G165" i="6"/>
  <c r="G105" i="6"/>
  <c r="G89" i="6"/>
  <c r="G81" i="6"/>
  <c r="G9" i="6"/>
  <c r="G112" i="6"/>
  <c r="G104" i="6"/>
  <c r="G94" i="6"/>
  <c r="G88" i="6"/>
  <c r="G54" i="6"/>
  <c r="G48" i="6"/>
  <c r="G2" i="6"/>
  <c r="G622" i="6"/>
  <c r="G600" i="6"/>
  <c r="G590" i="6"/>
  <c r="G558" i="6"/>
  <c r="G512" i="6"/>
  <c r="G504" i="6"/>
  <c r="G478" i="6"/>
  <c r="G466" i="6"/>
  <c r="G457" i="6"/>
  <c r="G442" i="6"/>
  <c r="G417" i="6"/>
  <c r="G409" i="6"/>
  <c r="G402" i="6"/>
  <c r="G380" i="6"/>
  <c r="G370" i="6"/>
  <c r="G362" i="6"/>
  <c r="G350" i="6"/>
  <c r="G326" i="6"/>
  <c r="G308" i="6"/>
  <c r="G292" i="6"/>
  <c r="G277" i="6"/>
  <c r="G269" i="6"/>
  <c r="G258" i="6"/>
  <c r="G244" i="6"/>
  <c r="G224" i="6"/>
  <c r="G205" i="6"/>
  <c r="G198" i="6"/>
  <c r="G185" i="6"/>
  <c r="G169" i="6"/>
  <c r="G156" i="6"/>
  <c r="G148" i="6"/>
  <c r="G128" i="6"/>
  <c r="G106" i="6"/>
  <c r="G102" i="6"/>
  <c r="G90" i="6"/>
  <c r="G82" i="6"/>
  <c r="G52" i="6"/>
  <c r="G40" i="6"/>
  <c r="G13" i="6"/>
</calcChain>
</file>

<file path=xl/sharedStrings.xml><?xml version="1.0" encoding="utf-8"?>
<sst xmlns="http://schemas.openxmlformats.org/spreadsheetml/2006/main" count="17555" uniqueCount="2331">
  <si>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</si>
  <si>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</si>
  <si>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</si>
  <si>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</si>
  <si>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</si>
  <si>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</si>
  <si>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</si>
  <si>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</si>
  <si>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</si>
  <si>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</si>
  <si>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</si>
  <si>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</si>
  <si>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</si>
  <si>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</si>
  <si>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</si>
  <si>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</si>
  <si>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</si>
  <si>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</si>
  <si>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</si>
  <si>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</si>
  <si>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>FIFA RANK</t>
  </si>
  <si>
    <t>RANK DIF</t>
  </si>
  <si>
    <t>GDP</t>
  </si>
  <si>
    <t>PLAYER (Y/N)</t>
  </si>
  <si>
    <t>HOME COUNTRY (Y/N)</t>
  </si>
  <si>
    <t>HOME CONTINENT (Y/N)</t>
  </si>
  <si>
    <t>HOME CONF (Y/N)</t>
  </si>
  <si>
    <t>FAVORITE SPORT (Y/N)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</si>
  <si>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</si>
  <si>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</si>
  <si>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</si>
  <si>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</si>
  <si>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</si>
  <si>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</si>
  <si>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</si>
  <si>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</si>
  <si>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</si>
  <si>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</si>
  <si>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</si>
  <si>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</si>
  <si>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</si>
  <si>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</si>
  <si>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</si>
  <si>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</si>
  <si>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</si>
  <si>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</si>
  <si>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</si>
  <si>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</si>
  <si>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</si>
  <si>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</si>
  <si>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</si>
  <si>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</si>
  <si>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</si>
  <si>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</si>
  <si>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</si>
  <si>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</si>
  <si>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</si>
  <si>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 xml:space="preserve">14 Jul 1930 - 14:50 </t>
  </si>
  <si>
    <t>Group 3</t>
  </si>
  <si>
    <t>Romania</t>
  </si>
  <si>
    <t>Peru</t>
  </si>
  <si>
    <t>LANGENUS Jean (BEL)</t>
  </si>
  <si>
    <t>ROU</t>
  </si>
  <si>
    <t>PER</t>
  </si>
  <si>
    <t xml:space="preserve">15 Jul 1930 - 16:00 </t>
  </si>
  <si>
    <t>Argentina</t>
  </si>
  <si>
    <t>SAUCEDO Ulises (BOL)</t>
  </si>
  <si>
    <t>RADULESCU Constantin (ROU)</t>
  </si>
  <si>
    <t>ARG</t>
  </si>
  <si>
    <t xml:space="preserve">16 Jul 1930 - 14:45 </t>
  </si>
  <si>
    <t>Chile</t>
  </si>
  <si>
    <t>APHESTEGUY Martin (URU)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</si>
  <si>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</si>
  <si>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</si>
  <si>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</si>
  <si>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</si>
  <si>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</si>
  <si>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</si>
  <si>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</si>
  <si>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</si>
  <si>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</si>
  <si>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</si>
  <si>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</si>
  <si>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</si>
  <si>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</si>
  <si>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</si>
  <si>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</si>
  <si>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</si>
  <si>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</si>
  <si>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</si>
  <si>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</si>
  <si>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</si>
  <si>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</si>
  <si>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</si>
  <si>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</si>
  <si>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</si>
  <si>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</si>
  <si>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</si>
  <si>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</si>
  <si>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</si>
  <si>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</si>
  <si>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</si>
  <si>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</si>
  <si>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</si>
  <si>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</si>
  <si>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</si>
  <si>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</si>
  <si>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</si>
  <si>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</si>
  <si>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</si>
  <si>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</si>
  <si>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</si>
  <si>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</si>
  <si>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</si>
  <si>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</si>
  <si>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</si>
  <si>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</si>
  <si>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</si>
  <si>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</si>
  <si>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</si>
  <si>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</si>
  <si>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</si>
  <si>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</si>
  <si>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</si>
  <si>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</si>
  <si>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</si>
  <si>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</si>
  <si>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</si>
  <si>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</si>
  <si>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</si>
  <si>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</si>
  <si>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</si>
  <si>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</si>
  <si>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</si>
  <si>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</si>
  <si>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</si>
  <si>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</si>
  <si>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</si>
  <si>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</si>
  <si>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</si>
  <si>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</si>
  <si>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</si>
  <si>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</si>
  <si>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</si>
  <si>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</si>
  <si>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</si>
  <si>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</si>
  <si>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</si>
  <si>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</si>
  <si>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</si>
  <si>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</si>
  <si>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</si>
  <si>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</si>
  <si>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</si>
  <si>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</si>
  <si>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</si>
  <si>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</si>
  <si>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</si>
  <si>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 xml:space="preserve">31 May 1934 - 16:30 </t>
  </si>
  <si>
    <t>Quarter-finals</t>
  </si>
  <si>
    <t>MOHAMED Youssuf (EGY)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</si>
  <si>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</si>
  <si>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</si>
  <si>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</si>
  <si>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</si>
  <si>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</si>
  <si>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</si>
  <si>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</si>
  <si>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</si>
  <si>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</si>
  <si>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</si>
  <si>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>MARENCO Paul (FRA)</t>
  </si>
  <si>
    <t xml:space="preserve">05 Jun 1938 - 17:00 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</si>
  <si>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</si>
  <si>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</si>
  <si>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</si>
  <si>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</si>
  <si>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</si>
  <si>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</si>
  <si>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</si>
  <si>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</si>
  <si>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</si>
  <si>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</si>
  <si>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</si>
  <si>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</si>
  <si>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</si>
  <si>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</si>
  <si>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</si>
  <si>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</si>
  <si>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</si>
  <si>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Vï¿½lodrome</t>
  </si>
  <si>
    <t xml:space="preserve">Marseilles </t>
  </si>
  <si>
    <t>Norway</t>
  </si>
  <si>
    <t>BOUTOURE D. (FRA)</t>
  </si>
  <si>
    <t>TREHOU D. (FRA)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</si>
  <si>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</si>
  <si>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</si>
  <si>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</si>
  <si>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</si>
  <si>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</si>
  <si>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</si>
  <si>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POISSANT Louis (FRA)</t>
  </si>
  <si>
    <t>KISSENBERGER Ernest (FRA)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</si>
  <si>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</si>
  <si>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</si>
  <si>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</si>
  <si>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</si>
  <si>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</si>
  <si>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</si>
  <si>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</si>
  <si>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</si>
  <si>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</si>
  <si>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</si>
  <si>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</si>
  <si>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</si>
  <si>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</si>
  <si>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</si>
  <si>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</si>
  <si>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</si>
  <si>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</si>
  <si>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</si>
  <si>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</si>
  <si>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</si>
  <si>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</si>
  <si>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</si>
  <si>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</si>
  <si>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Maracanï¿½ - Estï¿½dio Jornalista Mï¿½rio Filho</t>
  </si>
  <si>
    <t xml:space="preserve">Rio De Janeiro </t>
  </si>
  <si>
    <t>READER George (ENG)</t>
  </si>
  <si>
    <t>GRIFFITHS Benjamin (WAL)</t>
  </si>
  <si>
    <t>MITCHELL George (SCO)</t>
  </si>
  <si>
    <t xml:space="preserve">25 Jun 1950 - 15:00 </t>
  </si>
  <si>
    <t>England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</si>
  <si>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</si>
  <si>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</si>
  <si>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</si>
  <si>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</si>
  <si>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</si>
  <si>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</si>
  <si>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</si>
  <si>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</si>
  <si>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</si>
  <si>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</si>
  <si>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</si>
  <si>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</si>
  <si>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</si>
  <si>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</si>
  <si>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</si>
  <si>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 xml:space="preserve">28 Jun 1950 - 15:00 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</si>
  <si>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</si>
  <si>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</si>
  <si>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</si>
  <si>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</si>
  <si>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</si>
  <si>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</si>
  <si>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</si>
  <si>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</si>
  <si>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</si>
  <si>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</si>
  <si>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</si>
  <si>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</si>
  <si>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</si>
  <si>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</si>
  <si>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</si>
  <si>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</si>
  <si>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</si>
  <si>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</si>
  <si>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</si>
  <si>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Recife </t>
  </si>
  <si>
    <t>HEYEN Mario Ruben (PAR)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</si>
  <si>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</si>
  <si>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</si>
  <si>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</si>
  <si>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</si>
  <si>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</si>
  <si>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</si>
  <si>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</si>
  <si>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</si>
  <si>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</si>
  <si>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</si>
  <si>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</si>
  <si>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</si>
  <si>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</si>
  <si>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</si>
  <si>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</si>
  <si>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</si>
  <si>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</si>
  <si>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</si>
  <si>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</si>
  <si>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</si>
  <si>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</si>
  <si>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</si>
  <si>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</si>
  <si>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 xml:space="preserve">17 Jun 1954 - 18:00 </t>
  </si>
  <si>
    <t>Germany FR</t>
  </si>
  <si>
    <t>Turkey</t>
  </si>
  <si>
    <t>ZSOLT Istvan (HUN)</t>
  </si>
  <si>
    <t>MERLOTTI Armand (SUI)</t>
  </si>
  <si>
    <t>FRG</t>
  </si>
  <si>
    <t>TUR</t>
  </si>
  <si>
    <t>Korea Republic</t>
  </si>
  <si>
    <t>VINCENTI Raymond (FRA)</t>
  </si>
  <si>
    <t>VON GUNTER Albert (SUI)</t>
  </si>
  <si>
    <t>STEINER Carl (AUT)</t>
  </si>
  <si>
    <t>KOR</t>
  </si>
  <si>
    <t xml:space="preserve">17 Jun 1954 - 18:10 </t>
  </si>
  <si>
    <t>St. Jakob</t>
  </si>
  <si>
    <t xml:space="preserve">Basel 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</si>
  <si>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</si>
  <si>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</si>
  <si>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</si>
  <si>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</si>
  <si>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</si>
  <si>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</si>
  <si>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</si>
  <si>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</si>
  <si>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</si>
  <si>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</si>
  <si>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</si>
  <si>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</si>
  <si>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</si>
  <si>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</si>
  <si>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</si>
  <si>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</si>
  <si>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</si>
  <si>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</si>
  <si>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</si>
  <si>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</si>
  <si>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</si>
  <si>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</si>
  <si>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</si>
  <si>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</si>
  <si>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</si>
  <si>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</si>
  <si>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</si>
  <si>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>LATYCHEV Nikolaj (URS)</t>
  </si>
  <si>
    <t>MOWAT Jack (SCO)</t>
  </si>
  <si>
    <t>ERIKSSON Arne (FIN)</t>
  </si>
  <si>
    <t xml:space="preserve">08 Jun 1958 - 19:00 </t>
  </si>
  <si>
    <t>Nya Ullevi</t>
  </si>
  <si>
    <t xml:space="preserve">Gothenburg </t>
  </si>
  <si>
    <t>Soviet Union</t>
  </si>
  <si>
    <t>NILSEN Birger (NOR)</t>
  </si>
  <si>
    <t>JORGENSEN Carl Frederik (DEN)</t>
  </si>
  <si>
    <t>URS</t>
  </si>
  <si>
    <t>Malmo Stadion</t>
  </si>
  <si>
    <t xml:space="preserve">Malmï¿½ 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</si>
  <si>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</si>
  <si>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</si>
  <si>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</si>
  <si>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</si>
  <si>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</si>
  <si>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</si>
  <si>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</si>
  <si>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</si>
  <si>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</si>
  <si>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 xml:space="preserve">Norrkï¿½Ping </t>
  </si>
  <si>
    <t>GARDEAZABAL Juan (ESP)</t>
  </si>
  <si>
    <t>BROZZI Juan (ARG)</t>
  </si>
  <si>
    <t>Arosvallen</t>
  </si>
  <si>
    <t xml:space="preserve">Vasteras 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</si>
  <si>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</si>
  <si>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</si>
  <si>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</si>
  <si>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</si>
  <si>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</si>
  <si>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</si>
  <si>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</si>
  <si>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</si>
  <si>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</si>
  <si>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</si>
  <si>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</si>
  <si>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</si>
  <si>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 xml:space="preserve">11 Jun 1958 - 19:00 </t>
  </si>
  <si>
    <t>LOEOEW Bertil (SWE)</t>
  </si>
  <si>
    <t>ANDREN Bengt (SWE)</t>
  </si>
  <si>
    <t>DRAGVOLL Georg (NOR)</t>
  </si>
  <si>
    <t>Ryavallen</t>
  </si>
  <si>
    <t xml:space="preserve">Boras </t>
  </si>
  <si>
    <t>ACKEBORN Gosta (SWE)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</si>
  <si>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</si>
  <si>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</si>
  <si>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</si>
  <si>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</si>
  <si>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</si>
  <si>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</si>
  <si>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</si>
  <si>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</si>
  <si>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</si>
  <si>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</si>
  <si>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</si>
  <si>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</si>
  <si>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</si>
  <si>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</si>
  <si>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</si>
  <si>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</si>
  <si>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</si>
  <si>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</si>
  <si>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</si>
  <si>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</si>
  <si>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DOROGI Andor (HUN)</t>
  </si>
  <si>
    <t>ETZEL FILHO Joao (BRA)</t>
  </si>
  <si>
    <t>GALBA Karol (TCH)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</si>
  <si>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</si>
  <si>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</si>
  <si>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</si>
  <si>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</si>
  <si>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</si>
  <si>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</si>
  <si>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</si>
  <si>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Bulgaria</t>
  </si>
  <si>
    <t>BUERGO Fernando (MEX)</t>
  </si>
  <si>
    <t>MORGAN Raymond (CAN)</t>
  </si>
  <si>
    <t>BUL</t>
  </si>
  <si>
    <t>Nacional</t>
  </si>
  <si>
    <t xml:space="preserve">Santiago De Chile 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</si>
  <si>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</si>
  <si>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</si>
  <si>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</si>
  <si>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</si>
  <si>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</si>
  <si>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</si>
  <si>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</si>
  <si>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</si>
  <si>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</si>
  <si>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</si>
  <si>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</si>
  <si>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</si>
  <si>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</si>
  <si>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</si>
  <si>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</si>
  <si>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</si>
  <si>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</si>
  <si>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</si>
  <si>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</si>
  <si>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</si>
  <si>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</si>
  <si>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</si>
  <si>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</si>
  <si>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</si>
  <si>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</si>
  <si>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</si>
  <si>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</si>
  <si>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</si>
  <si>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</si>
  <si>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</si>
  <si>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</si>
  <si>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>BAKHRAMOV Tofik (URS)</t>
  </si>
  <si>
    <t xml:space="preserve">12 Jul 1966 - 19:30 </t>
  </si>
  <si>
    <t>Hillsborough</t>
  </si>
  <si>
    <t xml:space="preserve">Sheffield 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</si>
  <si>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</si>
  <si>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</si>
  <si>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</si>
  <si>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</si>
  <si>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</si>
  <si>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</si>
  <si>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</si>
  <si>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</si>
  <si>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</si>
  <si>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</si>
  <si>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KANDIL Aly Hussein (EGY)</t>
  </si>
  <si>
    <t>PRK</t>
  </si>
  <si>
    <t xml:space="preserve">13 Jul 1966 - 19:30 </t>
  </si>
  <si>
    <t>ASHKENAZI Menachem (ISR)</t>
  </si>
  <si>
    <t>Old Trafford Stadium</t>
  </si>
  <si>
    <t xml:space="preserve">Manchester </t>
  </si>
  <si>
    <t>Portugal</t>
  </si>
  <si>
    <t>CALLAGHAN Leo (WAL)</t>
  </si>
  <si>
    <t>HOWLEY Kevin (ENG)</t>
  </si>
  <si>
    <t>CLEMENTS William (ENG)</t>
  </si>
  <si>
    <t>POR</t>
  </si>
  <si>
    <t>Villa Park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</si>
  <si>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</si>
  <si>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</si>
  <si>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</si>
  <si>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</si>
  <si>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</si>
  <si>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</si>
  <si>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</si>
  <si>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</si>
  <si>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</si>
  <si>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</si>
  <si>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</si>
  <si>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</si>
  <si>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</si>
  <si>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</si>
  <si>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</si>
  <si>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</si>
  <si>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</si>
  <si>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</si>
  <si>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</si>
  <si>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</si>
  <si>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</si>
  <si>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</si>
  <si>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</si>
  <si>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</si>
  <si>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</si>
  <si>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</si>
  <si>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</si>
  <si>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</si>
  <si>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>DUNSTAN Keith (BER)</t>
  </si>
  <si>
    <t xml:space="preserve">02 Jun 1970 - 16:00 </t>
  </si>
  <si>
    <t>Cuauhtemoc</t>
  </si>
  <si>
    <t xml:space="preserve">Puebla </t>
  </si>
  <si>
    <t>Israel</t>
  </si>
  <si>
    <t>SCHEURER Ruedi (SUI)</t>
  </si>
  <si>
    <t>TAREKEGN Seyoum (ETH)</t>
  </si>
  <si>
    <t>ISR</t>
  </si>
  <si>
    <t>Nou Camp - Estadio Leï¿½n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</si>
  <si>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</si>
  <si>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</si>
  <si>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</si>
  <si>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</si>
  <si>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</si>
  <si>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</si>
  <si>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</si>
  <si>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</si>
  <si>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</si>
  <si>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 xml:space="preserve">03 Jun 1970 - 16:00 </t>
  </si>
  <si>
    <t>Luis Dosal</t>
  </si>
  <si>
    <t xml:space="preserve">Toluca </t>
  </si>
  <si>
    <t>Morocco</t>
  </si>
  <si>
    <t>VAN RAVENS Laurens (NED)</t>
  </si>
  <si>
    <t>ORTIZ DE MENDIBIL Jose Maria (ESP)</t>
  </si>
  <si>
    <t>VELASQUEZ Guillermo (COL)</t>
  </si>
  <si>
    <t>MAR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</si>
  <si>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</si>
  <si>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</si>
  <si>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</si>
  <si>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</si>
  <si>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</si>
  <si>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</si>
  <si>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</si>
  <si>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</si>
  <si>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</si>
  <si>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</si>
  <si>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</si>
  <si>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</si>
  <si>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</si>
  <si>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</si>
  <si>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</si>
  <si>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</si>
  <si>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</si>
  <si>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</si>
  <si>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</si>
  <si>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Germany FR win after extra time </t>
  </si>
  <si>
    <t xml:space="preserve">Uruguay win after extra time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</si>
  <si>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</si>
  <si>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</si>
  <si>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</si>
  <si>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</si>
  <si>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</si>
  <si>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</si>
  <si>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</si>
  <si>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>PESTARINO Luis (ARG)</t>
  </si>
  <si>
    <t xml:space="preserve">14 Jun 1974 - 16:00 </t>
  </si>
  <si>
    <t>Olympiastadion</t>
  </si>
  <si>
    <t xml:space="preserve">Berlin West </t>
  </si>
  <si>
    <t>BABACAN Dogan (TUR)</t>
  </si>
  <si>
    <t>WINSEMANN Werner (CAN)</t>
  </si>
  <si>
    <t xml:space="preserve">14 Jun 1974 - 19:30 </t>
  </si>
  <si>
    <t>Volksparkstadion</t>
  </si>
  <si>
    <t xml:space="preserve">Hamburg </t>
  </si>
  <si>
    <t>German DR</t>
  </si>
  <si>
    <t>Australia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</si>
  <si>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</si>
  <si>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</si>
  <si>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</si>
  <si>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</si>
  <si>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</si>
  <si>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</si>
  <si>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</si>
  <si>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</si>
  <si>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</si>
  <si>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</si>
  <si>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</si>
  <si>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</si>
  <si>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 xml:space="preserve">15 Jun 1974 - 16:00 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</si>
  <si>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</si>
  <si>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</si>
  <si>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</si>
  <si>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</si>
  <si>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</si>
  <si>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</si>
  <si>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Dï¿½Sseldorf </t>
  </si>
  <si>
    <t>PEREZ NUNEZ Edison A. (PER)</t>
  </si>
  <si>
    <t>GONZALEZ ARCHUNDIA Alfonso (MEX)</t>
  </si>
  <si>
    <t>SUPPIAH George (SIN)</t>
  </si>
  <si>
    <t xml:space="preserve">15 Jun 1974 - 18:00 </t>
  </si>
  <si>
    <t xml:space="preserve">Munich </t>
  </si>
  <si>
    <t>Haiti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</si>
  <si>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</si>
  <si>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</si>
  <si>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</si>
  <si>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</si>
  <si>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</si>
  <si>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</si>
  <si>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</si>
  <si>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</si>
  <si>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</si>
  <si>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</si>
  <si>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</si>
  <si>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</si>
  <si>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</si>
  <si>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</si>
  <si>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Gelsenkirchen </t>
  </si>
  <si>
    <t xml:space="preserve">19 Jun 1974 - 19:30 </t>
  </si>
  <si>
    <t>OHMSEN Klaus (GER)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</si>
  <si>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</si>
  <si>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</si>
  <si>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</si>
  <si>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</si>
  <si>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</si>
  <si>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>NDIAYE Birame (SEN)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</si>
  <si>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</si>
  <si>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</si>
  <si>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</si>
  <si>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</si>
  <si>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</si>
  <si>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</si>
  <si>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</si>
  <si>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</si>
  <si>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</si>
  <si>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</si>
  <si>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</si>
  <si>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</si>
  <si>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</si>
  <si>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>ITHURRALDE Arturo Andres (ARG)</t>
  </si>
  <si>
    <t>COMESANA Miguel (ARG)</t>
  </si>
  <si>
    <t xml:space="preserve">02 Jun 1978 - 13:45 </t>
  </si>
  <si>
    <t>Estadio Josï¿½ Marï¿½a Minella</t>
  </si>
  <si>
    <t xml:space="preserve">Mar Del Plata </t>
  </si>
  <si>
    <t>SILVAGNO CAVANNA Juan (CHI)</t>
  </si>
  <si>
    <t xml:space="preserve">02 Jun 1978 - 16:45 </t>
  </si>
  <si>
    <t>Arroyito - Estadio Dr. Lisandro de la Torre</t>
  </si>
  <si>
    <t xml:space="preserve">Rosario </t>
  </si>
  <si>
    <t>Tunisia</t>
  </si>
  <si>
    <t>GORDON John (SCO)</t>
  </si>
  <si>
    <t>DUBACH Jean (SUI)</t>
  </si>
  <si>
    <t>GONELLA Sergio (ITA)</t>
  </si>
  <si>
    <t>TUN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</si>
  <si>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</si>
  <si>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</si>
  <si>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</si>
  <si>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</si>
  <si>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</si>
  <si>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</si>
  <si>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>IVANOV Anatoly (URS)</t>
  </si>
  <si>
    <t xml:space="preserve">03 Jun 1978 - 16:45 </t>
  </si>
  <si>
    <t>Estadio Olï¿½mpico Chateau Carreras</t>
  </si>
  <si>
    <t xml:space="preserve">Cordoba </t>
  </si>
  <si>
    <t>ERIKSSON Ulf (SWE)</t>
  </si>
  <si>
    <t>GEBREYESUS DIFUE Tesfaye (ERI)</t>
  </si>
  <si>
    <t>MARTINEZ Angel (ESP)</t>
  </si>
  <si>
    <t>San Martin</t>
  </si>
  <si>
    <t xml:space="preserve">Mendoza </t>
  </si>
  <si>
    <t>IR Iran</t>
  </si>
  <si>
    <t>WURTZ Robert (FRA)</t>
  </si>
  <si>
    <t>IRN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</si>
  <si>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</si>
  <si>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</si>
  <si>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</si>
  <si>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</si>
  <si>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</si>
  <si>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</si>
  <si>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</si>
  <si>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</si>
  <si>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</si>
  <si>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</si>
  <si>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</si>
  <si>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</si>
  <si>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</si>
  <si>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</si>
  <si>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</si>
  <si>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</si>
  <si>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</si>
  <si>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</si>
  <si>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</si>
  <si>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</si>
  <si>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</si>
  <si>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</si>
  <si>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</si>
  <si>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</si>
  <si>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</si>
  <si>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</si>
  <si>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</si>
  <si>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</si>
  <si>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</si>
  <si>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</si>
  <si>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</si>
  <si>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</si>
  <si>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</si>
  <si>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</si>
  <si>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</si>
  <si>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>CHRISTOV Vojtech (TCH)</t>
  </si>
  <si>
    <t xml:space="preserve">14 Jun 1982 - 17:15 </t>
  </si>
  <si>
    <t>Estadio Municipal de Balaï¿½dos</t>
  </si>
  <si>
    <t xml:space="preserve">Vigo </t>
  </si>
  <si>
    <t>VAUTROT Michel (FRA)</t>
  </si>
  <si>
    <t xml:space="preserve">14 Jun 1982 - 21:00 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</si>
  <si>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</si>
  <si>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</si>
  <si>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</si>
  <si>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</si>
  <si>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</si>
  <si>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 xml:space="preserve">15 Jun 1982 - 17:15 </t>
  </si>
  <si>
    <t>Riazor</t>
  </si>
  <si>
    <t xml:space="preserve">La Coruï¿½A </t>
  </si>
  <si>
    <t>Cameroon</t>
  </si>
  <si>
    <t>WOEHRER Franz (AUT)</t>
  </si>
  <si>
    <t>CMR</t>
  </si>
  <si>
    <t xml:space="preserve">15 Jun 1982 - 21:00 </t>
  </si>
  <si>
    <t>Nuevo Estadio</t>
  </si>
  <si>
    <t xml:space="preserve">Elche </t>
  </si>
  <si>
    <t>AL DOY Ebrahim (BHR)</t>
  </si>
  <si>
    <t>LUND-SORENSEN Henning (DEN)</t>
  </si>
  <si>
    <t>La Rosaleda</t>
  </si>
  <si>
    <t xml:space="preserve">Malaga </t>
  </si>
  <si>
    <t>New Zealand</t>
  </si>
  <si>
    <t>SOCHA David (USA)</t>
  </si>
  <si>
    <t>CHAN Thomson Tam Sun (HKG)</t>
  </si>
  <si>
    <t>EL GHOUL Yusef Mohamed (LBY)</t>
  </si>
  <si>
    <t>NZL</t>
  </si>
  <si>
    <t xml:space="preserve">16 Jun 1982 - 17:15 </t>
  </si>
  <si>
    <t>El Molinon</t>
  </si>
  <si>
    <t xml:space="preserve">Gijon </t>
  </si>
  <si>
    <t>Algeria</t>
  </si>
  <si>
    <t>LABO REVOREDO Enrique (PER)</t>
  </si>
  <si>
    <t>ARISTIZABAL MURCIA Gilberto (COL)</t>
  </si>
  <si>
    <t>CASARIN Paolo (ITA)</t>
  </si>
  <si>
    <t>ALG</t>
  </si>
  <si>
    <t>San Mames</t>
  </si>
  <si>
    <t xml:space="preserve">Bilbao </t>
  </si>
  <si>
    <t>CASTRO Gaston (CHI)</t>
  </si>
  <si>
    <t xml:space="preserve">16 Jun 1982 - 21:00 </t>
  </si>
  <si>
    <t>Group 5</t>
  </si>
  <si>
    <t>Luis Casanova</t>
  </si>
  <si>
    <t xml:space="preserve">Valencia </t>
  </si>
  <si>
    <t>Honduras</t>
  </si>
  <si>
    <t>DOTCHEV Bogdan (BUL)</t>
  </si>
  <si>
    <t>BARRANCOS Luis (BOL)</t>
  </si>
  <si>
    <t>HON</t>
  </si>
  <si>
    <t xml:space="preserve">17 Jun 1982 - 17:15 </t>
  </si>
  <si>
    <t>Carlos Tartiere</t>
  </si>
  <si>
    <t xml:space="preserve">Oviedo </t>
  </si>
  <si>
    <t>CARDELLINO DE SAN VICENTE Juan (URU)</t>
  </si>
  <si>
    <t xml:space="preserve">17 Jun 1982 - 17:45 </t>
  </si>
  <si>
    <t>Jose Zorrilla</t>
  </si>
  <si>
    <t xml:space="preserve">Valladolid </t>
  </si>
  <si>
    <t>Kuwait</t>
  </si>
  <si>
    <t>DWOMOH Benjamin (GHA)</t>
  </si>
  <si>
    <t>MENDEZ MOLINA Romulo (GUA)</t>
  </si>
  <si>
    <t>VALENTINE Robert (SCO)</t>
  </si>
  <si>
    <t>KUW</t>
  </si>
  <si>
    <t xml:space="preserve">17 Jun 1982 - 21:00 </t>
  </si>
  <si>
    <t>La Romareda</t>
  </si>
  <si>
    <t xml:space="preserve">Zaragoza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</si>
  <si>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</si>
  <si>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</si>
  <si>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</si>
  <si>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</si>
  <si>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</si>
  <si>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</si>
  <si>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 xml:space="preserve">Alicante 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</si>
  <si>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</si>
  <si>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</si>
  <si>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</si>
  <si>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</si>
  <si>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</si>
  <si>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</si>
  <si>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</si>
  <si>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</si>
  <si>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</si>
  <si>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</si>
  <si>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</si>
  <si>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</si>
  <si>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</si>
  <si>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</si>
  <si>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</si>
  <si>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</si>
  <si>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</si>
  <si>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</si>
  <si>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</si>
  <si>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</si>
  <si>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</si>
  <si>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</si>
  <si>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</si>
  <si>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</si>
  <si>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</si>
  <si>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</si>
  <si>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</si>
  <si>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</si>
  <si>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</si>
  <si>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</si>
  <si>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</si>
  <si>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</si>
  <si>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</si>
  <si>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</si>
  <si>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</si>
  <si>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</si>
  <si>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</si>
  <si>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</si>
  <si>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</si>
  <si>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</si>
  <si>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</si>
  <si>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</si>
  <si>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 win on penalties (5 - 4)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</si>
  <si>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</si>
  <si>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</si>
  <si>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</si>
  <si>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</si>
  <si>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</si>
  <si>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</si>
  <si>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</si>
  <si>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</si>
  <si>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</si>
  <si>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</si>
  <si>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>CAN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</si>
  <si>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</si>
  <si>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</si>
  <si>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</si>
  <si>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</si>
  <si>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</si>
  <si>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</si>
  <si>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 xml:space="preserve">Irapuato </t>
  </si>
  <si>
    <t>AGNOLIN Luigi (ITA)</t>
  </si>
  <si>
    <t>COURTNEY George (ENG)</t>
  </si>
  <si>
    <t>BRUMMEIER Horst (AUT)</t>
  </si>
  <si>
    <t>Estadio Olï¿½mpico Universitario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</si>
  <si>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</si>
  <si>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</si>
  <si>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</si>
  <si>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</si>
  <si>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</si>
  <si>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 xml:space="preserve">Monterrey 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</si>
  <si>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</si>
  <si>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</si>
  <si>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</si>
  <si>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</si>
  <si>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</si>
  <si>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</si>
  <si>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</si>
  <si>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</si>
  <si>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</si>
  <si>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</si>
  <si>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</si>
  <si>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</si>
  <si>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</si>
  <si>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</si>
  <si>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</si>
  <si>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</si>
  <si>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</si>
  <si>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</si>
  <si>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</si>
  <si>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</si>
  <si>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</si>
  <si>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</si>
  <si>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</si>
  <si>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</si>
  <si>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</si>
  <si>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</si>
  <si>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</si>
  <si>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</si>
  <si>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</si>
  <si>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</si>
  <si>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</si>
  <si>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</si>
  <si>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</si>
  <si>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</si>
  <si>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</si>
  <si>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</si>
  <si>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</si>
  <si>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</si>
  <si>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</si>
  <si>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</si>
  <si>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</si>
  <si>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</si>
  <si>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</si>
  <si>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</si>
  <si>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</si>
  <si>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</si>
  <si>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</si>
  <si>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</si>
  <si>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</si>
  <si>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</si>
  <si>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</si>
  <si>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</si>
  <si>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</si>
  <si>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</si>
  <si>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</si>
  <si>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</si>
  <si>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</si>
  <si>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</si>
  <si>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</si>
  <si>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</si>
  <si>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</si>
  <si>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</si>
  <si>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</si>
  <si>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Germany FR win on penalties (4 - 1)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</si>
  <si>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</si>
  <si>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</si>
  <si>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</si>
  <si>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</si>
  <si>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</si>
  <si>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</si>
  <si>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</si>
  <si>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</si>
  <si>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</si>
  <si>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</si>
  <si>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>MAURO Vincent (USA)</t>
  </si>
  <si>
    <t>LISTKIEWICZ Michal (POL)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</si>
  <si>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</si>
  <si>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</si>
  <si>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</si>
  <si>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</si>
  <si>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</si>
  <si>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</si>
  <si>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 xml:space="preserve">09 Jun 1990 - 21:00 </t>
  </si>
  <si>
    <t>Stadio Olimpico</t>
  </si>
  <si>
    <t>RAMIZ WRIGHT Jose (BRA)</t>
  </si>
  <si>
    <t>PEREZ HOYOS Armando (COL)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</si>
  <si>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</si>
  <si>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</si>
  <si>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</si>
  <si>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</si>
  <si>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</si>
  <si>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</si>
  <si>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</si>
  <si>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</si>
  <si>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</si>
  <si>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</si>
  <si>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>MANDI Jassim (BHR)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</si>
  <si>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</si>
  <si>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</si>
  <si>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</si>
  <si>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</si>
  <si>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</si>
  <si>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</si>
  <si>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</si>
  <si>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</si>
  <si>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</si>
  <si>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</si>
  <si>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</si>
  <si>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</si>
  <si>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</si>
  <si>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</si>
  <si>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</si>
  <si>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</si>
  <si>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</si>
  <si>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</si>
  <si>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</si>
  <si>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</si>
  <si>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</si>
  <si>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</si>
  <si>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</si>
  <si>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</si>
  <si>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</si>
  <si>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</si>
  <si>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</si>
  <si>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</si>
  <si>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</si>
  <si>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</si>
  <si>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</si>
  <si>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</si>
  <si>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</si>
  <si>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</si>
  <si>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</si>
  <si>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</si>
  <si>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</si>
  <si>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</si>
  <si>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</si>
  <si>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</si>
  <si>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</si>
  <si>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</si>
  <si>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</si>
  <si>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</si>
  <si>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</si>
  <si>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</si>
  <si>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</si>
  <si>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</si>
  <si>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</si>
  <si>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</si>
  <si>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</si>
  <si>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</si>
  <si>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</si>
  <si>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</si>
  <si>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</si>
  <si>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</si>
  <si>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 xml:space="preserve">26 Jun 1990 - 17:00 </t>
  </si>
  <si>
    <t xml:space="preserve">Yugoslavia win after extra time </t>
  </si>
  <si>
    <t xml:space="preserve">26 Jun 1990 - 21:00 </t>
  </si>
  <si>
    <t xml:space="preserve">30 Jun 1990 - 17:00 </t>
  </si>
  <si>
    <t xml:space="preserve">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</si>
  <si>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</si>
  <si>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</si>
  <si>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</si>
  <si>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</si>
  <si>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</si>
  <si>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</si>
  <si>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</si>
  <si>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</si>
  <si>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</si>
  <si>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</si>
  <si>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</si>
  <si>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</si>
  <si>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>CHRISTENSEN Carl-Johan Meyer (DEN)</t>
  </si>
  <si>
    <t>PEARSON Roy (ENG)</t>
  </si>
  <si>
    <t xml:space="preserve">17 Jun 1994 - 15:00 </t>
  </si>
  <si>
    <t>Soldier Field</t>
  </si>
  <si>
    <t xml:space="preserve">Chicago </t>
  </si>
  <si>
    <t>BRIZIO CARTER Arturo (MEX)</t>
  </si>
  <si>
    <t>BRAZZALE Eugene (AUS)</t>
  </si>
  <si>
    <t>DUNSTER Gordon (AUS)</t>
  </si>
  <si>
    <t xml:space="preserve">18 Jun 1994 - 11:30 </t>
  </si>
  <si>
    <t>Pontiac Silverdome</t>
  </si>
  <si>
    <t xml:space="preserve">Detroit </t>
  </si>
  <si>
    <t>LAMOLINA Francisco Oscar (ARG)</t>
  </si>
  <si>
    <t>TAIBI Ernesto (ARG)</t>
  </si>
  <si>
    <t>ZARATE Venancio (PAR)</t>
  </si>
  <si>
    <t xml:space="preserve">18 Jun 1994 - 16:00 </t>
  </si>
  <si>
    <t>Giants Stadium</t>
  </si>
  <si>
    <t xml:space="preserve">New York/New Jersey </t>
  </si>
  <si>
    <t>VAN DER ENDE Mario (NED)</t>
  </si>
  <si>
    <t>DOLSTRA Jan (NED)</t>
  </si>
  <si>
    <t>PARK Hae-Yong (KOR)</t>
  </si>
  <si>
    <t xml:space="preserve">18 Jun 1994 - 19:30 </t>
  </si>
  <si>
    <t>Rose Bowl</t>
  </si>
  <si>
    <t xml:space="preserve">Los Angeles </t>
  </si>
  <si>
    <t>AL GHATTAN Yousif Abdulla (BAH)</t>
  </si>
  <si>
    <t>JAMES Douglas Micael (TRI)</t>
  </si>
  <si>
    <t xml:space="preserve">19 Jun 1994 - 12:30 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</si>
  <si>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</si>
  <si>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</si>
  <si>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</si>
  <si>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</si>
  <si>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</si>
  <si>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 xml:space="preserve">19 Jun 1994 - 16:00 </t>
  </si>
  <si>
    <t>RFK Stadium</t>
  </si>
  <si>
    <t xml:space="preserve">Washington Dc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</si>
  <si>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</si>
  <si>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</si>
  <si>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</si>
  <si>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</si>
  <si>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</si>
  <si>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</si>
  <si>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</si>
  <si>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</si>
  <si>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>KSA</t>
  </si>
  <si>
    <t xml:space="preserve">20 Jun 1994 - 16:00 </t>
  </si>
  <si>
    <t>Stanford Stadium</t>
  </si>
  <si>
    <t xml:space="preserve">San Francisco </t>
  </si>
  <si>
    <t>Russia</t>
  </si>
  <si>
    <t>LIM KEE CHONG An Yan (MRI)</t>
  </si>
  <si>
    <t>RHARIB El Jilali Mohamed (MAR)</t>
  </si>
  <si>
    <t>RAMICONE Domenico (ITA)</t>
  </si>
  <si>
    <t>RUS</t>
  </si>
  <si>
    <t xml:space="preserve">21 Jun 1994 - 12:30 </t>
  </si>
  <si>
    <t>Foxboro Stadium</t>
  </si>
  <si>
    <t xml:space="preserve">Boston </t>
  </si>
  <si>
    <t>Greece</t>
  </si>
  <si>
    <t>ANGELES Arturo (USA)</t>
  </si>
  <si>
    <t>GRE</t>
  </si>
  <si>
    <t xml:space="preserve">21 Jun 1994 - 19:30 </t>
  </si>
  <si>
    <t>Nigeria</t>
  </si>
  <si>
    <t>BADILLA Rodrigo (CRC)</t>
  </si>
  <si>
    <t>NGA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</si>
  <si>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</si>
  <si>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</si>
  <si>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</si>
  <si>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</si>
  <si>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</si>
  <si>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</si>
  <si>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</si>
  <si>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</si>
  <si>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</si>
  <si>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</si>
  <si>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</si>
  <si>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</si>
  <si>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</si>
  <si>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</si>
  <si>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</si>
  <si>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</si>
  <si>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</si>
  <si>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</si>
  <si>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</si>
  <si>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</si>
  <si>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</si>
  <si>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</si>
  <si>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</si>
  <si>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</si>
  <si>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</si>
  <si>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</si>
  <si>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</si>
  <si>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</si>
  <si>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</si>
  <si>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</si>
  <si>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</si>
  <si>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</si>
  <si>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</si>
  <si>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</si>
  <si>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</si>
  <si>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</si>
  <si>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</si>
  <si>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</si>
  <si>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</si>
  <si>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</si>
  <si>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</si>
  <si>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</si>
  <si>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</si>
  <si>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</si>
  <si>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</si>
  <si>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</si>
  <si>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</si>
  <si>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</si>
  <si>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</si>
  <si>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</si>
  <si>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</si>
  <si>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</si>
  <si>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</si>
  <si>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</si>
  <si>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</si>
  <si>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 xml:space="preserve">10 Jun 1998 - 21:00 </t>
  </si>
  <si>
    <t>La Mosson</t>
  </si>
  <si>
    <t xml:space="preserve">Montpellier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</si>
  <si>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</si>
  <si>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</si>
  <si>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</si>
  <si>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</si>
  <si>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</si>
  <si>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</si>
  <si>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</si>
  <si>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</si>
  <si>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</si>
  <si>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</si>
  <si>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</si>
  <si>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</si>
  <si>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</si>
  <si>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</si>
  <si>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</si>
  <si>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</si>
  <si>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Stade Felix Bollaert</t>
  </si>
  <si>
    <t xml:space="preserve">Lens </t>
  </si>
  <si>
    <t>CASTRILLI Javier (ARG)</t>
  </si>
  <si>
    <t>ROSSI Claudio (ARG)</t>
  </si>
  <si>
    <t>DIAZ GALVEZ Jorge (CHI)</t>
  </si>
  <si>
    <t xml:space="preserve">12 Jun 1998 - 21:00 </t>
  </si>
  <si>
    <t>South Africa</t>
  </si>
  <si>
    <t>REZENDE Marcio (BRA)</t>
  </si>
  <si>
    <t>PINTO Arnaldo (BRA)</t>
  </si>
  <si>
    <t>GONZALES Merere (TRI)</t>
  </si>
  <si>
    <t>RSA</t>
  </si>
  <si>
    <t xml:space="preserve">13 Jun 1998 - 14:30 </t>
  </si>
  <si>
    <t>La Beaujoire</t>
  </si>
  <si>
    <t xml:space="preserve">Nantes </t>
  </si>
  <si>
    <t>BAHARMAST Esse (USA)</t>
  </si>
  <si>
    <t>TORRES ZUNIGA Luis (CRC)</t>
  </si>
  <si>
    <t>DUPANOV Yuri (BLR)</t>
  </si>
  <si>
    <t xml:space="preserve">13 Jun 1998 - 17:30 </t>
  </si>
  <si>
    <t>Stade de Gerland</t>
  </si>
  <si>
    <t xml:space="preserve">Lyon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</si>
  <si>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</si>
  <si>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</si>
  <si>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</si>
  <si>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</si>
  <si>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</si>
  <si>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</si>
  <si>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</si>
  <si>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</si>
  <si>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Group H</t>
  </si>
  <si>
    <t>Japan</t>
  </si>
  <si>
    <t>VAN DEN BROECK Marc (BEL)</t>
  </si>
  <si>
    <t>FOLEY Eddie (IRL)</t>
  </si>
  <si>
    <t>JPN</t>
  </si>
  <si>
    <t xml:space="preserve">14 Jun 1998 - 17:30 </t>
  </si>
  <si>
    <t>Stade Geoffroy Guichard</t>
  </si>
  <si>
    <t xml:space="preserve">Saint-Etienne </t>
  </si>
  <si>
    <t>POWELL Owen (JAM)</t>
  </si>
  <si>
    <t>POCIEGIEL Jacek (POL)</t>
  </si>
  <si>
    <t xml:space="preserve">14 Jun 1998 - 21:00 </t>
  </si>
  <si>
    <t>Jamaica</t>
  </si>
  <si>
    <t>Croatia</t>
  </si>
  <si>
    <t>MELO PEREIRA Vitor (POR)</t>
  </si>
  <si>
    <t>GRIGORESCU Nicolae (ROU)</t>
  </si>
  <si>
    <t>POUDEVIGNE Jacques (FRA)</t>
  </si>
  <si>
    <t>JAM</t>
  </si>
  <si>
    <t>CRO</t>
  </si>
  <si>
    <t xml:space="preserve">15 Jun 1998 - 14:30 </t>
  </si>
  <si>
    <t>Group G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</si>
  <si>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</si>
  <si>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</si>
  <si>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</si>
  <si>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</si>
  <si>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</si>
  <si>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</si>
  <si>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</si>
  <si>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</si>
  <si>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</si>
  <si>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</si>
  <si>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</si>
  <si>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</si>
  <si>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</si>
  <si>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</si>
  <si>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</si>
  <si>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</si>
  <si>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</si>
  <si>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</si>
  <si>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</si>
  <si>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</si>
  <si>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</si>
  <si>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</si>
  <si>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</si>
  <si>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</si>
  <si>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</si>
  <si>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</si>
  <si>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</si>
  <si>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</si>
  <si>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</si>
  <si>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</si>
  <si>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</si>
  <si>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</si>
  <si>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</si>
  <si>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</si>
  <si>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</si>
  <si>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</si>
  <si>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</si>
  <si>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</si>
  <si>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</si>
  <si>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</si>
  <si>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</si>
  <si>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</si>
  <si>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</si>
  <si>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</si>
  <si>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</si>
  <si>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</si>
  <si>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</si>
  <si>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</si>
  <si>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</si>
  <si>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</si>
  <si>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</si>
  <si>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</si>
  <si>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</si>
  <si>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</si>
  <si>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</si>
  <si>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</si>
  <si>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</si>
  <si>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</si>
  <si>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</si>
  <si>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</si>
  <si>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</si>
  <si>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</si>
  <si>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</si>
  <si>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</si>
  <si>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</si>
  <si>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</si>
  <si>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</si>
  <si>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</si>
  <si>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</si>
  <si>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</si>
  <si>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</si>
  <si>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</si>
  <si>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</si>
  <si>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ALTRAIFI Ali (KSA)</t>
  </si>
  <si>
    <t>RATTALINO Jorge (ARG)</t>
  </si>
  <si>
    <t>SEN</t>
  </si>
  <si>
    <t xml:space="preserve">01 Jun 2002 - 18:00 </t>
  </si>
  <si>
    <t>Munsu Football Stadium</t>
  </si>
  <si>
    <t xml:space="preserve">Ulsan </t>
  </si>
  <si>
    <t>MANE Saad (KUW)</t>
  </si>
  <si>
    <t>HASSOUNEH Awni (JOR)</t>
  </si>
  <si>
    <t xml:space="preserve">01 Jun 2002 - 15:30 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</si>
  <si>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</si>
  <si>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</si>
  <si>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</si>
  <si>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</si>
  <si>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</si>
  <si>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 xml:space="preserve">01 Jun 2002 - 20:30 </t>
  </si>
  <si>
    <t>Sapporo Dome</t>
  </si>
  <si>
    <t xml:space="preserve">Sapporo </t>
  </si>
  <si>
    <t>AQUINO Ubaldo (PAR)</t>
  </si>
  <si>
    <t>GIACOMUZZI Miguel (PAR)</t>
  </si>
  <si>
    <t>RAGOONATH Michael (TRI)</t>
  </si>
  <si>
    <t xml:space="preserve">02 Jun 2002 - 14:30 </t>
  </si>
  <si>
    <t>Kashima Stadium</t>
  </si>
  <si>
    <t xml:space="preserve">Ibaraki </t>
  </si>
  <si>
    <t>VEISSIERE Gilles (FRA)</t>
  </si>
  <si>
    <t>ARNAULT Frederic (FRA)</t>
  </si>
  <si>
    <t>MUELLER Heiner (GER)</t>
  </si>
  <si>
    <t xml:space="preserve">02 Jun 2002 - 16:30 </t>
  </si>
  <si>
    <t>Busan Asiad Main Stadium</t>
  </si>
  <si>
    <t xml:space="preserve">Busan </t>
  </si>
  <si>
    <t>MICHEL Lubos (SVK)</t>
  </si>
  <si>
    <t>SRAMKA Igor (SVK)</t>
  </si>
  <si>
    <t>CHARLES Curtis (ATG)</t>
  </si>
  <si>
    <t xml:space="preserve">02 Jun 2002 - 18:30 </t>
  </si>
  <si>
    <t>Saitama Stadium 2002</t>
  </si>
  <si>
    <t xml:space="preserve">Saitama </t>
  </si>
  <si>
    <t>SIMON Carlos (BRA)</t>
  </si>
  <si>
    <t>OLIVEIRA Jorge (BRA)</t>
  </si>
  <si>
    <t xml:space="preserve">02 Jun 2002 - 20:30 </t>
  </si>
  <si>
    <t>Gwangju World Cup Stadium</t>
  </si>
  <si>
    <t xml:space="preserve">Gwangju </t>
  </si>
  <si>
    <t>Slovenia</t>
  </si>
  <si>
    <t>GUEZZAZ Mohammed (MAR)</t>
  </si>
  <si>
    <t>TOMUSANGE Ali (UGA)</t>
  </si>
  <si>
    <t>BEREUTER Egon (AUT)</t>
  </si>
  <si>
    <t>SVN</t>
  </si>
  <si>
    <t xml:space="preserve">03 June 2002 - 18:00 </t>
  </si>
  <si>
    <t>KIM Young Joo (KOR)</t>
  </si>
  <si>
    <t>KRISHNAN Visva (SIN)</t>
  </si>
  <si>
    <t>FERNANDEZ Vladimir (SLV)</t>
  </si>
  <si>
    <t xml:space="preserve">03 Jun 2002 - 20:30 </t>
  </si>
  <si>
    <t>Ecuador</t>
  </si>
  <si>
    <t>HALL Brian (USA)</t>
  </si>
  <si>
    <t>VERGARA Hector (CAN)</t>
  </si>
  <si>
    <t>SHARP Philip (ENG)</t>
  </si>
  <si>
    <t>ECU</t>
  </si>
  <si>
    <t xml:space="preserve">03 Jun 2002 - 15:30 </t>
  </si>
  <si>
    <t>JUN Lu (CHN)</t>
  </si>
  <si>
    <t>KOMALEESWARAN Sankar (IND)</t>
  </si>
  <si>
    <t>ADJENGUI Taoufik (TUN)</t>
  </si>
  <si>
    <t xml:space="preserve">04 June 2002 - 15:30 </t>
  </si>
  <si>
    <t>China PR</t>
  </si>
  <si>
    <t>VASSARAS Kyros (GRE)</t>
  </si>
  <si>
    <t>MATOS Carlos (POR)</t>
  </si>
  <si>
    <t>POOL Jaap (NED)</t>
  </si>
  <si>
    <t>CHN</t>
  </si>
  <si>
    <t xml:space="preserve">04 June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</si>
  <si>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</si>
  <si>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</si>
  <si>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</si>
  <si>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</si>
  <si>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</si>
  <si>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</si>
  <si>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</si>
  <si>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Kobe Wing Stadium</t>
  </si>
  <si>
    <t xml:space="preserve">Kobe </t>
  </si>
  <si>
    <t>PRENDERGAST Peter (JAM)</t>
  </si>
  <si>
    <t>SMITH Paul (NZL)</t>
  </si>
  <si>
    <t xml:space="preserve">05 Jun 2002 - 18:00 </t>
  </si>
  <si>
    <t>Suwon World Cup Stadium</t>
  </si>
  <si>
    <t xml:space="preserve">Suwon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</si>
  <si>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</si>
  <si>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</si>
  <si>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</si>
  <si>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</si>
  <si>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</si>
  <si>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Daegu World Cup Stadium</t>
  </si>
  <si>
    <t xml:space="preserve">Daegu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</si>
  <si>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</si>
  <si>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</si>
  <si>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</si>
  <si>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</si>
  <si>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</si>
  <si>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</si>
  <si>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</si>
  <si>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</si>
  <si>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</si>
  <si>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</si>
  <si>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</si>
  <si>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June 2002 - 18:00 </t>
  </si>
  <si>
    <t>Jeonju World Cup Stadium</t>
  </si>
  <si>
    <t xml:space="preserve">Jeonju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</si>
  <si>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</si>
  <si>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</si>
  <si>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</si>
  <si>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</si>
  <si>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</si>
  <si>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Jeju World Cup Stadium</t>
  </si>
  <si>
    <t xml:space="preserve">Jeju 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</si>
  <si>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</si>
  <si>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</si>
  <si>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</si>
  <si>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</si>
  <si>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</si>
  <si>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 xml:space="preserve">Incheon </t>
  </si>
  <si>
    <t>CODJIA Coffi (BEN)</t>
  </si>
  <si>
    <t xml:space="preserve">09 Jun 2002 - 20:30 </t>
  </si>
  <si>
    <t>International Stadium Yokohama</t>
  </si>
  <si>
    <t xml:space="preserve">Yokohama </t>
  </si>
  <si>
    <t>MERK Markus (GER)</t>
  </si>
  <si>
    <t xml:space="preserve">09 Jun 2002 - 15:30 </t>
  </si>
  <si>
    <t>Miyagi Stadium</t>
  </si>
  <si>
    <t xml:space="preserve">Rifu 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</si>
  <si>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</si>
  <si>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</si>
  <si>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</si>
  <si>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</si>
  <si>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</si>
  <si>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</si>
  <si>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</si>
  <si>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</si>
  <si>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</si>
  <si>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</si>
  <si>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</si>
  <si>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</si>
  <si>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</si>
  <si>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 xml:space="preserve">Shizuoka </t>
  </si>
  <si>
    <t>LOPEZ NIETO Antonio (ESP)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</si>
  <si>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</si>
  <si>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</si>
  <si>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</si>
  <si>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</si>
  <si>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</si>
  <si>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</si>
  <si>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</si>
  <si>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</si>
  <si>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</si>
  <si>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</si>
  <si>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</si>
  <si>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</si>
  <si>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</si>
  <si>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</si>
  <si>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Spain win on penalties (3 - 2) </t>
  </si>
  <si>
    <t xml:space="preserve">16 Jun 2002 - 15:30 </t>
  </si>
  <si>
    <t xml:space="preserve">Win on Golden Goal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</si>
  <si>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</si>
  <si>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</si>
  <si>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</si>
  <si>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</si>
  <si>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</si>
  <si>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</si>
  <si>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</si>
  <si>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</si>
  <si>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</si>
  <si>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</si>
  <si>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</si>
  <si>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</si>
  <si>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</si>
  <si>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</si>
  <si>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</si>
  <si>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</si>
  <si>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</si>
  <si>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>GARCIA Dario (ARG)</t>
  </si>
  <si>
    <t>OTERO Rodolfo (ARG)</t>
  </si>
  <si>
    <t xml:space="preserve">09 Jun 2006 - 21:00 </t>
  </si>
  <si>
    <t>FIFA World Cup Stadium, Gelsenkirchen</t>
  </si>
  <si>
    <t>HIROSHIMA Yoshikazu (JPN)</t>
  </si>
  <si>
    <t>KIM Dae Young (KOR)</t>
  </si>
  <si>
    <t xml:space="preserve">10 Jun 2006 - 15:00 </t>
  </si>
  <si>
    <t>FIFA World Cup Stadium, Frankfurt</t>
  </si>
  <si>
    <t>RODRIGUEZ Marco (MEX)</t>
  </si>
  <si>
    <t>CAMARGO Jose Luis (MEX)</t>
  </si>
  <si>
    <t>LEAL Leonel (CRC)</t>
  </si>
  <si>
    <t xml:space="preserve">10 Jun 2006 - 18:00 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</si>
  <si>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</si>
  <si>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</si>
  <si>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</si>
  <si>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</si>
  <si>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</si>
  <si>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</si>
  <si>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 xml:space="preserve">10 Jun 2006 - 21:00 </t>
  </si>
  <si>
    <t>FIFA World Cup Stadium, Hamburg</t>
  </si>
  <si>
    <t>Cï¿½te d'Ivoire</t>
  </si>
  <si>
    <t>DE BLEECKERE Frank (BEL)</t>
  </si>
  <si>
    <t>HERMANS Peter (BEL)</t>
  </si>
  <si>
    <t>VROMANS Walter (BEL)</t>
  </si>
  <si>
    <t>CIV</t>
  </si>
  <si>
    <t xml:space="preserve">11 Jun 2006 - 15:00 </t>
  </si>
  <si>
    <t>Zentralstadion</t>
  </si>
  <si>
    <t xml:space="preserve">Leipzig </t>
  </si>
  <si>
    <t>rn"&gt;Serbia and Montenegro</t>
  </si>
  <si>
    <t>SCHRAER Christian (GER)</t>
  </si>
  <si>
    <t>SALVER Jan-Hendrik (GER)</t>
  </si>
  <si>
    <t>SCG</t>
  </si>
  <si>
    <t xml:space="preserve">11 Jun 2006 - 18:00 </t>
  </si>
  <si>
    <t>Franken-Stadion</t>
  </si>
  <si>
    <t xml:space="preserve">Nuremberg </t>
  </si>
  <si>
    <t>ROSETTI Roberto (ITA)</t>
  </si>
  <si>
    <t>COPELLI Cristiano (ITA)</t>
  </si>
  <si>
    <t>STAGNOLI Alessandro (ITA)</t>
  </si>
  <si>
    <t xml:space="preserve">11 Jun 2006 - 21:00 </t>
  </si>
  <si>
    <t>FIFA World Cup Stadium, Cologne</t>
  </si>
  <si>
    <t xml:space="preserve">Cologne </t>
  </si>
  <si>
    <t>Angola</t>
  </si>
  <si>
    <t>LARRIONDA Jorge (URU)</t>
  </si>
  <si>
    <t>RIAL Walter (URU)</t>
  </si>
  <si>
    <t>FANDINO Pablo (URU)</t>
  </si>
  <si>
    <t>ANG</t>
  </si>
  <si>
    <t xml:space="preserve">12 Jun 2006 - 15:00 </t>
  </si>
  <si>
    <t>Fritz-Walter-Stadion</t>
  </si>
  <si>
    <t xml:space="preserve">Kaiserslautern </t>
  </si>
  <si>
    <t>ABD EL FATAH Essam (EGY)</t>
  </si>
  <si>
    <t>NDOYE Mamadou (SEN)</t>
  </si>
  <si>
    <t xml:space="preserve">12 Jun 2006 - 18:00 </t>
  </si>
  <si>
    <t>Czech Republic</t>
  </si>
  <si>
    <t>AMARILLA Carlos (PAR)</t>
  </si>
  <si>
    <t>ANDINO Amelio (PAR)</t>
  </si>
  <si>
    <t>BERNAL Manuel (PAR)</t>
  </si>
  <si>
    <t>CZE</t>
  </si>
  <si>
    <t xml:space="preserve">12 Jun 2006 - 21:00 </t>
  </si>
  <si>
    <t>FIFA World Cup Stadium, Hanover</t>
  </si>
  <si>
    <t>Ghana</t>
  </si>
  <si>
    <t>TAVARES Aristeu (BRA)</t>
  </si>
  <si>
    <t>CORONA Ednilson (BRA)</t>
  </si>
  <si>
    <t>GHA</t>
  </si>
  <si>
    <t xml:space="preserve">13 Jun 2006 - 15:00 </t>
  </si>
  <si>
    <t>Togo</t>
  </si>
  <si>
    <t>TURNER Glenn (ENG)</t>
  </si>
  <si>
    <t>TOG</t>
  </si>
  <si>
    <t xml:space="preserve">13 Jun 2006 - 18:00 </t>
  </si>
  <si>
    <t>Gottlieb-Daimler-Stadion</t>
  </si>
  <si>
    <t>GOLUBEV Nikolai (RUS)</t>
  </si>
  <si>
    <t>VOLNIN Evgueni (RUS)</t>
  </si>
  <si>
    <t xml:space="preserve">13 Jun 2006 - 21:00 </t>
  </si>
  <si>
    <t xml:space="preserve">Berlin </t>
  </si>
  <si>
    <t>ARCHUNDIA Benito (MEX)</t>
  </si>
  <si>
    <t>RAMIREZ Jose (MEX)</t>
  </si>
  <si>
    <t xml:space="preserve">14 Jun 2006 - 15:00 </t>
  </si>
  <si>
    <t>Ukraine</t>
  </si>
  <si>
    <t>BUSACCA Massimo (SUI)</t>
  </si>
  <si>
    <t>BURAGINA Francesco (SUI)</t>
  </si>
  <si>
    <t>ARNET Matthias (SUI)</t>
  </si>
  <si>
    <t>UKR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</si>
  <si>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</si>
  <si>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</si>
  <si>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</si>
  <si>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</si>
  <si>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</si>
  <si>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</si>
  <si>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</si>
  <si>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</si>
  <si>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</si>
  <si>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</si>
  <si>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</si>
  <si>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</si>
  <si>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</si>
  <si>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</si>
  <si>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</si>
  <si>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</si>
  <si>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</si>
  <si>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</si>
  <si>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</si>
  <si>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</si>
  <si>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</si>
  <si>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</si>
  <si>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</si>
  <si>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</si>
  <si>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</si>
  <si>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</si>
  <si>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</si>
  <si>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</si>
  <si>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</si>
  <si>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</si>
  <si>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</si>
  <si>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</si>
  <si>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</si>
  <si>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</si>
  <si>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</si>
  <si>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</si>
  <si>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</si>
  <si>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</si>
  <si>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</si>
  <si>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</si>
  <si>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</si>
  <si>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</si>
  <si>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</si>
  <si>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</si>
  <si>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</si>
  <si>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</si>
  <si>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</si>
  <si>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</si>
  <si>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</si>
  <si>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</si>
  <si>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</si>
  <si>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</si>
  <si>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</si>
  <si>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</si>
  <si>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</si>
  <si>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</si>
  <si>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</si>
  <si>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</si>
  <si>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</si>
  <si>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</si>
  <si>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</si>
  <si>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</si>
  <si>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</si>
  <si>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</si>
  <si>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</si>
  <si>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 xml:space="preserve">11 Jun 2010 - 20:30 </t>
  </si>
  <si>
    <t>Cape Town Stadium</t>
  </si>
  <si>
    <t xml:space="preserve">Cape Town </t>
  </si>
  <si>
    <t>NISHIMURA Yuichi (JPN)</t>
  </si>
  <si>
    <t>SAGARA Toru (JPN)</t>
  </si>
  <si>
    <t>JEONG Hae Sang (KOR)</t>
  </si>
  <si>
    <t xml:space="preserve">12 Jun 2010 - 13:30 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</si>
  <si>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</si>
  <si>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</si>
  <si>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</si>
  <si>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</si>
  <si>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</si>
  <si>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 xml:space="preserve">12 Jun 2010 - 16:00 </t>
  </si>
  <si>
    <t>Ellis Park Stadium</t>
  </si>
  <si>
    <t>Wolfgang STARK (GER)</t>
  </si>
  <si>
    <t>PICKEL Mike (GER)</t>
  </si>
  <si>
    <t xml:space="preserve">12 Jun 2010 - 20:30 </t>
  </si>
  <si>
    <t>Royal Bafokeng Sports Palace</t>
  </si>
  <si>
    <t xml:space="preserve">Phokeng </t>
  </si>
  <si>
    <t>HAUSMANN Altemir (BRA)</t>
  </si>
  <si>
    <t>BRAATZ Roberto (BRA)</t>
  </si>
  <si>
    <t xml:space="preserve">13 Jun 2010 - 13:30 </t>
  </si>
  <si>
    <t>Peter Mokaba Stadium</t>
  </si>
  <si>
    <t xml:space="preserve">Polokwane </t>
  </si>
  <si>
    <t>PASTRANA Carlos (HON)</t>
  </si>
  <si>
    <t xml:space="preserve">13 Jun 2010 - 16:00 </t>
  </si>
  <si>
    <t>Loftus Versfeld Stadium</t>
  </si>
  <si>
    <t xml:space="preserve">Tshwane/Pretoria </t>
  </si>
  <si>
    <t>Serbia</t>
  </si>
  <si>
    <t>BALDASSI Hector (ARG)</t>
  </si>
  <si>
    <t>CASAS Ricardo (ARG)</t>
  </si>
  <si>
    <t>MAIDANA Hernan (ARG)</t>
  </si>
  <si>
    <t>SRB</t>
  </si>
  <si>
    <t xml:space="preserve">13 Jun 2010 - 20:30 </t>
  </si>
  <si>
    <t>Durban Stadium</t>
  </si>
  <si>
    <t xml:space="preserve">Durban </t>
  </si>
  <si>
    <t>MORIN Alberto (MEX)</t>
  </si>
  <si>
    <t xml:space="preserve">14 Jun 2010 - 13:30 </t>
  </si>
  <si>
    <t>Stï¿½phane LANNOY (FRA)</t>
  </si>
  <si>
    <t>DANSAULT Eric (FRA)</t>
  </si>
  <si>
    <t>UGO Laurent (FRA)</t>
  </si>
  <si>
    <t xml:space="preserve">14 Jun 2010 - 16:00 </t>
  </si>
  <si>
    <t>Free State Stadium</t>
  </si>
  <si>
    <t xml:space="preserve">Mangaung/Bloemfontein </t>
  </si>
  <si>
    <t>Olegï¿½rio BENQUERENï¿½A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</si>
  <si>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</si>
  <si>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</si>
  <si>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</si>
  <si>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</si>
  <si>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</si>
  <si>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Slovakia</t>
  </si>
  <si>
    <t>DAMON Jerome (RSA)</t>
  </si>
  <si>
    <t>MOLEFE Enock (RSA)</t>
  </si>
  <si>
    <t>SVK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</si>
  <si>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</si>
  <si>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</si>
  <si>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</si>
  <si>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</si>
  <si>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</si>
  <si>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</si>
  <si>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</si>
  <si>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Mbombela Stadium</t>
  </si>
  <si>
    <t xml:space="preserve">Nelspruit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</si>
  <si>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</si>
  <si>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</si>
  <si>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</si>
  <si>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</si>
  <si>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</si>
  <si>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</si>
  <si>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</si>
  <si>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</si>
  <si>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</si>
  <si>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</si>
  <si>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</si>
  <si>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</si>
  <si>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</si>
  <si>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</si>
  <si>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</si>
  <si>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</si>
  <si>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</si>
  <si>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</si>
  <si>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</si>
  <si>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</si>
  <si>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</si>
  <si>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</si>
  <si>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</si>
  <si>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</si>
  <si>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</si>
  <si>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</si>
  <si>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</si>
  <si>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</si>
  <si>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</si>
  <si>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</si>
  <si>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</si>
  <si>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</si>
  <si>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</si>
  <si>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</si>
  <si>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</si>
  <si>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</si>
  <si>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</si>
  <si>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</si>
  <si>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</si>
  <si>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</si>
  <si>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</si>
  <si>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</si>
  <si>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</si>
  <si>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</si>
  <si>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</si>
  <si>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</si>
  <si>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</si>
  <si>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</si>
  <si>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</si>
  <si>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</si>
  <si>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</si>
  <si>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</si>
  <si>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</si>
  <si>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</si>
  <si>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</si>
  <si>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</si>
  <si>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</si>
  <si>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</si>
  <si>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</si>
  <si>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</si>
  <si>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</si>
  <si>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</si>
  <si>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</si>
  <si>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</si>
  <si>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</si>
  <si>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</si>
  <si>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</si>
  <si>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</si>
  <si>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</si>
  <si>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>NAGI Toshiyuki (JPN)</t>
  </si>
  <si>
    <t xml:space="preserve">13 Jun 2014 - 13:00 </t>
  </si>
  <si>
    <t>Estadio das Dunas</t>
  </si>
  <si>
    <t xml:space="preserve">Natal </t>
  </si>
  <si>
    <t>ROLDAN Wilmar (COL)</t>
  </si>
  <si>
    <t>DIAZ Eduardo (COL)</t>
  </si>
  <si>
    <t xml:space="preserve">13 Jun 2014 - 16:00 </t>
  </si>
  <si>
    <t>Arena Fonte Nova</t>
  </si>
  <si>
    <t xml:space="preserve">Salvador </t>
  </si>
  <si>
    <t>Nicola RIZZOLI (ITA)</t>
  </si>
  <si>
    <t>Renato FAVERANI (ITA)</t>
  </si>
  <si>
    <t>Andrea STEFANI (ITA)</t>
  </si>
  <si>
    <t xml:space="preserve">13 Jun 2014 - 18:00 </t>
  </si>
  <si>
    <t>Arena Pantanal</t>
  </si>
  <si>
    <t xml:space="preserve">Cuiaba </t>
  </si>
  <si>
    <t>Noumandiez DOUE (CIV)</t>
  </si>
  <si>
    <t>YEO Songuifolo (CIV)</t>
  </si>
  <si>
    <t>BIRUMUSHAHU Jean Claude (BDI)</t>
  </si>
  <si>
    <t xml:space="preserve">14 Jun 2014 - 13:00 </t>
  </si>
  <si>
    <t>Estadio Mineirao</t>
  </si>
  <si>
    <t>GEIGER Mark (USA)</t>
  </si>
  <si>
    <t>HURD Sean (USA)</t>
  </si>
  <si>
    <t>FLETCHER Joe (CAN)</t>
  </si>
  <si>
    <t xml:space="preserve">14 Jun 2014 - 16:00 </t>
  </si>
  <si>
    <t>Estadio Castelao</t>
  </si>
  <si>
    <t xml:space="preserve">Fortaleza </t>
  </si>
  <si>
    <t>BRYCH Felix (GER)</t>
  </si>
  <si>
    <t>BORSCH Mark (GER)</t>
  </si>
  <si>
    <t>LUPP Stefan (GER)</t>
  </si>
  <si>
    <t xml:space="preserve">14 Jun 2014 - 18:00 </t>
  </si>
  <si>
    <t>Arena Amazonia</t>
  </si>
  <si>
    <t xml:space="preserve">Manaus </t>
  </si>
  <si>
    <t>Bjï¿½rn KUIPERS (NED)</t>
  </si>
  <si>
    <t>Sander VAN ROEKEL (NED)</t>
  </si>
  <si>
    <t>Erwin ZEINSTRA (NED)</t>
  </si>
  <si>
    <t xml:space="preserve">14 Jun 2014 - 22:00 </t>
  </si>
  <si>
    <t>Arena Pernambuco</t>
  </si>
  <si>
    <t>OSSES Enrique (CHI)</t>
  </si>
  <si>
    <t>ASTROZA Carlos (CHI)</t>
  </si>
  <si>
    <t>ROMAN Sergio (CHI)</t>
  </si>
  <si>
    <t xml:space="preserve">15 Jun 2014 - 13:00 </t>
  </si>
  <si>
    <t>Estadio Nacional</t>
  </si>
  <si>
    <t xml:space="preserve">Brasilia </t>
  </si>
  <si>
    <t>RASULOV Abduxamidullo (UZB)</t>
  </si>
  <si>
    <t xml:space="preserve">15 Jun 2014 - 16:00 </t>
  </si>
  <si>
    <t>Estadio Beira-Rio</t>
  </si>
  <si>
    <t>RICCI Sandro (BRA)</t>
  </si>
  <si>
    <t>DE CARVALHO Emerson (BRA)</t>
  </si>
  <si>
    <t>VAN GASSE Marcelo (BRA)</t>
  </si>
  <si>
    <t xml:space="preserve">15 Jun 2014 - 19:00 </t>
  </si>
  <si>
    <t>Estadio do Maracana</t>
  </si>
  <si>
    <t>rn"&gt;Bosnia and Herzegovina</t>
  </si>
  <si>
    <t>AGUILAR Joel (SLV)</t>
  </si>
  <si>
    <t>TORRES William (SLV)</t>
  </si>
  <si>
    <t>ZUMBA Juan (SLV)</t>
  </si>
  <si>
    <t>BIH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</si>
  <si>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</si>
  <si>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</si>
  <si>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</si>
  <si>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</si>
  <si>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</si>
  <si>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Arena da Baixada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</si>
  <si>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</si>
  <si>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</si>
  <si>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</si>
  <si>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</si>
  <si>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</si>
  <si>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</si>
  <si>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</si>
  <si>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</si>
  <si>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</si>
  <si>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</si>
  <si>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Cï¿½neyt ï¿½AKIR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</si>
  <si>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</si>
  <si>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</si>
  <si>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</si>
  <si>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</si>
  <si>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</si>
  <si>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</si>
  <si>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</si>
  <si>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</si>
  <si>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</si>
  <si>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</si>
  <si>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</si>
  <si>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</si>
  <si>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</si>
  <si>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</si>
  <si>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</si>
  <si>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</si>
  <si>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</si>
  <si>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</si>
  <si>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</si>
  <si>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</si>
  <si>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</si>
  <si>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</si>
  <si>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</si>
  <si>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</si>
  <si>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</si>
  <si>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</si>
  <si>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</si>
  <si>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</si>
  <si>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</si>
  <si>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</si>
  <si>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</si>
  <si>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</si>
  <si>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</si>
  <si>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</si>
  <si>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</si>
  <si>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</si>
  <si>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</si>
  <si>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</si>
  <si>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</si>
  <si>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</si>
  <si>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</si>
  <si>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</si>
  <si>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</si>
  <si>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</si>
  <si>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</si>
  <si>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</si>
  <si>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</si>
  <si>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</si>
  <si>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</si>
  <si>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</si>
  <si>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</si>
  <si>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</si>
  <si>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</si>
  <si>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</si>
  <si>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</si>
  <si>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</si>
  <si>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</si>
  <si>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</si>
  <si>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</si>
  <si>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</si>
  <si>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</si>
  <si>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</si>
  <si>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</si>
  <si>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</si>
  <si>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</si>
  <si>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</si>
  <si>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</si>
  <si>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Country</t>
  </si>
  <si>
    <t>Beg Population</t>
  </si>
  <si>
    <t>End Population</t>
  </si>
  <si>
    <t>CHG</t>
  </si>
  <si>
    <t>3yr CHG</t>
  </si>
  <si>
    <t>5yr CHG</t>
  </si>
  <si>
    <t>10 yr CHG</t>
  </si>
  <si>
    <t>Beg GDP</t>
  </si>
  <si>
    <t>End GDP</t>
  </si>
  <si>
    <t>Favorite Sport</t>
  </si>
  <si>
    <t>Gen Player</t>
  </si>
  <si>
    <t>Beg FIFA Rank</t>
  </si>
  <si>
    <t>End FIFA Rank</t>
  </si>
  <si>
    <t>GDP CHG</t>
  </si>
  <si>
    <t>GDP 3yr CHG</t>
  </si>
  <si>
    <t>GDP 5 yr CHG</t>
  </si>
  <si>
    <t>GDP 10 yr CHG</t>
  </si>
  <si>
    <t>Country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</si>
  <si>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</si>
  <si>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</si>
  <si>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</si>
  <si>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</si>
  <si>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</si>
  <si>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</si>
  <si>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</si>
  <si>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</si>
  <si>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</si>
  <si>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</si>
  <si>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</si>
  <si>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</si>
  <si>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</si>
  <si>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</si>
  <si>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</si>
  <si>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</si>
  <si>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</si>
  <si>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</si>
  <si>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</si>
  <si>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</si>
  <si>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</si>
  <si>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</si>
  <si>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</si>
  <si>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</si>
  <si>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</si>
  <si>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</si>
  <si>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</si>
  <si>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</si>
  <si>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</si>
  <si>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</si>
  <si>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</si>
  <si>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</si>
  <si>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</si>
  <si>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</si>
  <si>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</si>
  <si>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</si>
  <si>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</si>
  <si>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</si>
  <si>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</si>
  <si>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</si>
  <si>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</si>
  <si>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</si>
  <si>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</si>
  <si>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</si>
  <si>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</si>
  <si>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</si>
  <si>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</si>
  <si>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</si>
  <si>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</si>
  <si>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</si>
  <si>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</si>
  <si>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</si>
  <si>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</si>
  <si>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</si>
  <si>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</si>
  <si>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</si>
  <si>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</si>
  <si>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</si>
  <si>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Aruba</t>
  </si>
  <si>
    <t>Afghanistan</t>
  </si>
  <si>
    <t>Albania</t>
  </si>
  <si>
    <t>Andorra</t>
  </si>
  <si>
    <t>Arab World</t>
  </si>
  <si>
    <t>United Arab Emirates</t>
  </si>
  <si>
    <t>Armenia</t>
  </si>
  <si>
    <t>American Samoa</t>
  </si>
  <si>
    <t>Antigua and Barbuda</t>
  </si>
  <si>
    <t>Azerbaijan</t>
  </si>
  <si>
    <t>Burundi</t>
  </si>
  <si>
    <t>Benin</t>
  </si>
  <si>
    <t>Burkina Faso</t>
  </si>
  <si>
    <t>Bangladesh</t>
  </si>
  <si>
    <t>Bahrain</t>
  </si>
  <si>
    <t>Bahamas, The</t>
  </si>
  <si>
    <t>Bosnia and Herzegovina</t>
  </si>
  <si>
    <t>Belarus</t>
  </si>
  <si>
    <t>Belize</t>
  </si>
  <si>
    <t>Bermuda</t>
  </si>
  <si>
    <t>Barbados</t>
  </si>
  <si>
    <t>Brunei Darussalam</t>
  </si>
  <si>
    <t>Bhutan</t>
  </si>
  <si>
    <t>Botswana</t>
  </si>
  <si>
    <t>Central African Republic</t>
  </si>
  <si>
    <t>Central Europe and the Baltics</t>
  </si>
  <si>
    <t>Channel Islands</t>
  </si>
  <si>
    <t>China</t>
  </si>
  <si>
    <t>Cote d'Ivoire</t>
  </si>
  <si>
    <t>Comoros</t>
  </si>
  <si>
    <t>Cabo Verde</t>
  </si>
  <si>
    <t>Caribbean small states</t>
  </si>
  <si>
    <t>Curacao</t>
  </si>
  <si>
    <t>Cayman Islands</t>
  </si>
  <si>
    <t>Cyprus</t>
  </si>
  <si>
    <t>Djibouti</t>
  </si>
  <si>
    <t>Dominica</t>
  </si>
  <si>
    <t>Dominican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</si>
  <si>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</si>
  <si>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</si>
  <si>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</si>
  <si>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</si>
  <si>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</si>
  <si>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</si>
  <si>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</si>
  <si>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Estonia</t>
  </si>
  <si>
    <t>Ethiopia</t>
  </si>
  <si>
    <t>European Union</t>
  </si>
  <si>
    <t>Fragile and conflict affected situations</t>
  </si>
  <si>
    <t>Finland</t>
  </si>
  <si>
    <t>Fiji</t>
  </si>
  <si>
    <t>Faroe Islands</t>
  </si>
  <si>
    <t>Micronesia, Fed. Sts.</t>
  </si>
  <si>
    <t>Gabon</t>
  </si>
  <si>
    <t>Georgia</t>
  </si>
  <si>
    <t>Gibraltar</t>
  </si>
  <si>
    <t>Guinea</t>
  </si>
  <si>
    <t>Guinea-Bissau</t>
  </si>
  <si>
    <t>Equatorial Guinea</t>
  </si>
  <si>
    <t>Grenada</t>
  </si>
  <si>
    <t>Greenland</t>
  </si>
  <si>
    <t>Guatemala</t>
  </si>
  <si>
    <t>Guam</t>
  </si>
  <si>
    <t>Guyana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</si>
  <si>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</si>
  <si>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</si>
  <si>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</si>
  <si>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</si>
  <si>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</si>
  <si>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</si>
  <si>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</si>
  <si>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</si>
  <si>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</si>
  <si>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</si>
  <si>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</si>
  <si>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</si>
  <si>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Iceland</t>
  </si>
  <si>
    <t>Jordan</t>
  </si>
  <si>
    <t>Kazakhstan</t>
  </si>
  <si>
    <t>Kenya</t>
  </si>
  <si>
    <t>Kyrgyz Republic</t>
  </si>
  <si>
    <t>Cambodia</t>
  </si>
  <si>
    <t>Kiribati</t>
  </si>
  <si>
    <t>St. Kitts and Nevis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</si>
  <si>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</si>
  <si>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</si>
  <si>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</si>
  <si>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</si>
  <si>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</si>
  <si>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</si>
  <si>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</si>
  <si>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</si>
  <si>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</si>
  <si>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</si>
  <si>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</si>
  <si>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</si>
  <si>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</si>
  <si>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</si>
  <si>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</si>
  <si>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</si>
  <si>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</si>
  <si>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</si>
  <si>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</si>
  <si>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</si>
  <si>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Monaco</t>
  </si>
  <si>
    <t>Moldova</t>
  </si>
  <si>
    <t>Madagascar</t>
  </si>
  <si>
    <t>Maldives</t>
  </si>
  <si>
    <t>Middle East &amp; North Africa</t>
  </si>
  <si>
    <t>Marshall Islands</t>
  </si>
  <si>
    <t>Middle income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</si>
  <si>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</si>
  <si>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</si>
  <si>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</si>
  <si>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</si>
  <si>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</si>
  <si>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</si>
  <si>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</si>
  <si>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</si>
  <si>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</si>
  <si>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</si>
  <si>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</si>
  <si>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</si>
  <si>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</si>
  <si>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</si>
  <si>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</si>
  <si>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</si>
  <si>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Nicaragua</t>
  </si>
  <si>
    <t>Nepal</t>
  </si>
  <si>
    <t>Nauru</t>
  </si>
  <si>
    <t>OECD members</t>
  </si>
  <si>
    <t>Oman</t>
  </si>
  <si>
    <t>Other small states</t>
  </si>
  <si>
    <t>Pakistan</t>
  </si>
  <si>
    <t>Panama</t>
  </si>
  <si>
    <t>Philippines</t>
  </si>
  <si>
    <t>Palau</t>
  </si>
  <si>
    <t>Papua New Guinea</t>
  </si>
  <si>
    <t>Pre-demographic dividend</t>
  </si>
  <si>
    <t>Puerto Rico</t>
  </si>
  <si>
    <t>Korea, Dem. People’s Rep.</t>
  </si>
  <si>
    <t>West Bank and Gaza</t>
  </si>
  <si>
    <t>Pacific island small states</t>
  </si>
  <si>
    <t>Post-demographic dividend</t>
  </si>
  <si>
    <t>French Polynesia</t>
  </si>
  <si>
    <t>Qatar</t>
  </si>
  <si>
    <t>Russian Federation</t>
  </si>
  <si>
    <t>Rwanda</t>
  </si>
  <si>
    <t>South Asia</t>
  </si>
  <si>
    <t>Sudan</t>
  </si>
  <si>
    <t>Singapore</t>
  </si>
  <si>
    <t>Solomon Islands</t>
  </si>
  <si>
    <t>Sierra Leone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</si>
  <si>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</si>
  <si>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</si>
  <si>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</si>
  <si>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</si>
  <si>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</si>
  <si>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</si>
  <si>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</si>
  <si>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</si>
  <si>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Swaziland</t>
  </si>
  <si>
    <t>Sint Maarten (Dutch part)</t>
  </si>
  <si>
    <t>Seychelles</t>
  </si>
  <si>
    <t>Turks and Caicos Islands</t>
  </si>
  <si>
    <t>Chad</t>
  </si>
  <si>
    <t>East Asia &amp; Pacific (IDA &amp; IBRD countries)</t>
  </si>
  <si>
    <t>Europe &amp; Central Asia (IDA &amp; IBRD countries)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</si>
  <si>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</si>
  <si>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</si>
  <si>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</si>
  <si>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</si>
  <si>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</si>
  <si>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</si>
  <si>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</si>
  <si>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</si>
  <si>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</si>
  <si>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</si>
  <si>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Tuvalu</t>
  </si>
  <si>
    <t>Tanzania</t>
  </si>
  <si>
    <t>Uganda</t>
  </si>
  <si>
    <t>Upper middle income</t>
  </si>
  <si>
    <t>United States</t>
  </si>
  <si>
    <t>Uzbekistan</t>
  </si>
  <si>
    <t>St. Vincent and the Grenadines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</si>
  <si>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</si>
  <si>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</si>
  <si>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</si>
  <si>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</si>
  <si>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</si>
  <si>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</si>
  <si>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</si>
  <si>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</si>
  <si>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Zambia</t>
  </si>
  <si>
    <t>Zimbabwe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</si>
  <si>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</si>
  <si>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</si>
  <si>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</si>
  <si>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</si>
  <si>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</si>
  <si>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</si>
  <si>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</si>
  <si>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</si>
  <si>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</si>
  <si>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Rank</t>
  </si>
  <si>
    <t>Team</t>
  </si>
  <si>
    <t>Miroslav Klose</t>
  </si>
  <si>
    <t>2002, 2006, 2010, 2014</t>
  </si>
  <si>
    <t>Ronaldo</t>
  </si>
  <si>
    <t>Gerd Müller</t>
  </si>
  <si>
    <t>1970, 1974</t>
  </si>
  <si>
    <t>Just Fontaine</t>
  </si>
  <si>
    <t>Pelé</t>
  </si>
  <si>
    <t>1958, 1962, 1966, 1970</t>
  </si>
  <si>
    <t>Sándor Kocsis</t>
  </si>
  <si>
    <t>Jürgen Klinsmann</t>
  </si>
  <si>
    <t>1994, 1998</t>
  </si>
  <si>
    <t>Helmut Rahn</t>
  </si>
  <si>
    <t>1954, 1958</t>
  </si>
  <si>
    <t>Gary Lineker</t>
  </si>
  <si>
    <t>1986, 1990</t>
  </si>
  <si>
    <t>Gabriel Batistuta</t>
  </si>
  <si>
    <t>1994, 1998, 2002</t>
  </si>
  <si>
    <t>Teófilo Cubillas</t>
  </si>
  <si>
    <t>Thomas Müller</t>
  </si>
  <si>
    <t>Grzegorz Lato</t>
  </si>
  <si>
    <t>1974, 1978, 1982</t>
  </si>
  <si>
    <t>Eusébio</t>
  </si>
  <si>
    <t>Christian Vieri</t>
  </si>
  <si>
    <t>1998, 2002</t>
  </si>
  <si>
    <t>Vavá</t>
  </si>
  <si>
    <t>1958, 1962</t>
  </si>
  <si>
    <t>David Villa</t>
  </si>
  <si>
    <t>2006, 2010, 2014</t>
  </si>
  <si>
    <t>Paolo Rossi</t>
  </si>
  <si>
    <t>Jairzinho</t>
  </si>
  <si>
    <t>Roberto Baggio</t>
  </si>
  <si>
    <t>1990, 1994, 1998</t>
  </si>
  <si>
    <t>Karl-Heinz Rummenigge</t>
  </si>
  <si>
    <t>1978, 1982, 1986</t>
  </si>
  <si>
    <t>Uwe Seeler</t>
  </si>
  <si>
    <t>Guillermo Stábile</t>
  </si>
  <si>
    <t>Leônidas</t>
  </si>
  <si>
    <t>1934, 1938</t>
  </si>
  <si>
    <t>Ademir</t>
  </si>
  <si>
    <t>Óscar Míguez</t>
  </si>
  <si>
    <t>1950, 1954</t>
  </si>
  <si>
    <t>Rivaldo</t>
  </si>
  <si>
    <t>Rudi Völler</t>
  </si>
  <si>
    <t>Diego Maradona</t>
  </si>
  <si>
    <t>Oldřich Nejedlý</t>
  </si>
  <si>
    <t>Lajos Tichy</t>
  </si>
  <si>
    <t>Careca</t>
  </si>
  <si>
    <t>Johnny Rep</t>
  </si>
  <si>
    <t>1974, 1978</t>
  </si>
  <si>
    <t>Andrzej Szarmach</t>
  </si>
  <si>
    <t>Luis Suárez</t>
  </si>
  <si>
    <t>2010, 2014, 2018</t>
  </si>
  <si>
    <t>Hans Schäfer</t>
  </si>
  <si>
    <t>Cristiano Ronaldo</t>
  </si>
  <si>
    <t>2006, 2010, 2014, 2018</t>
  </si>
  <si>
    <t>Josef Hügi</t>
  </si>
  <si>
    <t>Oleg Salenko</t>
  </si>
  <si>
    <t>György Sárosi</t>
  </si>
  <si>
    <t>Max Morlock</t>
  </si>
  <si>
    <t>Erich Probst</t>
  </si>
  <si>
    <t>Salvatore Schillaci</t>
  </si>
  <si>
    <t>Davor Šuker</t>
  </si>
  <si>
    <t>James Rodríguez</t>
  </si>
  <si>
    <t>Helmut Haller</t>
  </si>
  <si>
    <t>Hristo Stoichkov</t>
  </si>
  <si>
    <t>Diego Forlán</t>
  </si>
  <si>
    <t>2014, 2018</t>
  </si>
  <si>
    <t>Asamoah Gyan</t>
  </si>
  <si>
    <t>Dennis Bergkamp</t>
  </si>
  <si>
    <t>Rob Rensenbrink</t>
  </si>
  <si>
    <t>Rivellino</t>
  </si>
  <si>
    <t>Bebeto</t>
  </si>
  <si>
    <t>Arjen Robben</t>
  </si>
  <si>
    <t>Zbigniew Boniek</t>
  </si>
  <si>
    <t>Thierry Henry</t>
  </si>
  <si>
    <t>Wesley Sneijder</t>
  </si>
  <si>
    <t>Robin van Persie</t>
  </si>
  <si>
    <t>Mario Kempes</t>
  </si>
  <si>
    <t>Lionel Messi</t>
  </si>
  <si>
    <t>Lothar Matthäus</t>
  </si>
  <si>
    <t>Pedro Cea</t>
  </si>
  <si>
    <t>Silvio Piola</t>
  </si>
  <si>
    <t>Gyula Zsengellér</t>
  </si>
  <si>
    <t>Peter McParland</t>
  </si>
  <si>
    <t>Tomáš Skuhravý</t>
  </si>
  <si>
    <t>Juan Alberto Schiaffino</t>
  </si>
  <si>
    <t>Geoff Hurst</t>
  </si>
  <si>
    <t>1966, 1970</t>
  </si>
  <si>
    <t>Jon Dahl Tomasson</t>
  </si>
  <si>
    <t>2002, 2010</t>
  </si>
  <si>
    <t>Alessandro Altobelli</t>
  </si>
  <si>
    <t>1982, 1986</t>
  </si>
  <si>
    <t>Kennet Andersson</t>
  </si>
  <si>
    <t>Fernando Morientes</t>
  </si>
  <si>
    <t>Romário</t>
  </si>
  <si>
    <t>Marc Wilmots</t>
  </si>
  <si>
    <t>Valentin Ivanov</t>
  </si>
  <si>
    <t>Emilio Butragueño</t>
  </si>
  <si>
    <t>Roger Milla</t>
  </si>
  <si>
    <t>Tim Cahill</t>
  </si>
  <si>
    <t>Hans Krankl</t>
  </si>
  <si>
    <t>1978, 1982</t>
  </si>
  <si>
    <t>Raúl</t>
  </si>
  <si>
    <t>1998, 2002, 2006</t>
  </si>
  <si>
    <t>Garrincha</t>
  </si>
  <si>
    <t>Johan Neeskens</t>
  </si>
  <si>
    <t>Fernando Hierro</t>
  </si>
  <si>
    <t>Zinedine Zidane</t>
  </si>
  <si>
    <t>Landon Donovan</t>
  </si>
  <si>
    <t>Henrik Larsson</t>
  </si>
  <si>
    <t>1994, 2002, 2006</t>
  </si>
  <si>
    <t>Michel Platini</t>
  </si>
  <si>
    <t>Zico</t>
  </si>
  <si>
    <t>Gonzalo Higuaín</t>
  </si>
  <si>
    <t>Edinson Cavani</t>
  </si>
  <si>
    <t>Lukas Podolski</t>
  </si>
  <si>
    <t>Franz Beckenbauer</t>
  </si>
  <si>
    <t>Goals Scored</t>
  </si>
  <si>
    <t>Matches Played</t>
  </si>
  <si>
    <t>Goals Per Game</t>
  </si>
  <si>
    <t>Tournaments</t>
  </si>
  <si>
    <t>Holland</t>
  </si>
  <si>
    <t>South Korea</t>
  </si>
  <si>
    <t>Republic of Ireland</t>
  </si>
  <si>
    <t>Cote D'Ivoire</t>
  </si>
  <si>
    <t>Serbia &amp; Montenegro</t>
  </si>
  <si>
    <t>Trinidad &amp; Tobago</t>
  </si>
  <si>
    <t>North Korea</t>
  </si>
  <si>
    <t>AVGAGE</t>
  </si>
  <si>
    <t>MEDAGE</t>
  </si>
  <si>
    <t>AGERANGE</t>
  </si>
  <si>
    <t>AVGHEIGHT</t>
  </si>
  <si>
    <t>MEDHEIGHT</t>
  </si>
  <si>
    <t>AGECOUNT</t>
  </si>
  <si>
    <t>HEIGHTCOUNT</t>
  </si>
  <si>
    <t>USSR</t>
  </si>
  <si>
    <t>West Germany</t>
  </si>
  <si>
    <t>East Germany</t>
  </si>
  <si>
    <t>.</t>
  </si>
  <si>
    <t>Taiwan</t>
  </si>
  <si>
    <t>Congo</t>
  </si>
  <si>
    <t>Netherlands Antilles</t>
  </si>
  <si>
    <t>Martinique</t>
  </si>
  <si>
    <t>Dahomey</t>
  </si>
  <si>
    <t>Southern Rhodesia</t>
  </si>
  <si>
    <t>Guadeloupe</t>
  </si>
  <si>
    <t>Tahiti</t>
  </si>
  <si>
    <t>Hong Kong</t>
  </si>
  <si>
    <t>Malaya</t>
  </si>
  <si>
    <t>Syria</t>
  </si>
  <si>
    <t>Elo</t>
  </si>
  <si>
    <t>Venezuela</t>
  </si>
  <si>
    <t>Democratic Republic of Congo</t>
  </si>
  <si>
    <t>Gambia</t>
  </si>
  <si>
    <t>Macedonia</t>
  </si>
  <si>
    <t>Kurdistan</t>
  </si>
  <si>
    <t>World Cups</t>
  </si>
  <si>
    <t>Population</t>
  </si>
  <si>
    <t>5GoalPlayer</t>
  </si>
  <si>
    <t>AvgAge</t>
  </si>
  <si>
    <t>MedAge</t>
  </si>
  <si>
    <t>AgeRange</t>
  </si>
  <si>
    <t>AvgHeight</t>
  </si>
  <si>
    <t>MedHeight</t>
  </si>
  <si>
    <t>GDPPER</t>
  </si>
  <si>
    <t>1990,1994, 1998</t>
  </si>
  <si>
    <t>1986, 1990. 1994</t>
  </si>
  <si>
    <t>Romelu Lukaku</t>
  </si>
  <si>
    <t>Player</t>
  </si>
  <si>
    <t>Harry Kane</t>
  </si>
  <si>
    <t>Neymar</t>
  </si>
  <si>
    <t>1994, 1998, 2002, 2006</t>
  </si>
  <si>
    <t>1958, 1962, 1966</t>
  </si>
  <si>
    <t>1990, 1998, 2002</t>
  </si>
  <si>
    <t>1990, 1994, 1998, 2002</t>
  </si>
  <si>
    <t>1970, 1978, 1982</t>
  </si>
  <si>
    <t>1966, 1970, 1974</t>
  </si>
  <si>
    <t>1982, 1986, 1990, 1994</t>
  </si>
  <si>
    <t>1954, 1958, 1962</t>
  </si>
  <si>
    <t>1962, 1966, 1970</t>
  </si>
  <si>
    <t>2002, 2010, 2014</t>
  </si>
  <si>
    <t>1970, 1974, 1978</t>
  </si>
  <si>
    <t>1998, 2002, 2006, 2010</t>
  </si>
  <si>
    <t>1982, 1986, 1990, 1994, 1998</t>
  </si>
  <si>
    <t>1990, 1994</t>
  </si>
  <si>
    <t>1982, 1990, 1994</t>
  </si>
  <si>
    <t>2002, 2006, 2010</t>
  </si>
  <si>
    <t>Goals Per Cup</t>
  </si>
  <si>
    <t>Pos</t>
  </si>
  <si>
    <t>Winner</t>
  </si>
  <si>
    <t>Loser</t>
  </si>
  <si>
    <t>Perf</t>
  </si>
  <si>
    <t>Place</t>
  </si>
  <si>
    <t>MaxRounds</t>
  </si>
  <si>
    <t>PerfPer</t>
  </si>
  <si>
    <t>Favorite Sport (Y/N)</t>
  </si>
  <si>
    <t>4yr CHG</t>
  </si>
  <si>
    <t>GDP 4yr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</si>
</sst>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3"/>
  <sheetViews>
    <sheetView workbookViewId="0">
      <selection activeCell="D15" sqref="D15"/>
    </sheetView>
  </sheetViews>
  <sheetFormatPr defaultRowHeight="14.6" x14ac:dyDescent="0.4"/>
  <cols>
    <col min="1" max="1" width="4.84375" bestFit="1" customWidth="1"/>
    <col min="2" max="2" width="18.23046875" bestFit="1" customWidth="1"/>
    <col min="3" max="3" width="19.3046875" bestFit="1" customWidth="1"/>
    <col min="4" max="4" width="46.765625" bestFit="1" customWidth="1"/>
    <col min="5" max="5" width="30.53515625" bestFit="1" customWidth="1"/>
    <col min="6" max="6" width="24.07421875" bestFit="1" customWidth="1"/>
    <col min="7" max="7" width="15.765625" bestFit="1" customWidth="1"/>
    <col min="8" max="8" width="15.3046875" bestFit="1" customWidth="1"/>
    <col min="9" max="9" width="24.07421875" bestFit="1" customWidth="1"/>
    <col min="10" max="10" width="36.4609375" bestFit="1" customWidth="1"/>
    <col min="11" max="11" width="10.3828125" bestFit="1" customWidth="1"/>
    <col min="12" max="12" width="18.921875" bestFit="1" customWidth="1"/>
    <col min="13" max="13" width="18.4609375" bestFit="1" customWidth="1"/>
    <col min="14" max="16" width="35.3046875" bestFit="1" customWidth="1"/>
    <col min="17" max="17" width="8.84375" bestFit="1" customWidth="1"/>
    <col min="18" max="18" width="9.84375" bestFit="1" customWidth="1"/>
    <col min="19" max="19" width="16.69140625" bestFit="1" customWidth="1"/>
    <col min="20" max="20" width="16.23046875" bestFit="1" customWidth="1"/>
    <col min="21" max="23" width="16.23046875" customWidth="1"/>
    <col min="24" max="24" width="9.4609375" bestFit="1" customWidth="1"/>
    <col min="25" max="25" width="8.61328125" bestFit="1" customWidth="1"/>
    <col min="26" max="26" width="11.69140625" bestFit="1" customWidth="1"/>
    <col min="27" max="27" width="19.53515625" bestFit="1" customWidth="1"/>
    <col min="28" max="28" width="21.3828125" bestFit="1" customWidth="1"/>
    <col min="29" max="29" width="16" bestFit="1" customWidth="1"/>
    <col min="30" max="30" width="19.69140625" bestFit="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2322</v>
      </c>
      <c r="V1" t="s">
        <v>2323</v>
      </c>
      <c r="W1" t="s">
        <v>2321</v>
      </c>
      <c r="X1" t="s">
        <v>20</v>
      </c>
      <c r="Y1" t="s">
        <v>21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4">
      <c r="A2">
        <v>1930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4</v>
      </c>
      <c r="H2">
        <v>1</v>
      </c>
      <c r="I2" t="s">
        <v>33</v>
      </c>
      <c r="J2" t="s">
        <v>34</v>
      </c>
      <c r="K2">
        <v>4444</v>
      </c>
      <c r="L2">
        <v>3</v>
      </c>
      <c r="M2">
        <v>0</v>
      </c>
      <c r="N2" t="s">
        <v>35</v>
      </c>
      <c r="O2" t="s">
        <v>36</v>
      </c>
      <c r="P2" t="s">
        <v>37</v>
      </c>
      <c r="Q2">
        <v>201</v>
      </c>
      <c r="R2">
        <v>1096</v>
      </c>
      <c r="S2" t="s">
        <v>38</v>
      </c>
      <c r="T2" t="s">
        <v>39</v>
      </c>
    </row>
    <row r="3" spans="1:30" x14ac:dyDescent="0.4">
      <c r="A3">
        <v>1930</v>
      </c>
      <c r="B3" t="s">
        <v>28</v>
      </c>
      <c r="C3" t="s">
        <v>40</v>
      </c>
      <c r="D3" t="s">
        <v>41</v>
      </c>
      <c r="E3" t="s">
        <v>31</v>
      </c>
      <c r="F3" t="s">
        <v>42</v>
      </c>
      <c r="G3">
        <v>3</v>
      </c>
      <c r="H3">
        <v>0</v>
      </c>
      <c r="I3" t="s">
        <v>43</v>
      </c>
      <c r="J3" t="s">
        <v>34</v>
      </c>
      <c r="K3">
        <v>18346</v>
      </c>
      <c r="L3">
        <v>2</v>
      </c>
      <c r="M3">
        <v>0</v>
      </c>
      <c r="N3" t="s">
        <v>44</v>
      </c>
      <c r="O3" t="s">
        <v>45</v>
      </c>
      <c r="P3" t="s">
        <v>46</v>
      </c>
      <c r="Q3">
        <v>201</v>
      </c>
      <c r="R3">
        <v>1090</v>
      </c>
      <c r="S3" t="s">
        <v>42</v>
      </c>
      <c r="T3" t="s">
        <v>47</v>
      </c>
    </row>
    <row r="4" spans="1:30" x14ac:dyDescent="0.4">
      <c r="A4">
        <v>1930</v>
      </c>
      <c r="B4" t="s">
        <v>48</v>
      </c>
      <c r="C4" t="s">
        <v>49</v>
      </c>
      <c r="D4" t="s">
        <v>41</v>
      </c>
      <c r="E4" t="s">
        <v>31</v>
      </c>
      <c r="F4" t="s">
        <v>50</v>
      </c>
      <c r="G4">
        <v>2</v>
      </c>
      <c r="H4">
        <v>1</v>
      </c>
      <c r="I4" t="s">
        <v>51</v>
      </c>
      <c r="J4" t="s">
        <v>34</v>
      </c>
      <c r="K4">
        <v>24059</v>
      </c>
      <c r="L4">
        <v>2</v>
      </c>
      <c r="M4">
        <v>0</v>
      </c>
      <c r="N4" t="s">
        <v>52</v>
      </c>
      <c r="O4" t="s">
        <v>53</v>
      </c>
      <c r="P4" t="s">
        <v>54</v>
      </c>
      <c r="Q4">
        <v>201</v>
      </c>
      <c r="R4">
        <v>1093</v>
      </c>
      <c r="S4" t="s">
        <v>55</v>
      </c>
      <c r="T4" t="s">
        <v>56</v>
      </c>
    </row>
    <row r="5" spans="1:30" x14ac:dyDescent="0.4">
      <c r="A5">
        <v>1930</v>
      </c>
      <c r="B5" t="s">
        <v>57</v>
      </c>
      <c r="C5" t="s">
        <v>58</v>
      </c>
      <c r="D5" t="s">
        <v>30</v>
      </c>
      <c r="E5" t="s">
        <v>31</v>
      </c>
      <c r="F5" t="s">
        <v>59</v>
      </c>
      <c r="G5">
        <v>3</v>
      </c>
      <c r="H5">
        <v>1</v>
      </c>
      <c r="I5" t="s">
        <v>60</v>
      </c>
      <c r="J5" t="s">
        <v>34</v>
      </c>
      <c r="K5">
        <v>2549</v>
      </c>
      <c r="L5">
        <v>1</v>
      </c>
      <c r="M5">
        <v>0</v>
      </c>
      <c r="N5" t="s">
        <v>46</v>
      </c>
      <c r="O5" t="s">
        <v>61</v>
      </c>
      <c r="P5" t="s">
        <v>45</v>
      </c>
      <c r="Q5">
        <v>201</v>
      </c>
      <c r="R5">
        <v>1098</v>
      </c>
      <c r="S5" t="s">
        <v>62</v>
      </c>
      <c r="T5" t="s">
        <v>63</v>
      </c>
    </row>
    <row r="6" spans="1:30" x14ac:dyDescent="0.4">
      <c r="A6">
        <v>1930</v>
      </c>
      <c r="B6" t="s">
        <v>64</v>
      </c>
      <c r="C6" t="s">
        <v>29</v>
      </c>
      <c r="D6" t="s">
        <v>41</v>
      </c>
      <c r="E6" t="s">
        <v>31</v>
      </c>
      <c r="F6" t="s">
        <v>65</v>
      </c>
      <c r="G6">
        <v>1</v>
      </c>
      <c r="H6">
        <v>0</v>
      </c>
      <c r="I6" t="s">
        <v>32</v>
      </c>
      <c r="J6" t="s">
        <v>34</v>
      </c>
      <c r="K6">
        <v>23409</v>
      </c>
      <c r="L6">
        <v>0</v>
      </c>
      <c r="M6">
        <v>0</v>
      </c>
      <c r="N6" t="s">
        <v>37</v>
      </c>
      <c r="O6" t="s">
        <v>66</v>
      </c>
      <c r="P6" t="s">
        <v>67</v>
      </c>
      <c r="Q6">
        <v>201</v>
      </c>
      <c r="R6">
        <v>1085</v>
      </c>
      <c r="S6" t="s">
        <v>68</v>
      </c>
      <c r="T6" t="s">
        <v>38</v>
      </c>
    </row>
    <row r="7" spans="1:30" x14ac:dyDescent="0.4">
      <c r="A7">
        <v>1930</v>
      </c>
      <c r="B7" t="s">
        <v>69</v>
      </c>
      <c r="C7" t="s">
        <v>29</v>
      </c>
      <c r="D7" t="s">
        <v>41</v>
      </c>
      <c r="E7" t="s">
        <v>31</v>
      </c>
      <c r="F7" t="s">
        <v>70</v>
      </c>
      <c r="G7">
        <v>3</v>
      </c>
      <c r="H7">
        <v>0</v>
      </c>
      <c r="I7" t="s">
        <v>33</v>
      </c>
      <c r="J7" t="s">
        <v>34</v>
      </c>
      <c r="K7">
        <v>9249</v>
      </c>
      <c r="L7">
        <v>1</v>
      </c>
      <c r="M7">
        <v>0</v>
      </c>
      <c r="N7" t="s">
        <v>36</v>
      </c>
      <c r="O7" t="s">
        <v>71</v>
      </c>
      <c r="P7" t="s">
        <v>61</v>
      </c>
      <c r="Q7">
        <v>201</v>
      </c>
      <c r="R7">
        <v>1095</v>
      </c>
      <c r="S7" t="s">
        <v>72</v>
      </c>
      <c r="T7" t="s">
        <v>39</v>
      </c>
    </row>
    <row r="8" spans="1:30" x14ac:dyDescent="0.4">
      <c r="A8">
        <v>1930</v>
      </c>
      <c r="B8" t="s">
        <v>73</v>
      </c>
      <c r="C8" t="s">
        <v>49</v>
      </c>
      <c r="D8" t="s">
        <v>41</v>
      </c>
      <c r="E8" t="s">
        <v>31</v>
      </c>
      <c r="F8" t="s">
        <v>50</v>
      </c>
      <c r="G8">
        <v>4</v>
      </c>
      <c r="H8">
        <v>0</v>
      </c>
      <c r="I8" t="s">
        <v>74</v>
      </c>
      <c r="J8" t="s">
        <v>34</v>
      </c>
      <c r="K8">
        <v>18306</v>
      </c>
      <c r="L8">
        <v>0</v>
      </c>
      <c r="M8">
        <v>0</v>
      </c>
      <c r="N8" t="s">
        <v>45</v>
      </c>
      <c r="O8" t="s">
        <v>35</v>
      </c>
      <c r="P8" t="s">
        <v>46</v>
      </c>
      <c r="Q8">
        <v>201</v>
      </c>
      <c r="R8">
        <v>1092</v>
      </c>
      <c r="S8" t="s">
        <v>55</v>
      </c>
      <c r="T8" t="s">
        <v>75</v>
      </c>
    </row>
    <row r="9" spans="1:30" x14ac:dyDescent="0.4">
      <c r="A9">
        <v>1930</v>
      </c>
      <c r="B9" t="s">
        <v>76</v>
      </c>
      <c r="C9" t="s">
        <v>40</v>
      </c>
      <c r="D9" t="s">
        <v>41</v>
      </c>
      <c r="E9" t="s">
        <v>31</v>
      </c>
      <c r="F9" t="s">
        <v>42</v>
      </c>
      <c r="G9">
        <v>3</v>
      </c>
      <c r="H9">
        <v>0</v>
      </c>
      <c r="I9" t="s">
        <v>77</v>
      </c>
      <c r="J9" t="s">
        <v>34</v>
      </c>
      <c r="K9">
        <v>18306</v>
      </c>
      <c r="L9">
        <v>2</v>
      </c>
      <c r="M9">
        <v>0</v>
      </c>
      <c r="N9" t="s">
        <v>44</v>
      </c>
      <c r="O9" t="s">
        <v>71</v>
      </c>
      <c r="P9" t="s">
        <v>52</v>
      </c>
      <c r="Q9">
        <v>201</v>
      </c>
      <c r="R9">
        <v>1097</v>
      </c>
      <c r="S9" t="s">
        <v>42</v>
      </c>
      <c r="T9" t="s">
        <v>78</v>
      </c>
    </row>
    <row r="10" spans="1:30" x14ac:dyDescent="0.4">
      <c r="A10">
        <v>1930</v>
      </c>
      <c r="B10" t="s">
        <v>79</v>
      </c>
      <c r="C10" t="s">
        <v>58</v>
      </c>
      <c r="D10" t="s">
        <v>80</v>
      </c>
      <c r="E10" t="s">
        <v>31</v>
      </c>
      <c r="F10" t="s">
        <v>81</v>
      </c>
      <c r="G10">
        <v>1</v>
      </c>
      <c r="H10">
        <v>0</v>
      </c>
      <c r="I10" t="s">
        <v>60</v>
      </c>
      <c r="J10" t="s">
        <v>34</v>
      </c>
      <c r="K10">
        <v>57735</v>
      </c>
      <c r="L10">
        <v>0</v>
      </c>
      <c r="M10">
        <v>0</v>
      </c>
      <c r="N10" t="s">
        <v>61</v>
      </c>
      <c r="O10" t="s">
        <v>54</v>
      </c>
      <c r="P10" t="s">
        <v>36</v>
      </c>
      <c r="Q10">
        <v>201</v>
      </c>
      <c r="R10">
        <v>1099</v>
      </c>
      <c r="S10" t="s">
        <v>82</v>
      </c>
      <c r="T10" t="s">
        <v>63</v>
      </c>
    </row>
    <row r="11" spans="1:30" x14ac:dyDescent="0.4">
      <c r="A11">
        <v>1930</v>
      </c>
      <c r="B11" t="s">
        <v>83</v>
      </c>
      <c r="C11" t="s">
        <v>29</v>
      </c>
      <c r="D11" t="s">
        <v>80</v>
      </c>
      <c r="E11" t="s">
        <v>31</v>
      </c>
      <c r="F11" t="s">
        <v>70</v>
      </c>
      <c r="G11">
        <v>1</v>
      </c>
      <c r="H11">
        <v>0</v>
      </c>
      <c r="I11" t="s">
        <v>32</v>
      </c>
      <c r="J11" t="s">
        <v>34</v>
      </c>
      <c r="K11">
        <v>2000</v>
      </c>
      <c r="L11">
        <v>0</v>
      </c>
      <c r="M11">
        <v>0</v>
      </c>
      <c r="N11" t="s">
        <v>52</v>
      </c>
      <c r="O11" t="s">
        <v>35</v>
      </c>
      <c r="P11" t="s">
        <v>37</v>
      </c>
      <c r="Q11">
        <v>201</v>
      </c>
      <c r="R11">
        <v>1094</v>
      </c>
      <c r="S11" t="s">
        <v>72</v>
      </c>
      <c r="T11" t="s">
        <v>38</v>
      </c>
    </row>
    <row r="12" spans="1:30" x14ac:dyDescent="0.4">
      <c r="A12">
        <v>1930</v>
      </c>
      <c r="B12" t="s">
        <v>84</v>
      </c>
      <c r="C12" t="s">
        <v>29</v>
      </c>
      <c r="D12" t="s">
        <v>80</v>
      </c>
      <c r="E12" t="s">
        <v>31</v>
      </c>
      <c r="F12" t="s">
        <v>65</v>
      </c>
      <c r="G12">
        <v>6</v>
      </c>
      <c r="H12">
        <v>3</v>
      </c>
      <c r="I12" t="s">
        <v>33</v>
      </c>
      <c r="J12" t="s">
        <v>34</v>
      </c>
      <c r="K12">
        <v>42100</v>
      </c>
      <c r="L12">
        <v>3</v>
      </c>
      <c r="M12">
        <v>1</v>
      </c>
      <c r="N12" t="s">
        <v>66</v>
      </c>
      <c r="O12" t="s">
        <v>85</v>
      </c>
      <c r="P12" t="s">
        <v>67</v>
      </c>
      <c r="Q12">
        <v>201</v>
      </c>
      <c r="R12">
        <v>1086</v>
      </c>
      <c r="S12" t="s">
        <v>68</v>
      </c>
      <c r="T12" t="s">
        <v>39</v>
      </c>
    </row>
    <row r="13" spans="1:30" x14ac:dyDescent="0.4">
      <c r="A13">
        <v>1930</v>
      </c>
      <c r="B13" t="s">
        <v>86</v>
      </c>
      <c r="C13" t="s">
        <v>49</v>
      </c>
      <c r="D13" t="s">
        <v>80</v>
      </c>
      <c r="E13" t="s">
        <v>31</v>
      </c>
      <c r="F13" t="s">
        <v>51</v>
      </c>
      <c r="G13">
        <v>4</v>
      </c>
      <c r="H13">
        <v>0</v>
      </c>
      <c r="I13" t="s">
        <v>74</v>
      </c>
      <c r="J13" t="s">
        <v>34</v>
      </c>
      <c r="K13">
        <v>25466</v>
      </c>
      <c r="L13">
        <v>1</v>
      </c>
      <c r="M13">
        <v>0</v>
      </c>
      <c r="N13" t="s">
        <v>54</v>
      </c>
      <c r="O13" t="s">
        <v>45</v>
      </c>
      <c r="P13" t="s">
        <v>87</v>
      </c>
      <c r="Q13">
        <v>201</v>
      </c>
      <c r="R13">
        <v>1091</v>
      </c>
      <c r="S13" t="s">
        <v>56</v>
      </c>
      <c r="T13" t="s">
        <v>75</v>
      </c>
    </row>
    <row r="14" spans="1:30" x14ac:dyDescent="0.4">
      <c r="A14">
        <v>1930</v>
      </c>
      <c r="B14" t="s">
        <v>88</v>
      </c>
      <c r="C14" t="s">
        <v>40</v>
      </c>
      <c r="D14" t="s">
        <v>80</v>
      </c>
      <c r="E14" t="s">
        <v>31</v>
      </c>
      <c r="F14" t="s">
        <v>77</v>
      </c>
      <c r="G14">
        <v>1</v>
      </c>
      <c r="H14">
        <v>0</v>
      </c>
      <c r="I14" t="s">
        <v>43</v>
      </c>
      <c r="J14" t="s">
        <v>34</v>
      </c>
      <c r="K14">
        <v>12000</v>
      </c>
      <c r="L14">
        <v>1</v>
      </c>
      <c r="M14">
        <v>0</v>
      </c>
      <c r="N14" t="s">
        <v>53</v>
      </c>
      <c r="O14" t="s">
        <v>44</v>
      </c>
      <c r="P14" t="s">
        <v>35</v>
      </c>
      <c r="Q14">
        <v>201</v>
      </c>
      <c r="R14">
        <v>1089</v>
      </c>
      <c r="S14" t="s">
        <v>78</v>
      </c>
      <c r="T14" t="s">
        <v>47</v>
      </c>
    </row>
    <row r="15" spans="1:30" x14ac:dyDescent="0.4">
      <c r="A15">
        <v>1930</v>
      </c>
      <c r="B15" t="s">
        <v>89</v>
      </c>
      <c r="C15" t="s">
        <v>58</v>
      </c>
      <c r="D15" t="s">
        <v>80</v>
      </c>
      <c r="E15" t="s">
        <v>31</v>
      </c>
      <c r="F15" t="s">
        <v>81</v>
      </c>
      <c r="G15">
        <v>4</v>
      </c>
      <c r="H15">
        <v>0</v>
      </c>
      <c r="I15" t="s">
        <v>59</v>
      </c>
      <c r="J15" t="s">
        <v>34</v>
      </c>
      <c r="K15">
        <v>70022</v>
      </c>
      <c r="L15">
        <v>4</v>
      </c>
      <c r="M15">
        <v>0</v>
      </c>
      <c r="N15" t="s">
        <v>37</v>
      </c>
      <c r="O15" t="s">
        <v>46</v>
      </c>
      <c r="P15" t="s">
        <v>66</v>
      </c>
      <c r="Q15">
        <v>201</v>
      </c>
      <c r="R15">
        <v>1100</v>
      </c>
      <c r="S15" t="s">
        <v>82</v>
      </c>
      <c r="T15" t="s">
        <v>62</v>
      </c>
    </row>
    <row r="16" spans="1:30" x14ac:dyDescent="0.4">
      <c r="A16">
        <v>1930</v>
      </c>
      <c r="B16" t="s">
        <v>90</v>
      </c>
      <c r="C16" t="s">
        <v>29</v>
      </c>
      <c r="D16" t="s">
        <v>80</v>
      </c>
      <c r="E16" t="s">
        <v>31</v>
      </c>
      <c r="F16" t="s">
        <v>65</v>
      </c>
      <c r="G16">
        <v>3</v>
      </c>
      <c r="H16">
        <v>1</v>
      </c>
      <c r="I16" t="s">
        <v>70</v>
      </c>
      <c r="J16" t="s">
        <v>34</v>
      </c>
      <c r="K16">
        <v>41459</v>
      </c>
      <c r="L16">
        <v>2</v>
      </c>
      <c r="M16">
        <v>1</v>
      </c>
      <c r="N16" t="s">
        <v>61</v>
      </c>
      <c r="O16" t="s">
        <v>36</v>
      </c>
      <c r="P16" t="s">
        <v>66</v>
      </c>
      <c r="Q16">
        <v>201</v>
      </c>
      <c r="R16">
        <v>1084</v>
      </c>
      <c r="S16" t="s">
        <v>68</v>
      </c>
      <c r="T16" t="s">
        <v>72</v>
      </c>
    </row>
    <row r="17" spans="1:20" x14ac:dyDescent="0.4">
      <c r="A17">
        <v>1930</v>
      </c>
      <c r="B17" t="s">
        <v>91</v>
      </c>
      <c r="C17" t="s">
        <v>92</v>
      </c>
      <c r="D17" t="s">
        <v>80</v>
      </c>
      <c r="E17" t="s">
        <v>31</v>
      </c>
      <c r="F17" t="s">
        <v>65</v>
      </c>
      <c r="G17">
        <v>6</v>
      </c>
      <c r="H17">
        <v>1</v>
      </c>
      <c r="I17" t="s">
        <v>42</v>
      </c>
      <c r="J17" t="s">
        <v>34</v>
      </c>
      <c r="K17">
        <v>72886</v>
      </c>
      <c r="L17">
        <v>1</v>
      </c>
      <c r="M17">
        <v>0</v>
      </c>
      <c r="N17" t="s">
        <v>61</v>
      </c>
      <c r="O17" t="s">
        <v>87</v>
      </c>
      <c r="P17" t="s">
        <v>46</v>
      </c>
      <c r="Q17">
        <v>202</v>
      </c>
      <c r="R17">
        <v>1088</v>
      </c>
      <c r="S17" t="s">
        <v>68</v>
      </c>
      <c r="T17" t="s">
        <v>42</v>
      </c>
    </row>
    <row r="18" spans="1:20" x14ac:dyDescent="0.4">
      <c r="A18">
        <v>1930</v>
      </c>
      <c r="B18" t="s">
        <v>93</v>
      </c>
      <c r="C18" t="s">
        <v>92</v>
      </c>
      <c r="D18" t="s">
        <v>80</v>
      </c>
      <c r="E18" t="s">
        <v>31</v>
      </c>
      <c r="F18" t="s">
        <v>81</v>
      </c>
      <c r="G18">
        <v>6</v>
      </c>
      <c r="H18">
        <v>1</v>
      </c>
      <c r="I18" t="s">
        <v>50</v>
      </c>
      <c r="J18" t="s">
        <v>34</v>
      </c>
      <c r="K18">
        <v>79867</v>
      </c>
      <c r="L18">
        <v>3</v>
      </c>
      <c r="M18">
        <v>1</v>
      </c>
      <c r="N18" t="s">
        <v>37</v>
      </c>
      <c r="O18" t="s">
        <v>66</v>
      </c>
      <c r="P18" t="s">
        <v>54</v>
      </c>
      <c r="Q18">
        <v>202</v>
      </c>
      <c r="R18">
        <v>1101</v>
      </c>
      <c r="S18" t="s">
        <v>82</v>
      </c>
      <c r="T18" t="s">
        <v>55</v>
      </c>
    </row>
    <row r="19" spans="1:20" x14ac:dyDescent="0.4">
      <c r="A19">
        <v>1930</v>
      </c>
      <c r="B19" t="s">
        <v>94</v>
      </c>
      <c r="C19" t="s">
        <v>95</v>
      </c>
      <c r="D19" t="s">
        <v>80</v>
      </c>
      <c r="E19" t="s">
        <v>31</v>
      </c>
      <c r="F19" t="s">
        <v>81</v>
      </c>
      <c r="G19">
        <v>4</v>
      </c>
      <c r="H19">
        <v>2</v>
      </c>
      <c r="I19" t="s">
        <v>65</v>
      </c>
      <c r="J19" t="s">
        <v>34</v>
      </c>
      <c r="K19">
        <v>68346</v>
      </c>
      <c r="L19">
        <v>1</v>
      </c>
      <c r="M19">
        <v>2</v>
      </c>
      <c r="N19" t="s">
        <v>61</v>
      </c>
      <c r="O19" t="s">
        <v>66</v>
      </c>
      <c r="P19" t="s">
        <v>36</v>
      </c>
      <c r="Q19">
        <v>405</v>
      </c>
      <c r="R19">
        <v>1087</v>
      </c>
      <c r="S19" t="s">
        <v>82</v>
      </c>
      <c r="T19" t="s">
        <v>68</v>
      </c>
    </row>
    <row r="20" spans="1:20" x14ac:dyDescent="0.4">
      <c r="A20">
        <v>1934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>
        <v>3</v>
      </c>
      <c r="H20">
        <v>2</v>
      </c>
      <c r="I20" t="s">
        <v>32</v>
      </c>
      <c r="J20" t="s">
        <v>101</v>
      </c>
      <c r="K20">
        <v>16000</v>
      </c>
      <c r="L20">
        <v>0</v>
      </c>
      <c r="M20">
        <v>0</v>
      </c>
      <c r="N20" t="s">
        <v>102</v>
      </c>
      <c r="O20" t="s">
        <v>103</v>
      </c>
      <c r="P20" t="s">
        <v>104</v>
      </c>
      <c r="Q20">
        <v>204</v>
      </c>
      <c r="R20">
        <v>1104</v>
      </c>
      <c r="S20" t="s">
        <v>105</v>
      </c>
      <c r="T20" t="s">
        <v>38</v>
      </c>
    </row>
    <row r="21" spans="1:20" x14ac:dyDescent="0.4">
      <c r="A21">
        <v>1934</v>
      </c>
      <c r="B21" t="s">
        <v>96</v>
      </c>
      <c r="C21" t="s">
        <v>97</v>
      </c>
      <c r="D21" t="s">
        <v>106</v>
      </c>
      <c r="E21" t="s">
        <v>107</v>
      </c>
      <c r="F21" t="s">
        <v>108</v>
      </c>
      <c r="G21">
        <v>4</v>
      </c>
      <c r="H21">
        <v>2</v>
      </c>
      <c r="I21" t="s">
        <v>109</v>
      </c>
      <c r="J21" t="s">
        <v>34</v>
      </c>
      <c r="K21">
        <v>9000</v>
      </c>
      <c r="L21">
        <v>2</v>
      </c>
      <c r="M21">
        <v>2</v>
      </c>
      <c r="N21" t="s">
        <v>110</v>
      </c>
      <c r="O21" t="s">
        <v>111</v>
      </c>
      <c r="P21" t="s">
        <v>112</v>
      </c>
      <c r="Q21">
        <v>204</v>
      </c>
      <c r="R21">
        <v>1119</v>
      </c>
      <c r="S21" t="s">
        <v>113</v>
      </c>
      <c r="T21" t="s">
        <v>114</v>
      </c>
    </row>
    <row r="22" spans="1:20" x14ac:dyDescent="0.4">
      <c r="A22">
        <v>1934</v>
      </c>
      <c r="B22" t="s">
        <v>96</v>
      </c>
      <c r="C22" t="s">
        <v>97</v>
      </c>
      <c r="D22" t="s">
        <v>115</v>
      </c>
      <c r="E22" t="s">
        <v>116</v>
      </c>
      <c r="F22" t="s">
        <v>117</v>
      </c>
      <c r="G22">
        <v>3</v>
      </c>
      <c r="H22">
        <v>2</v>
      </c>
      <c r="I22" t="s">
        <v>118</v>
      </c>
      <c r="J22" t="s">
        <v>34</v>
      </c>
      <c r="K22">
        <v>33000</v>
      </c>
      <c r="L22">
        <v>2</v>
      </c>
      <c r="M22">
        <v>1</v>
      </c>
      <c r="N22" t="s">
        <v>119</v>
      </c>
      <c r="O22" t="s">
        <v>120</v>
      </c>
      <c r="P22" t="s">
        <v>121</v>
      </c>
      <c r="Q22">
        <v>204</v>
      </c>
      <c r="R22">
        <v>1133</v>
      </c>
      <c r="S22" t="s">
        <v>122</v>
      </c>
      <c r="T22" t="s">
        <v>123</v>
      </c>
    </row>
    <row r="23" spans="1:20" x14ac:dyDescent="0.4">
      <c r="A23">
        <v>1934</v>
      </c>
      <c r="B23" t="s">
        <v>96</v>
      </c>
      <c r="C23" t="s">
        <v>97</v>
      </c>
      <c r="D23" t="s">
        <v>124</v>
      </c>
      <c r="E23" t="s">
        <v>125</v>
      </c>
      <c r="F23" t="s">
        <v>126</v>
      </c>
      <c r="G23">
        <v>3</v>
      </c>
      <c r="H23">
        <v>2</v>
      </c>
      <c r="I23" t="s">
        <v>65</v>
      </c>
      <c r="J23" t="s">
        <v>34</v>
      </c>
      <c r="K23">
        <v>14000</v>
      </c>
      <c r="L23">
        <v>1</v>
      </c>
      <c r="M23">
        <v>1</v>
      </c>
      <c r="N23" t="s">
        <v>127</v>
      </c>
      <c r="O23" t="s">
        <v>128</v>
      </c>
      <c r="P23" t="s">
        <v>129</v>
      </c>
      <c r="Q23">
        <v>204</v>
      </c>
      <c r="R23">
        <v>1102</v>
      </c>
      <c r="S23" t="s">
        <v>130</v>
      </c>
      <c r="T23" t="s">
        <v>68</v>
      </c>
    </row>
    <row r="24" spans="1:20" x14ac:dyDescent="0.4">
      <c r="A24">
        <v>1934</v>
      </c>
      <c r="B24" t="s">
        <v>96</v>
      </c>
      <c r="C24" t="s">
        <v>97</v>
      </c>
      <c r="D24" t="s">
        <v>131</v>
      </c>
      <c r="E24" t="s">
        <v>132</v>
      </c>
      <c r="F24" t="s">
        <v>133</v>
      </c>
      <c r="G24">
        <v>5</v>
      </c>
      <c r="H24">
        <v>2</v>
      </c>
      <c r="I24" t="s">
        <v>43</v>
      </c>
      <c r="J24" t="s">
        <v>34</v>
      </c>
      <c r="K24">
        <v>8000</v>
      </c>
      <c r="L24">
        <v>1</v>
      </c>
      <c r="M24">
        <v>2</v>
      </c>
      <c r="N24" t="s">
        <v>134</v>
      </c>
      <c r="O24" t="s">
        <v>135</v>
      </c>
      <c r="P24" t="s">
        <v>136</v>
      </c>
      <c r="Q24">
        <v>204</v>
      </c>
      <c r="R24">
        <v>1108</v>
      </c>
      <c r="S24" t="s">
        <v>137</v>
      </c>
      <c r="T24" t="s">
        <v>47</v>
      </c>
    </row>
    <row r="25" spans="1:20" x14ac:dyDescent="0.4">
      <c r="A25">
        <v>1934</v>
      </c>
      <c r="B25" t="s">
        <v>96</v>
      </c>
      <c r="C25" t="s">
        <v>97</v>
      </c>
      <c r="D25" t="s">
        <v>138</v>
      </c>
      <c r="E25" t="s">
        <v>139</v>
      </c>
      <c r="F25" t="s">
        <v>140</v>
      </c>
      <c r="G25">
        <v>3</v>
      </c>
      <c r="H25">
        <v>1</v>
      </c>
      <c r="I25" t="s">
        <v>51</v>
      </c>
      <c r="J25" t="s">
        <v>34</v>
      </c>
      <c r="K25">
        <v>21000</v>
      </c>
      <c r="L25">
        <v>3</v>
      </c>
      <c r="M25">
        <v>0</v>
      </c>
      <c r="N25" t="s">
        <v>141</v>
      </c>
      <c r="O25" t="s">
        <v>142</v>
      </c>
      <c r="P25" t="s">
        <v>143</v>
      </c>
      <c r="Q25">
        <v>204</v>
      </c>
      <c r="R25">
        <v>1111</v>
      </c>
      <c r="S25" t="s">
        <v>144</v>
      </c>
      <c r="T25" t="s">
        <v>56</v>
      </c>
    </row>
    <row r="26" spans="1:20" x14ac:dyDescent="0.4">
      <c r="A26">
        <v>1934</v>
      </c>
      <c r="B26" t="s">
        <v>96</v>
      </c>
      <c r="C26" t="s">
        <v>97</v>
      </c>
      <c r="D26" t="s">
        <v>145</v>
      </c>
      <c r="E26" t="s">
        <v>146</v>
      </c>
      <c r="F26" t="s">
        <v>147</v>
      </c>
      <c r="G26">
        <v>7</v>
      </c>
      <c r="H26">
        <v>1</v>
      </c>
      <c r="I26" t="s">
        <v>42</v>
      </c>
      <c r="J26" t="s">
        <v>34</v>
      </c>
      <c r="K26">
        <v>25000</v>
      </c>
      <c r="L26">
        <v>3</v>
      </c>
      <c r="M26">
        <v>0</v>
      </c>
      <c r="N26" t="s">
        <v>148</v>
      </c>
      <c r="O26" t="s">
        <v>149</v>
      </c>
      <c r="P26" t="s">
        <v>150</v>
      </c>
      <c r="Q26">
        <v>204</v>
      </c>
      <c r="R26">
        <v>1135</v>
      </c>
      <c r="S26" t="s">
        <v>151</v>
      </c>
      <c r="T26" t="s">
        <v>42</v>
      </c>
    </row>
    <row r="27" spans="1:20" x14ac:dyDescent="0.4">
      <c r="A27">
        <v>1934</v>
      </c>
      <c r="B27" t="s">
        <v>96</v>
      </c>
      <c r="C27" t="s">
        <v>97</v>
      </c>
      <c r="D27" t="s">
        <v>152</v>
      </c>
      <c r="E27" t="s">
        <v>153</v>
      </c>
      <c r="F27" t="s">
        <v>154</v>
      </c>
      <c r="G27">
        <v>2</v>
      </c>
      <c r="H27">
        <v>1</v>
      </c>
      <c r="I27" t="s">
        <v>59</v>
      </c>
      <c r="J27" t="s">
        <v>34</v>
      </c>
      <c r="K27">
        <v>9000</v>
      </c>
      <c r="L27">
        <v>0</v>
      </c>
      <c r="M27">
        <v>1</v>
      </c>
      <c r="N27" t="s">
        <v>61</v>
      </c>
      <c r="O27" t="s">
        <v>155</v>
      </c>
      <c r="P27" t="s">
        <v>156</v>
      </c>
      <c r="Q27">
        <v>204</v>
      </c>
      <c r="R27">
        <v>1141</v>
      </c>
      <c r="S27" t="s">
        <v>157</v>
      </c>
      <c r="T27" t="s">
        <v>62</v>
      </c>
    </row>
    <row r="28" spans="1:20" x14ac:dyDescent="0.4">
      <c r="A28">
        <v>1934</v>
      </c>
      <c r="B28" t="s">
        <v>158</v>
      </c>
      <c r="C28" t="s">
        <v>159</v>
      </c>
      <c r="D28" t="s">
        <v>98</v>
      </c>
      <c r="E28" t="s">
        <v>99</v>
      </c>
      <c r="F28" t="s">
        <v>154</v>
      </c>
      <c r="G28">
        <v>3</v>
      </c>
      <c r="H28">
        <v>2</v>
      </c>
      <c r="I28" t="s">
        <v>117</v>
      </c>
      <c r="J28" t="s">
        <v>34</v>
      </c>
      <c r="K28">
        <v>12000</v>
      </c>
      <c r="L28">
        <v>1</v>
      </c>
      <c r="M28">
        <v>1</v>
      </c>
      <c r="N28" t="s">
        <v>120</v>
      </c>
      <c r="O28" t="s">
        <v>160</v>
      </c>
      <c r="P28" t="s">
        <v>136</v>
      </c>
      <c r="Q28">
        <v>418</v>
      </c>
      <c r="R28">
        <v>1143</v>
      </c>
      <c r="S28" t="s">
        <v>157</v>
      </c>
      <c r="T28" t="s">
        <v>122</v>
      </c>
    </row>
    <row r="29" spans="1:20" x14ac:dyDescent="0.4">
      <c r="A29">
        <v>1934</v>
      </c>
      <c r="B29" t="s">
        <v>158</v>
      </c>
      <c r="C29" t="s">
        <v>159</v>
      </c>
      <c r="D29" t="s">
        <v>115</v>
      </c>
      <c r="E29" t="s">
        <v>116</v>
      </c>
      <c r="F29" t="s">
        <v>133</v>
      </c>
      <c r="G29">
        <v>2</v>
      </c>
      <c r="H29">
        <v>1</v>
      </c>
      <c r="I29" t="s">
        <v>126</v>
      </c>
      <c r="J29" t="s">
        <v>34</v>
      </c>
      <c r="K29">
        <v>3000</v>
      </c>
      <c r="L29">
        <v>0</v>
      </c>
      <c r="M29">
        <v>0</v>
      </c>
      <c r="N29" t="s">
        <v>110</v>
      </c>
      <c r="O29" t="s">
        <v>148</v>
      </c>
      <c r="P29" t="s">
        <v>102</v>
      </c>
      <c r="Q29">
        <v>418</v>
      </c>
      <c r="R29">
        <v>1129</v>
      </c>
      <c r="S29" t="s">
        <v>137</v>
      </c>
      <c r="T29" t="s">
        <v>130</v>
      </c>
    </row>
    <row r="30" spans="1:20" x14ac:dyDescent="0.4">
      <c r="A30">
        <v>1934</v>
      </c>
      <c r="B30" t="s">
        <v>158</v>
      </c>
      <c r="C30" t="s">
        <v>159</v>
      </c>
      <c r="D30" t="s">
        <v>131</v>
      </c>
      <c r="E30" t="s">
        <v>132</v>
      </c>
      <c r="F30" t="s">
        <v>147</v>
      </c>
      <c r="G30">
        <v>1</v>
      </c>
      <c r="H30">
        <v>1</v>
      </c>
      <c r="I30" t="s">
        <v>140</v>
      </c>
      <c r="J30" t="s">
        <v>34</v>
      </c>
      <c r="K30">
        <v>35000</v>
      </c>
      <c r="L30">
        <v>0</v>
      </c>
      <c r="M30">
        <v>0</v>
      </c>
      <c r="N30" t="s">
        <v>104</v>
      </c>
      <c r="O30" t="s">
        <v>150</v>
      </c>
      <c r="P30" t="s">
        <v>143</v>
      </c>
      <c r="Q30">
        <v>418</v>
      </c>
      <c r="R30">
        <v>1122</v>
      </c>
      <c r="S30" t="s">
        <v>151</v>
      </c>
      <c r="T30" t="s">
        <v>144</v>
      </c>
    </row>
    <row r="31" spans="1:20" x14ac:dyDescent="0.4">
      <c r="A31">
        <v>1934</v>
      </c>
      <c r="B31" t="s">
        <v>158</v>
      </c>
      <c r="C31" t="s">
        <v>159</v>
      </c>
      <c r="D31" t="s">
        <v>124</v>
      </c>
      <c r="E31" t="s">
        <v>125</v>
      </c>
      <c r="F31" t="s">
        <v>100</v>
      </c>
      <c r="G31">
        <v>2</v>
      </c>
      <c r="H31">
        <v>1</v>
      </c>
      <c r="I31" t="s">
        <v>108</v>
      </c>
      <c r="J31" t="s">
        <v>34</v>
      </c>
      <c r="K31">
        <v>23000</v>
      </c>
      <c r="L31">
        <v>1</v>
      </c>
      <c r="M31">
        <v>0</v>
      </c>
      <c r="N31" t="s">
        <v>134</v>
      </c>
      <c r="O31" t="s">
        <v>149</v>
      </c>
      <c r="P31" t="s">
        <v>141</v>
      </c>
      <c r="Q31">
        <v>418</v>
      </c>
      <c r="R31">
        <v>1106</v>
      </c>
      <c r="S31" t="s">
        <v>105</v>
      </c>
      <c r="T31" t="s">
        <v>113</v>
      </c>
    </row>
    <row r="32" spans="1:20" x14ac:dyDescent="0.4">
      <c r="A32">
        <v>1934</v>
      </c>
      <c r="B32" t="s">
        <v>161</v>
      </c>
      <c r="C32" t="s">
        <v>159</v>
      </c>
      <c r="D32" t="s">
        <v>131</v>
      </c>
      <c r="E32" t="s">
        <v>132</v>
      </c>
      <c r="F32" t="s">
        <v>147</v>
      </c>
      <c r="G32">
        <v>1</v>
      </c>
      <c r="H32">
        <v>0</v>
      </c>
      <c r="I32" t="s">
        <v>140</v>
      </c>
      <c r="J32" t="s">
        <v>34</v>
      </c>
      <c r="K32">
        <v>43000</v>
      </c>
      <c r="L32">
        <v>1</v>
      </c>
      <c r="M32">
        <v>0</v>
      </c>
      <c r="N32" t="s">
        <v>148</v>
      </c>
      <c r="O32" t="s">
        <v>143</v>
      </c>
      <c r="P32" t="s">
        <v>150</v>
      </c>
      <c r="Q32">
        <v>418</v>
      </c>
      <c r="R32">
        <v>1123</v>
      </c>
      <c r="S32" t="s">
        <v>151</v>
      </c>
      <c r="T32" t="s">
        <v>144</v>
      </c>
    </row>
    <row r="33" spans="1:20" x14ac:dyDescent="0.4">
      <c r="A33">
        <v>1934</v>
      </c>
      <c r="B33" t="s">
        <v>162</v>
      </c>
      <c r="C33" t="s">
        <v>92</v>
      </c>
      <c r="D33" t="s">
        <v>115</v>
      </c>
      <c r="E33" t="s">
        <v>116</v>
      </c>
      <c r="F33" t="s">
        <v>147</v>
      </c>
      <c r="G33">
        <v>1</v>
      </c>
      <c r="H33">
        <v>0</v>
      </c>
      <c r="I33" t="s">
        <v>100</v>
      </c>
      <c r="J33" t="s">
        <v>34</v>
      </c>
      <c r="K33">
        <v>35000</v>
      </c>
      <c r="L33">
        <v>1</v>
      </c>
      <c r="M33">
        <v>0</v>
      </c>
      <c r="N33" t="s">
        <v>119</v>
      </c>
      <c r="O33" t="s">
        <v>104</v>
      </c>
      <c r="P33" t="s">
        <v>150</v>
      </c>
      <c r="Q33">
        <v>3492</v>
      </c>
      <c r="R33">
        <v>1107</v>
      </c>
      <c r="S33" t="s">
        <v>151</v>
      </c>
      <c r="T33" t="s">
        <v>105</v>
      </c>
    </row>
    <row r="34" spans="1:20" x14ac:dyDescent="0.4">
      <c r="A34">
        <v>1934</v>
      </c>
      <c r="B34" t="s">
        <v>162</v>
      </c>
      <c r="C34" t="s">
        <v>92</v>
      </c>
      <c r="D34" t="s">
        <v>145</v>
      </c>
      <c r="E34" t="s">
        <v>146</v>
      </c>
      <c r="F34" t="s">
        <v>154</v>
      </c>
      <c r="G34">
        <v>3</v>
      </c>
      <c r="H34">
        <v>1</v>
      </c>
      <c r="I34" t="s">
        <v>133</v>
      </c>
      <c r="J34" t="s">
        <v>34</v>
      </c>
      <c r="K34">
        <v>15000</v>
      </c>
      <c r="L34">
        <v>1</v>
      </c>
      <c r="M34">
        <v>0</v>
      </c>
      <c r="N34" t="s">
        <v>110</v>
      </c>
      <c r="O34" t="s">
        <v>120</v>
      </c>
      <c r="P34" t="s">
        <v>149</v>
      </c>
      <c r="Q34">
        <v>3492</v>
      </c>
      <c r="R34">
        <v>1130</v>
      </c>
      <c r="S34" t="s">
        <v>157</v>
      </c>
      <c r="T34" t="s">
        <v>137</v>
      </c>
    </row>
    <row r="35" spans="1:20" x14ac:dyDescent="0.4">
      <c r="A35">
        <v>1934</v>
      </c>
      <c r="B35" t="s">
        <v>163</v>
      </c>
      <c r="C35" t="s">
        <v>164</v>
      </c>
      <c r="D35" t="s">
        <v>106</v>
      </c>
      <c r="E35" t="s">
        <v>107</v>
      </c>
      <c r="F35" t="s">
        <v>133</v>
      </c>
      <c r="G35">
        <v>3</v>
      </c>
      <c r="H35">
        <v>2</v>
      </c>
      <c r="I35" t="s">
        <v>100</v>
      </c>
      <c r="J35" t="s">
        <v>34</v>
      </c>
      <c r="K35">
        <v>7000</v>
      </c>
      <c r="L35">
        <v>3</v>
      </c>
      <c r="M35">
        <v>1</v>
      </c>
      <c r="N35" t="s">
        <v>128</v>
      </c>
      <c r="O35" t="s">
        <v>103</v>
      </c>
      <c r="P35" t="s">
        <v>149</v>
      </c>
      <c r="Q35">
        <v>3491</v>
      </c>
      <c r="R35">
        <v>1105</v>
      </c>
      <c r="S35" t="s">
        <v>137</v>
      </c>
      <c r="T35" t="s">
        <v>105</v>
      </c>
    </row>
    <row r="36" spans="1:20" x14ac:dyDescent="0.4">
      <c r="A36">
        <v>1934</v>
      </c>
      <c r="B36" t="s">
        <v>165</v>
      </c>
      <c r="C36" t="s">
        <v>95</v>
      </c>
      <c r="D36" t="s">
        <v>145</v>
      </c>
      <c r="E36" t="s">
        <v>146</v>
      </c>
      <c r="F36" t="s">
        <v>147</v>
      </c>
      <c r="G36">
        <v>2</v>
      </c>
      <c r="H36">
        <v>1</v>
      </c>
      <c r="I36" t="s">
        <v>154</v>
      </c>
      <c r="J36" t="s">
        <v>166</v>
      </c>
      <c r="K36">
        <v>55000</v>
      </c>
      <c r="L36">
        <v>0</v>
      </c>
      <c r="M36">
        <v>0</v>
      </c>
      <c r="N36" t="s">
        <v>119</v>
      </c>
      <c r="O36" t="s">
        <v>104</v>
      </c>
      <c r="P36" t="s">
        <v>143</v>
      </c>
      <c r="Q36">
        <v>3490</v>
      </c>
      <c r="R36">
        <v>1134</v>
      </c>
      <c r="S36" t="s">
        <v>151</v>
      </c>
      <c r="T36" t="s">
        <v>157</v>
      </c>
    </row>
    <row r="37" spans="1:20" x14ac:dyDescent="0.4">
      <c r="A37">
        <v>1938</v>
      </c>
      <c r="B37" t="s">
        <v>167</v>
      </c>
      <c r="C37" t="s">
        <v>168</v>
      </c>
      <c r="D37" t="s">
        <v>169</v>
      </c>
      <c r="E37" t="s">
        <v>170</v>
      </c>
      <c r="F37" t="s">
        <v>117</v>
      </c>
      <c r="G37">
        <v>1</v>
      </c>
      <c r="H37">
        <v>1</v>
      </c>
      <c r="I37" t="s">
        <v>133</v>
      </c>
      <c r="J37" t="s">
        <v>34</v>
      </c>
      <c r="K37">
        <v>27152</v>
      </c>
      <c r="L37">
        <v>0</v>
      </c>
      <c r="M37">
        <v>0</v>
      </c>
      <c r="N37" t="s">
        <v>61</v>
      </c>
      <c r="O37" t="s">
        <v>171</v>
      </c>
      <c r="P37" t="s">
        <v>102</v>
      </c>
      <c r="Q37">
        <v>206</v>
      </c>
      <c r="R37">
        <v>1165</v>
      </c>
      <c r="S37" t="s">
        <v>122</v>
      </c>
      <c r="T37" t="s">
        <v>137</v>
      </c>
    </row>
    <row r="38" spans="1:20" x14ac:dyDescent="0.4">
      <c r="A38">
        <v>1938</v>
      </c>
      <c r="B38" t="s">
        <v>172</v>
      </c>
      <c r="C38" t="s">
        <v>168</v>
      </c>
      <c r="D38" t="s">
        <v>173</v>
      </c>
      <c r="E38" t="s">
        <v>174</v>
      </c>
      <c r="F38" t="s">
        <v>108</v>
      </c>
      <c r="G38">
        <v>6</v>
      </c>
      <c r="H38">
        <v>0</v>
      </c>
      <c r="I38" t="s">
        <v>175</v>
      </c>
      <c r="J38" t="s">
        <v>34</v>
      </c>
      <c r="K38">
        <v>9000</v>
      </c>
      <c r="L38">
        <v>4</v>
      </c>
      <c r="M38">
        <v>0</v>
      </c>
      <c r="N38" t="s">
        <v>176</v>
      </c>
      <c r="O38" t="s">
        <v>177</v>
      </c>
      <c r="P38" t="s">
        <v>178</v>
      </c>
      <c r="Q38">
        <v>206</v>
      </c>
      <c r="R38">
        <v>1173</v>
      </c>
      <c r="S38" t="s">
        <v>113</v>
      </c>
      <c r="T38" t="s">
        <v>179</v>
      </c>
    </row>
    <row r="39" spans="1:20" x14ac:dyDescent="0.4">
      <c r="A39">
        <v>1938</v>
      </c>
      <c r="B39" t="s">
        <v>172</v>
      </c>
      <c r="C39" t="s">
        <v>168</v>
      </c>
      <c r="D39" t="s">
        <v>180</v>
      </c>
      <c r="E39" t="s">
        <v>181</v>
      </c>
      <c r="F39" t="s">
        <v>32</v>
      </c>
      <c r="G39">
        <v>3</v>
      </c>
      <c r="H39">
        <v>1</v>
      </c>
      <c r="I39" t="s">
        <v>43</v>
      </c>
      <c r="J39" t="s">
        <v>34</v>
      </c>
      <c r="K39">
        <v>30454</v>
      </c>
      <c r="L39">
        <v>2</v>
      </c>
      <c r="M39">
        <v>1</v>
      </c>
      <c r="N39" t="s">
        <v>182</v>
      </c>
      <c r="O39" t="s">
        <v>183</v>
      </c>
      <c r="P39" t="s">
        <v>141</v>
      </c>
      <c r="Q39">
        <v>206</v>
      </c>
      <c r="R39">
        <v>1146</v>
      </c>
      <c r="S39" t="s">
        <v>38</v>
      </c>
      <c r="T39" t="s">
        <v>47</v>
      </c>
    </row>
    <row r="40" spans="1:20" x14ac:dyDescent="0.4">
      <c r="A40">
        <v>1938</v>
      </c>
      <c r="B40" t="s">
        <v>172</v>
      </c>
      <c r="C40" t="s">
        <v>168</v>
      </c>
      <c r="D40" t="s">
        <v>184</v>
      </c>
      <c r="E40" t="s">
        <v>185</v>
      </c>
      <c r="F40" t="s">
        <v>186</v>
      </c>
      <c r="G40">
        <v>3</v>
      </c>
      <c r="H40">
        <v>3</v>
      </c>
      <c r="I40" t="s">
        <v>59</v>
      </c>
      <c r="J40" t="s">
        <v>34</v>
      </c>
      <c r="K40">
        <v>7000</v>
      </c>
      <c r="L40">
        <v>0</v>
      </c>
      <c r="M40">
        <v>0</v>
      </c>
      <c r="N40" t="s">
        <v>155</v>
      </c>
      <c r="O40" t="s">
        <v>187</v>
      </c>
      <c r="P40" t="s">
        <v>188</v>
      </c>
      <c r="Q40">
        <v>206</v>
      </c>
      <c r="R40">
        <v>1156</v>
      </c>
      <c r="S40" t="s">
        <v>189</v>
      </c>
      <c r="T40" t="s">
        <v>62</v>
      </c>
    </row>
    <row r="41" spans="1:20" x14ac:dyDescent="0.4">
      <c r="A41">
        <v>1938</v>
      </c>
      <c r="B41" t="s">
        <v>172</v>
      </c>
      <c r="C41" t="s">
        <v>168</v>
      </c>
      <c r="D41" t="s">
        <v>190</v>
      </c>
      <c r="E41" t="s">
        <v>191</v>
      </c>
      <c r="F41" t="s">
        <v>147</v>
      </c>
      <c r="G41">
        <v>2</v>
      </c>
      <c r="H41">
        <v>1</v>
      </c>
      <c r="I41" t="s">
        <v>192</v>
      </c>
      <c r="J41" t="s">
        <v>166</v>
      </c>
      <c r="K41">
        <v>19000</v>
      </c>
      <c r="L41">
        <v>0</v>
      </c>
      <c r="M41">
        <v>0</v>
      </c>
      <c r="N41" t="s">
        <v>120</v>
      </c>
      <c r="O41" t="s">
        <v>193</v>
      </c>
      <c r="P41" t="s">
        <v>194</v>
      </c>
      <c r="Q41">
        <v>206</v>
      </c>
      <c r="R41">
        <v>1179</v>
      </c>
      <c r="S41" t="s">
        <v>151</v>
      </c>
      <c r="T41" t="s">
        <v>195</v>
      </c>
    </row>
    <row r="42" spans="1:20" x14ac:dyDescent="0.4">
      <c r="A42">
        <v>1938</v>
      </c>
      <c r="B42" t="s">
        <v>196</v>
      </c>
      <c r="C42" t="s">
        <v>168</v>
      </c>
      <c r="D42" t="s">
        <v>197</v>
      </c>
      <c r="E42" t="s">
        <v>198</v>
      </c>
      <c r="F42" t="s">
        <v>51</v>
      </c>
      <c r="G42">
        <v>6</v>
      </c>
      <c r="H42">
        <v>5</v>
      </c>
      <c r="I42" t="s">
        <v>199</v>
      </c>
      <c r="J42" t="s">
        <v>200</v>
      </c>
      <c r="K42">
        <v>13452</v>
      </c>
      <c r="L42">
        <v>0</v>
      </c>
      <c r="M42">
        <v>0</v>
      </c>
      <c r="N42" t="s">
        <v>119</v>
      </c>
      <c r="O42" t="s">
        <v>201</v>
      </c>
      <c r="P42" t="s">
        <v>202</v>
      </c>
      <c r="Q42">
        <v>206</v>
      </c>
      <c r="R42">
        <v>1150</v>
      </c>
      <c r="S42" t="s">
        <v>56</v>
      </c>
      <c r="T42" t="s">
        <v>203</v>
      </c>
    </row>
    <row r="43" spans="1:20" x14ac:dyDescent="0.4">
      <c r="A43">
        <v>1938</v>
      </c>
      <c r="B43" t="s">
        <v>204</v>
      </c>
      <c r="C43" t="s">
        <v>168</v>
      </c>
      <c r="D43" t="s">
        <v>205</v>
      </c>
      <c r="E43" t="s">
        <v>206</v>
      </c>
      <c r="F43" t="s">
        <v>154</v>
      </c>
      <c r="G43">
        <v>3</v>
      </c>
      <c r="H43">
        <v>0</v>
      </c>
      <c r="I43" t="s">
        <v>118</v>
      </c>
      <c r="J43" t="s">
        <v>207</v>
      </c>
      <c r="K43">
        <v>11000</v>
      </c>
      <c r="L43">
        <v>0</v>
      </c>
      <c r="M43">
        <v>0</v>
      </c>
      <c r="N43" t="s">
        <v>208</v>
      </c>
      <c r="O43" t="s">
        <v>209</v>
      </c>
      <c r="P43" t="s">
        <v>210</v>
      </c>
      <c r="Q43">
        <v>206</v>
      </c>
      <c r="R43">
        <v>1172</v>
      </c>
      <c r="S43" t="s">
        <v>157</v>
      </c>
      <c r="T43" t="s">
        <v>123</v>
      </c>
    </row>
    <row r="44" spans="1:20" x14ac:dyDescent="0.4">
      <c r="A44">
        <v>1938</v>
      </c>
      <c r="B44" t="s">
        <v>211</v>
      </c>
      <c r="C44" t="s">
        <v>168</v>
      </c>
      <c r="D44" t="s">
        <v>184</v>
      </c>
      <c r="E44" t="s">
        <v>185</v>
      </c>
      <c r="F44" t="s">
        <v>186</v>
      </c>
      <c r="G44">
        <v>2</v>
      </c>
      <c r="H44">
        <v>1</v>
      </c>
      <c r="I44" t="s">
        <v>59</v>
      </c>
      <c r="J44" t="s">
        <v>34</v>
      </c>
      <c r="K44">
        <v>8000</v>
      </c>
      <c r="L44">
        <v>0</v>
      </c>
      <c r="M44">
        <v>1</v>
      </c>
      <c r="N44" t="s">
        <v>141</v>
      </c>
      <c r="O44" t="s">
        <v>212</v>
      </c>
      <c r="P44" t="s">
        <v>171</v>
      </c>
      <c r="Q44">
        <v>206</v>
      </c>
      <c r="R44">
        <v>1157</v>
      </c>
      <c r="S44" t="s">
        <v>189</v>
      </c>
      <c r="T44" t="s">
        <v>62</v>
      </c>
    </row>
    <row r="45" spans="1:20" x14ac:dyDescent="0.4">
      <c r="A45">
        <v>1938</v>
      </c>
      <c r="B45" t="s">
        <v>211</v>
      </c>
      <c r="C45" t="s">
        <v>168</v>
      </c>
      <c r="D45" t="s">
        <v>169</v>
      </c>
      <c r="E45" t="s">
        <v>170</v>
      </c>
      <c r="F45" t="s">
        <v>117</v>
      </c>
      <c r="G45">
        <v>4</v>
      </c>
      <c r="H45">
        <v>2</v>
      </c>
      <c r="I45" t="s">
        <v>133</v>
      </c>
      <c r="J45" t="s">
        <v>34</v>
      </c>
      <c r="K45">
        <v>20025</v>
      </c>
      <c r="L45">
        <v>1</v>
      </c>
      <c r="M45">
        <v>2</v>
      </c>
      <c r="N45" t="s">
        <v>119</v>
      </c>
      <c r="O45" t="s">
        <v>104</v>
      </c>
      <c r="P45" t="s">
        <v>102</v>
      </c>
      <c r="Q45">
        <v>206</v>
      </c>
      <c r="R45">
        <v>1166</v>
      </c>
      <c r="S45" t="s">
        <v>122</v>
      </c>
      <c r="T45" t="s">
        <v>137</v>
      </c>
    </row>
    <row r="46" spans="1:20" x14ac:dyDescent="0.4">
      <c r="A46">
        <v>1938</v>
      </c>
      <c r="B46" t="s">
        <v>213</v>
      </c>
      <c r="C46" t="s">
        <v>159</v>
      </c>
      <c r="D46" t="s">
        <v>214</v>
      </c>
      <c r="E46" t="s">
        <v>215</v>
      </c>
      <c r="F46" t="s">
        <v>51</v>
      </c>
      <c r="G46">
        <v>1</v>
      </c>
      <c r="H46">
        <v>1</v>
      </c>
      <c r="I46" t="s">
        <v>154</v>
      </c>
      <c r="J46" t="s">
        <v>34</v>
      </c>
      <c r="K46">
        <v>22021</v>
      </c>
      <c r="L46">
        <v>0</v>
      </c>
      <c r="M46">
        <v>0</v>
      </c>
      <c r="N46" t="s">
        <v>216</v>
      </c>
      <c r="O46" t="s">
        <v>155</v>
      </c>
      <c r="P46" t="s">
        <v>177</v>
      </c>
      <c r="Q46">
        <v>429</v>
      </c>
      <c r="R46">
        <v>1152</v>
      </c>
      <c r="S46" t="s">
        <v>56</v>
      </c>
      <c r="T46" t="s">
        <v>157</v>
      </c>
    </row>
    <row r="47" spans="1:20" x14ac:dyDescent="0.4">
      <c r="A47">
        <v>1938</v>
      </c>
      <c r="B47" t="s">
        <v>213</v>
      </c>
      <c r="C47" t="s">
        <v>159</v>
      </c>
      <c r="D47" t="s">
        <v>217</v>
      </c>
      <c r="E47" t="s">
        <v>218</v>
      </c>
      <c r="F47" t="s">
        <v>108</v>
      </c>
      <c r="G47">
        <v>2</v>
      </c>
      <c r="H47">
        <v>0</v>
      </c>
      <c r="I47" t="s">
        <v>117</v>
      </c>
      <c r="J47" t="s">
        <v>34</v>
      </c>
      <c r="K47">
        <v>15000</v>
      </c>
      <c r="L47">
        <v>1</v>
      </c>
      <c r="M47">
        <v>0</v>
      </c>
      <c r="N47" t="s">
        <v>110</v>
      </c>
      <c r="O47" t="s">
        <v>120</v>
      </c>
      <c r="P47" t="s">
        <v>193</v>
      </c>
      <c r="Q47">
        <v>429</v>
      </c>
      <c r="R47">
        <v>1175</v>
      </c>
      <c r="S47" t="s">
        <v>113</v>
      </c>
      <c r="T47" t="s">
        <v>122</v>
      </c>
    </row>
    <row r="48" spans="1:20" x14ac:dyDescent="0.4">
      <c r="A48">
        <v>1938</v>
      </c>
      <c r="B48" t="s">
        <v>213</v>
      </c>
      <c r="C48" t="s">
        <v>159</v>
      </c>
      <c r="D48" t="s">
        <v>219</v>
      </c>
      <c r="E48" t="s">
        <v>220</v>
      </c>
      <c r="F48" t="s">
        <v>126</v>
      </c>
      <c r="G48">
        <v>8</v>
      </c>
      <c r="H48">
        <v>0</v>
      </c>
      <c r="I48" t="s">
        <v>186</v>
      </c>
      <c r="J48" t="s">
        <v>34</v>
      </c>
      <c r="K48">
        <v>7000</v>
      </c>
      <c r="L48">
        <v>4</v>
      </c>
      <c r="M48">
        <v>0</v>
      </c>
      <c r="N48" t="s">
        <v>183</v>
      </c>
      <c r="O48" t="s">
        <v>178</v>
      </c>
      <c r="P48" t="s">
        <v>210</v>
      </c>
      <c r="Q48">
        <v>429</v>
      </c>
      <c r="R48">
        <v>1158</v>
      </c>
      <c r="S48" t="s">
        <v>130</v>
      </c>
      <c r="T48" t="s">
        <v>189</v>
      </c>
    </row>
    <row r="49" spans="1:20" x14ac:dyDescent="0.4">
      <c r="A49">
        <v>1938</v>
      </c>
      <c r="B49" t="s">
        <v>213</v>
      </c>
      <c r="C49" t="s">
        <v>159</v>
      </c>
      <c r="D49" t="s">
        <v>180</v>
      </c>
      <c r="E49" t="s">
        <v>181</v>
      </c>
      <c r="F49" t="s">
        <v>147</v>
      </c>
      <c r="G49">
        <v>3</v>
      </c>
      <c r="H49">
        <v>1</v>
      </c>
      <c r="I49" t="s">
        <v>32</v>
      </c>
      <c r="J49" t="s">
        <v>34</v>
      </c>
      <c r="K49">
        <v>58455</v>
      </c>
      <c r="L49">
        <v>1</v>
      </c>
      <c r="M49">
        <v>1</v>
      </c>
      <c r="N49" t="s">
        <v>104</v>
      </c>
      <c r="O49" t="s">
        <v>182</v>
      </c>
      <c r="P49" t="s">
        <v>119</v>
      </c>
      <c r="Q49">
        <v>429</v>
      </c>
      <c r="R49">
        <v>1164</v>
      </c>
      <c r="S49" t="s">
        <v>151</v>
      </c>
      <c r="T49" t="s">
        <v>38</v>
      </c>
    </row>
    <row r="50" spans="1:20" x14ac:dyDescent="0.4">
      <c r="A50">
        <v>1938</v>
      </c>
      <c r="B50" t="s">
        <v>221</v>
      </c>
      <c r="C50" t="s">
        <v>159</v>
      </c>
      <c r="D50" t="s">
        <v>214</v>
      </c>
      <c r="E50" t="s">
        <v>215</v>
      </c>
      <c r="F50" t="s">
        <v>51</v>
      </c>
      <c r="G50">
        <v>2</v>
      </c>
      <c r="H50">
        <v>1</v>
      </c>
      <c r="I50" t="s">
        <v>154</v>
      </c>
      <c r="J50" t="s">
        <v>34</v>
      </c>
      <c r="K50">
        <v>18141</v>
      </c>
      <c r="L50">
        <v>0</v>
      </c>
      <c r="M50">
        <v>1</v>
      </c>
      <c r="N50" t="s">
        <v>222</v>
      </c>
      <c r="O50" t="s">
        <v>171</v>
      </c>
      <c r="P50" t="s">
        <v>202</v>
      </c>
      <c r="Q50">
        <v>429</v>
      </c>
      <c r="R50">
        <v>1153</v>
      </c>
      <c r="S50" t="s">
        <v>56</v>
      </c>
      <c r="T50" t="s">
        <v>157</v>
      </c>
    </row>
    <row r="51" spans="1:20" x14ac:dyDescent="0.4">
      <c r="A51">
        <v>1938</v>
      </c>
      <c r="B51" t="s">
        <v>223</v>
      </c>
      <c r="C51" t="s">
        <v>92</v>
      </c>
      <c r="D51" t="s">
        <v>169</v>
      </c>
      <c r="E51" t="s">
        <v>170</v>
      </c>
      <c r="F51" t="s">
        <v>108</v>
      </c>
      <c r="G51">
        <v>5</v>
      </c>
      <c r="H51">
        <v>1</v>
      </c>
      <c r="I51" t="s">
        <v>126</v>
      </c>
      <c r="J51" t="s">
        <v>34</v>
      </c>
      <c r="K51">
        <v>20000</v>
      </c>
      <c r="L51">
        <v>3</v>
      </c>
      <c r="M51">
        <v>1</v>
      </c>
      <c r="N51" t="s">
        <v>208</v>
      </c>
      <c r="O51" t="s">
        <v>102</v>
      </c>
      <c r="P51" t="s">
        <v>155</v>
      </c>
      <c r="Q51">
        <v>3489</v>
      </c>
      <c r="R51">
        <v>1176</v>
      </c>
      <c r="S51" t="s">
        <v>113</v>
      </c>
      <c r="T51" t="s">
        <v>130</v>
      </c>
    </row>
    <row r="52" spans="1:20" x14ac:dyDescent="0.4">
      <c r="A52">
        <v>1938</v>
      </c>
      <c r="B52" t="s">
        <v>223</v>
      </c>
      <c r="C52" t="s">
        <v>92</v>
      </c>
      <c r="D52" t="s">
        <v>190</v>
      </c>
      <c r="E52" t="s">
        <v>191</v>
      </c>
      <c r="F52" t="s">
        <v>147</v>
      </c>
      <c r="G52">
        <v>2</v>
      </c>
      <c r="H52">
        <v>1</v>
      </c>
      <c r="I52" t="s">
        <v>51</v>
      </c>
      <c r="J52" t="s">
        <v>34</v>
      </c>
      <c r="K52">
        <v>33000</v>
      </c>
      <c r="L52">
        <v>0</v>
      </c>
      <c r="M52">
        <v>0</v>
      </c>
      <c r="N52" t="s">
        <v>182</v>
      </c>
      <c r="O52" t="s">
        <v>120</v>
      </c>
      <c r="P52" t="s">
        <v>171</v>
      </c>
      <c r="Q52">
        <v>3489</v>
      </c>
      <c r="R52">
        <v>1149</v>
      </c>
      <c r="S52" t="s">
        <v>151</v>
      </c>
      <c r="T52" t="s">
        <v>56</v>
      </c>
    </row>
    <row r="53" spans="1:20" x14ac:dyDescent="0.4">
      <c r="A53">
        <v>1938</v>
      </c>
      <c r="B53" t="s">
        <v>224</v>
      </c>
      <c r="C53" t="s">
        <v>164</v>
      </c>
      <c r="D53" t="s">
        <v>214</v>
      </c>
      <c r="E53" t="s">
        <v>215</v>
      </c>
      <c r="F53" t="s">
        <v>51</v>
      </c>
      <c r="G53">
        <v>4</v>
      </c>
      <c r="H53">
        <v>2</v>
      </c>
      <c r="I53" t="s">
        <v>126</v>
      </c>
      <c r="J53" t="s">
        <v>34</v>
      </c>
      <c r="K53">
        <v>12000</v>
      </c>
      <c r="L53">
        <v>1</v>
      </c>
      <c r="M53">
        <v>2</v>
      </c>
      <c r="N53" t="s">
        <v>61</v>
      </c>
      <c r="O53" t="s">
        <v>209</v>
      </c>
      <c r="P53" t="s">
        <v>187</v>
      </c>
      <c r="Q53">
        <v>3488</v>
      </c>
      <c r="R53">
        <v>1151</v>
      </c>
      <c r="S53" t="s">
        <v>56</v>
      </c>
      <c r="T53" t="s">
        <v>130</v>
      </c>
    </row>
    <row r="54" spans="1:20" x14ac:dyDescent="0.4">
      <c r="A54">
        <v>1938</v>
      </c>
      <c r="B54" t="s">
        <v>224</v>
      </c>
      <c r="C54" t="s">
        <v>95</v>
      </c>
      <c r="D54" t="s">
        <v>180</v>
      </c>
      <c r="E54" t="s">
        <v>181</v>
      </c>
      <c r="F54" t="s">
        <v>147</v>
      </c>
      <c r="G54">
        <v>4</v>
      </c>
      <c r="H54">
        <v>2</v>
      </c>
      <c r="I54" t="s">
        <v>108</v>
      </c>
      <c r="J54" t="s">
        <v>34</v>
      </c>
      <c r="K54">
        <v>45000</v>
      </c>
      <c r="L54">
        <v>3</v>
      </c>
      <c r="M54">
        <v>1</v>
      </c>
      <c r="N54" t="s">
        <v>222</v>
      </c>
      <c r="O54" t="s">
        <v>182</v>
      </c>
      <c r="P54" t="s">
        <v>183</v>
      </c>
      <c r="Q54">
        <v>3487</v>
      </c>
      <c r="R54">
        <v>1174</v>
      </c>
      <c r="S54" t="s">
        <v>151</v>
      </c>
      <c r="T54" t="s">
        <v>113</v>
      </c>
    </row>
    <row r="55" spans="1:20" x14ac:dyDescent="0.4">
      <c r="A55">
        <v>1950</v>
      </c>
      <c r="B55" t="s">
        <v>225</v>
      </c>
      <c r="C55" t="s">
        <v>29</v>
      </c>
      <c r="D55" t="s">
        <v>226</v>
      </c>
      <c r="E55" t="s">
        <v>227</v>
      </c>
      <c r="F55" t="s">
        <v>51</v>
      </c>
      <c r="G55">
        <v>4</v>
      </c>
      <c r="H55">
        <v>0</v>
      </c>
      <c r="I55" t="s">
        <v>33</v>
      </c>
      <c r="J55" t="s">
        <v>34</v>
      </c>
      <c r="K55">
        <v>81649</v>
      </c>
      <c r="L55">
        <v>1</v>
      </c>
      <c r="M55">
        <v>0</v>
      </c>
      <c r="N55" t="s">
        <v>228</v>
      </c>
      <c r="O55" t="s">
        <v>229</v>
      </c>
      <c r="P55" t="s">
        <v>230</v>
      </c>
      <c r="Q55">
        <v>208</v>
      </c>
      <c r="R55">
        <v>1187</v>
      </c>
      <c r="S55" t="s">
        <v>56</v>
      </c>
      <c r="T55" t="s">
        <v>39</v>
      </c>
    </row>
    <row r="56" spans="1:20" x14ac:dyDescent="0.4">
      <c r="A56">
        <v>1950</v>
      </c>
      <c r="B56" t="s">
        <v>231</v>
      </c>
      <c r="C56" t="s">
        <v>49</v>
      </c>
      <c r="D56" t="s">
        <v>226</v>
      </c>
      <c r="E56" t="s">
        <v>227</v>
      </c>
      <c r="F56" t="s">
        <v>232</v>
      </c>
      <c r="G56">
        <v>2</v>
      </c>
      <c r="H56">
        <v>0</v>
      </c>
      <c r="I56" t="s">
        <v>70</v>
      </c>
      <c r="J56" t="s">
        <v>34</v>
      </c>
      <c r="K56">
        <v>29703</v>
      </c>
      <c r="L56">
        <v>1</v>
      </c>
      <c r="M56">
        <v>0</v>
      </c>
      <c r="N56" t="s">
        <v>233</v>
      </c>
      <c r="O56" t="s">
        <v>234</v>
      </c>
      <c r="P56" t="s">
        <v>235</v>
      </c>
      <c r="Q56">
        <v>208</v>
      </c>
      <c r="R56">
        <v>1192</v>
      </c>
      <c r="S56" t="s">
        <v>236</v>
      </c>
      <c r="T56" t="s">
        <v>72</v>
      </c>
    </row>
    <row r="57" spans="1:20" x14ac:dyDescent="0.4">
      <c r="A57">
        <v>1950</v>
      </c>
      <c r="B57" t="s">
        <v>231</v>
      </c>
      <c r="C57" t="s">
        <v>49</v>
      </c>
      <c r="D57" t="s">
        <v>237</v>
      </c>
      <c r="E57" t="s">
        <v>238</v>
      </c>
      <c r="F57" t="s">
        <v>140</v>
      </c>
      <c r="G57">
        <v>3</v>
      </c>
      <c r="H57">
        <v>1</v>
      </c>
      <c r="I57" t="s">
        <v>42</v>
      </c>
      <c r="J57" t="s">
        <v>34</v>
      </c>
      <c r="K57">
        <v>9511</v>
      </c>
      <c r="L57">
        <v>0</v>
      </c>
      <c r="M57">
        <v>1</v>
      </c>
      <c r="N57" t="s">
        <v>239</v>
      </c>
      <c r="O57" t="s">
        <v>240</v>
      </c>
      <c r="P57" t="s">
        <v>177</v>
      </c>
      <c r="Q57">
        <v>208</v>
      </c>
      <c r="R57">
        <v>1208</v>
      </c>
      <c r="S57" t="s">
        <v>144</v>
      </c>
      <c r="T57" t="s">
        <v>42</v>
      </c>
    </row>
    <row r="58" spans="1:20" x14ac:dyDescent="0.4">
      <c r="A58">
        <v>1950</v>
      </c>
      <c r="B58" t="s">
        <v>231</v>
      </c>
      <c r="C58" t="s">
        <v>58</v>
      </c>
      <c r="D58" t="s">
        <v>241</v>
      </c>
      <c r="E58" t="s">
        <v>242</v>
      </c>
      <c r="F58" t="s">
        <v>126</v>
      </c>
      <c r="G58">
        <v>3</v>
      </c>
      <c r="H58">
        <v>2</v>
      </c>
      <c r="I58" t="s">
        <v>147</v>
      </c>
      <c r="J58" t="s">
        <v>34</v>
      </c>
      <c r="K58">
        <v>36502</v>
      </c>
      <c r="L58">
        <v>2</v>
      </c>
      <c r="M58">
        <v>1</v>
      </c>
      <c r="N58" t="s">
        <v>243</v>
      </c>
      <c r="O58" t="s">
        <v>120</v>
      </c>
      <c r="P58" t="s">
        <v>244</v>
      </c>
      <c r="Q58">
        <v>208</v>
      </c>
      <c r="R58">
        <v>1219</v>
      </c>
      <c r="S58" t="s">
        <v>130</v>
      </c>
      <c r="T58" t="s">
        <v>151</v>
      </c>
    </row>
    <row r="59" spans="1:20" x14ac:dyDescent="0.4">
      <c r="A59">
        <v>1950</v>
      </c>
      <c r="B59" t="s">
        <v>231</v>
      </c>
      <c r="C59" t="s">
        <v>29</v>
      </c>
      <c r="D59" t="s">
        <v>245</v>
      </c>
      <c r="E59" t="s">
        <v>246</v>
      </c>
      <c r="F59" t="s">
        <v>50</v>
      </c>
      <c r="G59">
        <v>3</v>
      </c>
      <c r="H59">
        <v>0</v>
      </c>
      <c r="I59" t="s">
        <v>117</v>
      </c>
      <c r="J59" t="s">
        <v>34</v>
      </c>
      <c r="K59">
        <v>7336</v>
      </c>
      <c r="L59">
        <v>0</v>
      </c>
      <c r="M59">
        <v>0</v>
      </c>
      <c r="N59" t="s">
        <v>247</v>
      </c>
      <c r="O59" t="s">
        <v>119</v>
      </c>
      <c r="P59" t="s">
        <v>111</v>
      </c>
      <c r="Q59">
        <v>208</v>
      </c>
      <c r="R59">
        <v>1230</v>
      </c>
      <c r="S59" t="s">
        <v>55</v>
      </c>
      <c r="T59" t="s">
        <v>122</v>
      </c>
    </row>
    <row r="60" spans="1:20" x14ac:dyDescent="0.4">
      <c r="A60">
        <v>1950</v>
      </c>
      <c r="B60" t="s">
        <v>248</v>
      </c>
      <c r="C60" t="s">
        <v>29</v>
      </c>
      <c r="D60" t="s">
        <v>241</v>
      </c>
      <c r="E60" t="s">
        <v>242</v>
      </c>
      <c r="F60" t="s">
        <v>51</v>
      </c>
      <c r="G60">
        <v>2</v>
      </c>
      <c r="H60">
        <v>2</v>
      </c>
      <c r="I60" t="s">
        <v>117</v>
      </c>
      <c r="J60" t="s">
        <v>34</v>
      </c>
      <c r="K60">
        <v>42032</v>
      </c>
      <c r="L60">
        <v>2</v>
      </c>
      <c r="M60">
        <v>1</v>
      </c>
      <c r="N60" t="s">
        <v>249</v>
      </c>
      <c r="O60" t="s">
        <v>250</v>
      </c>
      <c r="P60" t="s">
        <v>251</v>
      </c>
      <c r="Q60">
        <v>208</v>
      </c>
      <c r="R60">
        <v>1188</v>
      </c>
      <c r="S60" t="s">
        <v>56</v>
      </c>
      <c r="T60" t="s">
        <v>122</v>
      </c>
    </row>
    <row r="61" spans="1:20" x14ac:dyDescent="0.4">
      <c r="A61">
        <v>1950</v>
      </c>
      <c r="B61" t="s">
        <v>248</v>
      </c>
      <c r="C61" t="s">
        <v>29</v>
      </c>
      <c r="D61" t="s">
        <v>252</v>
      </c>
      <c r="E61" t="s">
        <v>253</v>
      </c>
      <c r="F61" t="s">
        <v>50</v>
      </c>
      <c r="G61">
        <v>4</v>
      </c>
      <c r="H61">
        <v>1</v>
      </c>
      <c r="I61" t="s">
        <v>33</v>
      </c>
      <c r="J61" t="s">
        <v>34</v>
      </c>
      <c r="K61">
        <v>11078</v>
      </c>
      <c r="L61">
        <v>2</v>
      </c>
      <c r="M61">
        <v>0</v>
      </c>
      <c r="N61" t="s">
        <v>254</v>
      </c>
      <c r="O61" t="s">
        <v>235</v>
      </c>
      <c r="P61" t="s">
        <v>233</v>
      </c>
      <c r="Q61">
        <v>208</v>
      </c>
      <c r="R61">
        <v>1225</v>
      </c>
      <c r="S61" t="s">
        <v>55</v>
      </c>
      <c r="T61" t="s">
        <v>39</v>
      </c>
    </row>
    <row r="62" spans="1:20" x14ac:dyDescent="0.4">
      <c r="A62">
        <v>1950</v>
      </c>
      <c r="B62" t="s">
        <v>255</v>
      </c>
      <c r="C62" t="s">
        <v>49</v>
      </c>
      <c r="D62" t="s">
        <v>226</v>
      </c>
      <c r="E62" t="s">
        <v>227</v>
      </c>
      <c r="F62" t="s">
        <v>140</v>
      </c>
      <c r="G62">
        <v>2</v>
      </c>
      <c r="H62">
        <v>0</v>
      </c>
      <c r="I62" t="s">
        <v>70</v>
      </c>
      <c r="J62" t="s">
        <v>34</v>
      </c>
      <c r="K62">
        <v>19790</v>
      </c>
      <c r="L62">
        <v>2</v>
      </c>
      <c r="M62">
        <v>0</v>
      </c>
      <c r="N62" t="s">
        <v>256</v>
      </c>
      <c r="O62" t="s">
        <v>257</v>
      </c>
      <c r="P62" t="s">
        <v>258</v>
      </c>
      <c r="Q62">
        <v>208</v>
      </c>
      <c r="R62">
        <v>1193</v>
      </c>
      <c r="S62" t="s">
        <v>144</v>
      </c>
      <c r="T62" t="s">
        <v>72</v>
      </c>
    </row>
    <row r="63" spans="1:20" x14ac:dyDescent="0.4">
      <c r="A63">
        <v>1950</v>
      </c>
      <c r="B63" t="s">
        <v>259</v>
      </c>
      <c r="C63" t="s">
        <v>58</v>
      </c>
      <c r="D63" t="s">
        <v>237</v>
      </c>
      <c r="E63" t="s">
        <v>238</v>
      </c>
      <c r="F63" t="s">
        <v>126</v>
      </c>
      <c r="G63">
        <v>2</v>
      </c>
      <c r="H63">
        <v>2</v>
      </c>
      <c r="I63" t="s">
        <v>77</v>
      </c>
      <c r="J63" t="s">
        <v>34</v>
      </c>
      <c r="K63">
        <v>7903</v>
      </c>
      <c r="L63">
        <v>2</v>
      </c>
      <c r="M63">
        <v>1</v>
      </c>
      <c r="N63" t="s">
        <v>260</v>
      </c>
      <c r="O63" t="s">
        <v>261</v>
      </c>
      <c r="P63" t="s">
        <v>262</v>
      </c>
      <c r="Q63">
        <v>208</v>
      </c>
      <c r="R63">
        <v>1228</v>
      </c>
      <c r="S63" t="s">
        <v>130</v>
      </c>
      <c r="T63" t="s">
        <v>78</v>
      </c>
    </row>
    <row r="64" spans="1:20" x14ac:dyDescent="0.4">
      <c r="A64">
        <v>1950</v>
      </c>
      <c r="B64" t="s">
        <v>255</v>
      </c>
      <c r="C64" t="s">
        <v>49</v>
      </c>
      <c r="D64" t="s">
        <v>245</v>
      </c>
      <c r="E64" t="s">
        <v>246</v>
      </c>
      <c r="F64" t="s">
        <v>42</v>
      </c>
      <c r="G64">
        <v>1</v>
      </c>
      <c r="H64">
        <v>0</v>
      </c>
      <c r="I64" t="s">
        <v>232</v>
      </c>
      <c r="J64" t="s">
        <v>34</v>
      </c>
      <c r="K64">
        <v>10151</v>
      </c>
      <c r="L64">
        <v>1</v>
      </c>
      <c r="M64">
        <v>0</v>
      </c>
      <c r="N64" t="s">
        <v>111</v>
      </c>
      <c r="O64" t="s">
        <v>177</v>
      </c>
      <c r="P64" t="s">
        <v>247</v>
      </c>
      <c r="Q64">
        <v>208</v>
      </c>
      <c r="R64">
        <v>1202</v>
      </c>
      <c r="S64" t="s">
        <v>42</v>
      </c>
      <c r="T64" t="s">
        <v>236</v>
      </c>
    </row>
    <row r="65" spans="1:20" x14ac:dyDescent="0.4">
      <c r="A65">
        <v>1950</v>
      </c>
      <c r="B65" t="s">
        <v>263</v>
      </c>
      <c r="C65" t="s">
        <v>29</v>
      </c>
      <c r="D65" t="s">
        <v>226</v>
      </c>
      <c r="E65" t="s">
        <v>227</v>
      </c>
      <c r="F65" t="s">
        <v>51</v>
      </c>
      <c r="G65">
        <v>2</v>
      </c>
      <c r="H65">
        <v>0</v>
      </c>
      <c r="I65" t="s">
        <v>50</v>
      </c>
      <c r="J65" t="s">
        <v>34</v>
      </c>
      <c r="K65">
        <v>142429</v>
      </c>
      <c r="L65">
        <v>1</v>
      </c>
      <c r="M65">
        <v>0</v>
      </c>
      <c r="N65" t="s">
        <v>229</v>
      </c>
      <c r="O65" t="s">
        <v>120</v>
      </c>
      <c r="P65" t="s">
        <v>240</v>
      </c>
      <c r="Q65">
        <v>208</v>
      </c>
      <c r="R65">
        <v>1191</v>
      </c>
      <c r="S65" t="s">
        <v>56</v>
      </c>
      <c r="T65" t="s">
        <v>55</v>
      </c>
    </row>
    <row r="66" spans="1:20" x14ac:dyDescent="0.4">
      <c r="A66">
        <v>1950</v>
      </c>
      <c r="B66" t="s">
        <v>264</v>
      </c>
      <c r="C66" t="s">
        <v>49</v>
      </c>
      <c r="D66" t="s">
        <v>226</v>
      </c>
      <c r="E66" t="s">
        <v>227</v>
      </c>
      <c r="F66" t="s">
        <v>140</v>
      </c>
      <c r="G66">
        <v>1</v>
      </c>
      <c r="H66">
        <v>0</v>
      </c>
      <c r="I66" t="s">
        <v>232</v>
      </c>
      <c r="J66" t="s">
        <v>34</v>
      </c>
      <c r="K66">
        <v>74462</v>
      </c>
      <c r="L66">
        <v>0</v>
      </c>
      <c r="M66">
        <v>0</v>
      </c>
      <c r="N66" t="s">
        <v>247</v>
      </c>
      <c r="O66" t="s">
        <v>243</v>
      </c>
      <c r="P66" t="s">
        <v>111</v>
      </c>
      <c r="Q66">
        <v>208</v>
      </c>
      <c r="R66">
        <v>1199</v>
      </c>
      <c r="S66" t="s">
        <v>144</v>
      </c>
      <c r="T66" t="s">
        <v>236</v>
      </c>
    </row>
    <row r="67" spans="1:20" x14ac:dyDescent="0.4">
      <c r="A67">
        <v>1950</v>
      </c>
      <c r="B67" t="s">
        <v>264</v>
      </c>
      <c r="C67" t="s">
        <v>58</v>
      </c>
      <c r="D67" t="s">
        <v>241</v>
      </c>
      <c r="E67" t="s">
        <v>242</v>
      </c>
      <c r="F67" t="s">
        <v>147</v>
      </c>
      <c r="G67">
        <v>2</v>
      </c>
      <c r="H67">
        <v>0</v>
      </c>
      <c r="I67" t="s">
        <v>77</v>
      </c>
      <c r="J67" t="s">
        <v>34</v>
      </c>
      <c r="K67">
        <v>25811</v>
      </c>
      <c r="L67">
        <v>1</v>
      </c>
      <c r="M67">
        <v>0</v>
      </c>
      <c r="N67" t="s">
        <v>265</v>
      </c>
      <c r="O67" t="s">
        <v>262</v>
      </c>
      <c r="P67" t="s">
        <v>177</v>
      </c>
      <c r="Q67">
        <v>208</v>
      </c>
      <c r="R67">
        <v>1218</v>
      </c>
      <c r="S67" t="s">
        <v>151</v>
      </c>
      <c r="T67" t="s">
        <v>78</v>
      </c>
    </row>
    <row r="68" spans="1:20" x14ac:dyDescent="0.4">
      <c r="A68">
        <v>1950</v>
      </c>
      <c r="B68" t="s">
        <v>264</v>
      </c>
      <c r="C68" t="s">
        <v>40</v>
      </c>
      <c r="D68" t="s">
        <v>245</v>
      </c>
      <c r="E68" t="s">
        <v>246</v>
      </c>
      <c r="F68" t="s">
        <v>81</v>
      </c>
      <c r="G68">
        <v>8</v>
      </c>
      <c r="H68">
        <v>0</v>
      </c>
      <c r="I68" t="s">
        <v>74</v>
      </c>
      <c r="J68" t="s">
        <v>34</v>
      </c>
      <c r="K68">
        <v>5284</v>
      </c>
      <c r="L68">
        <v>4</v>
      </c>
      <c r="M68">
        <v>0</v>
      </c>
      <c r="N68" t="s">
        <v>228</v>
      </c>
      <c r="O68" t="s">
        <v>239</v>
      </c>
      <c r="P68" t="s">
        <v>261</v>
      </c>
      <c r="Q68">
        <v>208</v>
      </c>
      <c r="R68">
        <v>1185</v>
      </c>
      <c r="S68" t="s">
        <v>82</v>
      </c>
      <c r="T68" t="s">
        <v>75</v>
      </c>
    </row>
    <row r="69" spans="1:20" x14ac:dyDescent="0.4">
      <c r="A69">
        <v>1950</v>
      </c>
      <c r="B69" t="s">
        <v>266</v>
      </c>
      <c r="C69" t="s">
        <v>29</v>
      </c>
      <c r="D69" t="s">
        <v>252</v>
      </c>
      <c r="E69" t="s">
        <v>253</v>
      </c>
      <c r="F69" t="s">
        <v>117</v>
      </c>
      <c r="G69">
        <v>2</v>
      </c>
      <c r="H69">
        <v>1</v>
      </c>
      <c r="I69" t="s">
        <v>33</v>
      </c>
      <c r="J69" t="s">
        <v>34</v>
      </c>
      <c r="K69">
        <v>3580</v>
      </c>
      <c r="L69">
        <v>2</v>
      </c>
      <c r="M69">
        <v>0</v>
      </c>
      <c r="N69" t="s">
        <v>119</v>
      </c>
      <c r="O69" t="s">
        <v>235</v>
      </c>
      <c r="P69" t="s">
        <v>250</v>
      </c>
      <c r="Q69">
        <v>208</v>
      </c>
      <c r="R69">
        <v>1222</v>
      </c>
      <c r="S69" t="s">
        <v>122</v>
      </c>
      <c r="T69" t="s">
        <v>39</v>
      </c>
    </row>
    <row r="70" spans="1:20" x14ac:dyDescent="0.4">
      <c r="A70">
        <v>1950</v>
      </c>
      <c r="B70" t="s">
        <v>264</v>
      </c>
      <c r="C70" t="s">
        <v>49</v>
      </c>
      <c r="D70" t="s">
        <v>267</v>
      </c>
      <c r="E70" t="s">
        <v>268</v>
      </c>
      <c r="F70" t="s">
        <v>70</v>
      </c>
      <c r="G70">
        <v>5</v>
      </c>
      <c r="H70">
        <v>2</v>
      </c>
      <c r="I70" t="s">
        <v>42</v>
      </c>
      <c r="J70" t="s">
        <v>34</v>
      </c>
      <c r="K70">
        <v>8501</v>
      </c>
      <c r="L70">
        <v>2</v>
      </c>
      <c r="M70">
        <v>0</v>
      </c>
      <c r="N70" t="s">
        <v>234</v>
      </c>
      <c r="O70" t="s">
        <v>269</v>
      </c>
      <c r="P70" t="s">
        <v>258</v>
      </c>
      <c r="Q70">
        <v>208</v>
      </c>
      <c r="R70">
        <v>1194</v>
      </c>
      <c r="S70" t="s">
        <v>72</v>
      </c>
      <c r="T70" t="s">
        <v>42</v>
      </c>
    </row>
    <row r="71" spans="1:20" x14ac:dyDescent="0.4">
      <c r="A71">
        <v>1950</v>
      </c>
      <c r="B71" t="s">
        <v>270</v>
      </c>
      <c r="C71" t="s">
        <v>271</v>
      </c>
      <c r="D71" t="s">
        <v>241</v>
      </c>
      <c r="E71" t="s">
        <v>242</v>
      </c>
      <c r="F71" t="s">
        <v>81</v>
      </c>
      <c r="G71">
        <v>2</v>
      </c>
      <c r="H71">
        <v>2</v>
      </c>
      <c r="I71" t="s">
        <v>140</v>
      </c>
      <c r="J71" t="s">
        <v>34</v>
      </c>
      <c r="K71">
        <v>44802</v>
      </c>
      <c r="L71">
        <v>1</v>
      </c>
      <c r="M71">
        <v>2</v>
      </c>
      <c r="N71" t="s">
        <v>229</v>
      </c>
      <c r="O71" t="s">
        <v>111</v>
      </c>
      <c r="P71" t="s">
        <v>258</v>
      </c>
      <c r="Q71">
        <v>209</v>
      </c>
      <c r="R71">
        <v>1207</v>
      </c>
      <c r="S71" t="s">
        <v>82</v>
      </c>
      <c r="T71" t="s">
        <v>144</v>
      </c>
    </row>
    <row r="72" spans="1:20" x14ac:dyDescent="0.4">
      <c r="A72">
        <v>1950</v>
      </c>
      <c r="B72" t="s">
        <v>270</v>
      </c>
      <c r="C72" t="s">
        <v>271</v>
      </c>
      <c r="D72" t="s">
        <v>226</v>
      </c>
      <c r="E72" t="s">
        <v>227</v>
      </c>
      <c r="F72" t="s">
        <v>51</v>
      </c>
      <c r="G72">
        <v>7</v>
      </c>
      <c r="H72">
        <v>1</v>
      </c>
      <c r="I72" t="s">
        <v>126</v>
      </c>
      <c r="J72" t="s">
        <v>34</v>
      </c>
      <c r="K72">
        <v>138886</v>
      </c>
      <c r="L72">
        <v>3</v>
      </c>
      <c r="M72">
        <v>0</v>
      </c>
      <c r="N72" t="s">
        <v>265</v>
      </c>
      <c r="O72" t="s">
        <v>262</v>
      </c>
      <c r="P72" t="s">
        <v>177</v>
      </c>
      <c r="Q72">
        <v>209</v>
      </c>
      <c r="R72">
        <v>1189</v>
      </c>
      <c r="S72" t="s">
        <v>56</v>
      </c>
      <c r="T72" t="s">
        <v>130</v>
      </c>
    </row>
    <row r="73" spans="1:20" x14ac:dyDescent="0.4">
      <c r="A73">
        <v>1950</v>
      </c>
      <c r="B73" t="s">
        <v>272</v>
      </c>
      <c r="C73" t="s">
        <v>271</v>
      </c>
      <c r="D73" t="s">
        <v>226</v>
      </c>
      <c r="E73" t="s">
        <v>227</v>
      </c>
      <c r="F73" t="s">
        <v>51</v>
      </c>
      <c r="G73">
        <v>6</v>
      </c>
      <c r="H73">
        <v>1</v>
      </c>
      <c r="I73" t="s">
        <v>140</v>
      </c>
      <c r="J73" t="s">
        <v>34</v>
      </c>
      <c r="K73">
        <v>152772</v>
      </c>
      <c r="L73">
        <v>3</v>
      </c>
      <c r="M73">
        <v>0</v>
      </c>
      <c r="N73" t="s">
        <v>254</v>
      </c>
      <c r="O73" t="s">
        <v>230</v>
      </c>
      <c r="P73" t="s">
        <v>240</v>
      </c>
      <c r="Q73">
        <v>209</v>
      </c>
      <c r="R73">
        <v>1186</v>
      </c>
      <c r="S73" t="s">
        <v>56</v>
      </c>
      <c r="T73" t="s">
        <v>144</v>
      </c>
    </row>
    <row r="74" spans="1:20" x14ac:dyDescent="0.4">
      <c r="A74">
        <v>1950</v>
      </c>
      <c r="B74" t="s">
        <v>272</v>
      </c>
      <c r="C74" t="s">
        <v>271</v>
      </c>
      <c r="D74" t="s">
        <v>241</v>
      </c>
      <c r="E74" t="s">
        <v>242</v>
      </c>
      <c r="F74" t="s">
        <v>81</v>
      </c>
      <c r="G74">
        <v>3</v>
      </c>
      <c r="H74">
        <v>2</v>
      </c>
      <c r="I74" t="s">
        <v>126</v>
      </c>
      <c r="J74" t="s">
        <v>34</v>
      </c>
      <c r="K74">
        <v>7987</v>
      </c>
      <c r="L74">
        <v>1</v>
      </c>
      <c r="M74">
        <v>2</v>
      </c>
      <c r="N74" t="s">
        <v>247</v>
      </c>
      <c r="O74" t="s">
        <v>120</v>
      </c>
      <c r="P74" t="s">
        <v>251</v>
      </c>
      <c r="Q74">
        <v>209</v>
      </c>
      <c r="R74">
        <v>1231</v>
      </c>
      <c r="S74" t="s">
        <v>82</v>
      </c>
      <c r="T74" t="s">
        <v>130</v>
      </c>
    </row>
    <row r="75" spans="1:20" x14ac:dyDescent="0.4">
      <c r="A75">
        <v>1950</v>
      </c>
      <c r="B75" t="s">
        <v>273</v>
      </c>
      <c r="C75" t="s">
        <v>271</v>
      </c>
      <c r="D75" t="s">
        <v>241</v>
      </c>
      <c r="E75" t="s">
        <v>242</v>
      </c>
      <c r="F75" t="s">
        <v>126</v>
      </c>
      <c r="G75">
        <v>3</v>
      </c>
      <c r="H75">
        <v>1</v>
      </c>
      <c r="I75" t="s">
        <v>140</v>
      </c>
      <c r="J75" t="s">
        <v>34</v>
      </c>
      <c r="K75">
        <v>11227</v>
      </c>
      <c r="L75">
        <v>2</v>
      </c>
      <c r="M75">
        <v>0</v>
      </c>
      <c r="N75" t="s">
        <v>233</v>
      </c>
      <c r="O75" t="s">
        <v>243</v>
      </c>
      <c r="P75" t="s">
        <v>262</v>
      </c>
      <c r="Q75">
        <v>209</v>
      </c>
      <c r="R75">
        <v>1206</v>
      </c>
      <c r="S75" t="s">
        <v>130</v>
      </c>
      <c r="T75" t="s">
        <v>144</v>
      </c>
    </row>
    <row r="76" spans="1:20" x14ac:dyDescent="0.4">
      <c r="A76">
        <v>1950</v>
      </c>
      <c r="B76" t="s">
        <v>273</v>
      </c>
      <c r="C76" t="s">
        <v>271</v>
      </c>
      <c r="D76" t="s">
        <v>226</v>
      </c>
      <c r="E76" t="s">
        <v>227</v>
      </c>
      <c r="F76" t="s">
        <v>81</v>
      </c>
      <c r="G76">
        <v>2</v>
      </c>
      <c r="H76">
        <v>1</v>
      </c>
      <c r="I76" t="s">
        <v>51</v>
      </c>
      <c r="J76" t="s">
        <v>34</v>
      </c>
      <c r="K76">
        <v>173850</v>
      </c>
      <c r="L76">
        <v>0</v>
      </c>
      <c r="M76">
        <v>0</v>
      </c>
      <c r="N76" t="s">
        <v>228</v>
      </c>
      <c r="O76" t="s">
        <v>265</v>
      </c>
      <c r="P76" t="s">
        <v>230</v>
      </c>
      <c r="Q76">
        <v>209</v>
      </c>
      <c r="R76">
        <v>1190</v>
      </c>
      <c r="S76" t="s">
        <v>82</v>
      </c>
      <c r="T76" t="s">
        <v>56</v>
      </c>
    </row>
    <row r="77" spans="1:20" x14ac:dyDescent="0.4">
      <c r="A77">
        <v>1954</v>
      </c>
      <c r="B77" t="s">
        <v>274</v>
      </c>
      <c r="C77" t="s">
        <v>58</v>
      </c>
      <c r="D77" t="s">
        <v>275</v>
      </c>
      <c r="E77" t="s">
        <v>276</v>
      </c>
      <c r="F77" t="s">
        <v>81</v>
      </c>
      <c r="G77">
        <v>2</v>
      </c>
      <c r="H77">
        <v>0</v>
      </c>
      <c r="I77" t="s">
        <v>154</v>
      </c>
      <c r="J77" t="s">
        <v>34</v>
      </c>
      <c r="K77">
        <v>20500</v>
      </c>
      <c r="L77">
        <v>0</v>
      </c>
      <c r="M77">
        <v>0</v>
      </c>
      <c r="N77" t="s">
        <v>265</v>
      </c>
      <c r="O77" t="s">
        <v>277</v>
      </c>
      <c r="P77" t="s">
        <v>278</v>
      </c>
      <c r="Q77">
        <v>211</v>
      </c>
      <c r="R77">
        <v>1315</v>
      </c>
      <c r="S77" t="s">
        <v>82</v>
      </c>
      <c r="T77" t="s">
        <v>157</v>
      </c>
    </row>
    <row r="78" spans="1:20" x14ac:dyDescent="0.4">
      <c r="A78">
        <v>1954</v>
      </c>
      <c r="B78" t="s">
        <v>274</v>
      </c>
      <c r="C78" t="s">
        <v>58</v>
      </c>
      <c r="D78" t="s">
        <v>279</v>
      </c>
      <c r="E78" t="s">
        <v>280</v>
      </c>
      <c r="F78" t="s">
        <v>100</v>
      </c>
      <c r="G78">
        <v>1</v>
      </c>
      <c r="H78">
        <v>0</v>
      </c>
      <c r="I78" t="s">
        <v>281</v>
      </c>
      <c r="J78" t="s">
        <v>34</v>
      </c>
      <c r="K78">
        <v>25000</v>
      </c>
      <c r="L78">
        <v>1</v>
      </c>
      <c r="M78">
        <v>0</v>
      </c>
      <c r="N78" t="s">
        <v>282</v>
      </c>
      <c r="O78" t="s">
        <v>239</v>
      </c>
      <c r="P78" t="s">
        <v>283</v>
      </c>
      <c r="Q78">
        <v>211</v>
      </c>
      <c r="R78">
        <v>1236</v>
      </c>
      <c r="S78" t="s">
        <v>105</v>
      </c>
      <c r="T78" t="s">
        <v>284</v>
      </c>
    </row>
    <row r="79" spans="1:20" x14ac:dyDescent="0.4">
      <c r="A79">
        <v>1954</v>
      </c>
      <c r="B79" t="s">
        <v>274</v>
      </c>
      <c r="C79" t="s">
        <v>29</v>
      </c>
      <c r="D79" t="s">
        <v>285</v>
      </c>
      <c r="E79" t="s">
        <v>286</v>
      </c>
      <c r="F79" t="s">
        <v>51</v>
      </c>
      <c r="G79">
        <v>5</v>
      </c>
      <c r="H79">
        <v>0</v>
      </c>
      <c r="I79" t="s">
        <v>33</v>
      </c>
      <c r="J79" t="s">
        <v>34</v>
      </c>
      <c r="K79">
        <v>13470</v>
      </c>
      <c r="L79">
        <v>4</v>
      </c>
      <c r="M79">
        <v>0</v>
      </c>
      <c r="N79" t="s">
        <v>287</v>
      </c>
      <c r="O79" t="s">
        <v>288</v>
      </c>
      <c r="P79" t="s">
        <v>240</v>
      </c>
      <c r="Q79">
        <v>211</v>
      </c>
      <c r="R79">
        <v>1249</v>
      </c>
      <c r="S79" t="s">
        <v>56</v>
      </c>
      <c r="T79" t="s">
        <v>39</v>
      </c>
    </row>
    <row r="80" spans="1:20" x14ac:dyDescent="0.4">
      <c r="A80">
        <v>1954</v>
      </c>
      <c r="B80" t="s">
        <v>274</v>
      </c>
      <c r="C80" t="s">
        <v>29</v>
      </c>
      <c r="D80" t="s">
        <v>289</v>
      </c>
      <c r="E80" t="s">
        <v>290</v>
      </c>
      <c r="F80" t="s">
        <v>50</v>
      </c>
      <c r="G80">
        <v>1</v>
      </c>
      <c r="H80">
        <v>0</v>
      </c>
      <c r="I80" t="s">
        <v>32</v>
      </c>
      <c r="J80" t="s">
        <v>34</v>
      </c>
      <c r="K80">
        <v>16000</v>
      </c>
      <c r="L80">
        <v>1</v>
      </c>
      <c r="M80">
        <v>0</v>
      </c>
      <c r="N80" t="s">
        <v>229</v>
      </c>
      <c r="O80" t="s">
        <v>291</v>
      </c>
      <c r="P80" t="s">
        <v>292</v>
      </c>
      <c r="Q80">
        <v>211</v>
      </c>
      <c r="R80">
        <v>1276</v>
      </c>
      <c r="S80" t="s">
        <v>55</v>
      </c>
      <c r="T80" t="s">
        <v>38</v>
      </c>
    </row>
    <row r="81" spans="1:20" x14ac:dyDescent="0.4">
      <c r="A81">
        <v>1954</v>
      </c>
      <c r="B81" t="s">
        <v>293</v>
      </c>
      <c r="C81" t="s">
        <v>49</v>
      </c>
      <c r="D81" t="s">
        <v>275</v>
      </c>
      <c r="E81" t="s">
        <v>276</v>
      </c>
      <c r="F81" t="s">
        <v>294</v>
      </c>
      <c r="G81">
        <v>4</v>
      </c>
      <c r="H81">
        <v>1</v>
      </c>
      <c r="I81" t="s">
        <v>295</v>
      </c>
      <c r="J81" t="s">
        <v>34</v>
      </c>
      <c r="K81">
        <v>28000</v>
      </c>
      <c r="L81">
        <v>1</v>
      </c>
      <c r="M81">
        <v>1</v>
      </c>
      <c r="N81" t="s">
        <v>240</v>
      </c>
      <c r="O81" t="s">
        <v>296</v>
      </c>
      <c r="P81" t="s">
        <v>297</v>
      </c>
      <c r="Q81">
        <v>211</v>
      </c>
      <c r="R81">
        <v>1283</v>
      </c>
      <c r="S81" t="s">
        <v>298</v>
      </c>
      <c r="T81" t="s">
        <v>299</v>
      </c>
    </row>
    <row r="82" spans="1:20" x14ac:dyDescent="0.4">
      <c r="A82">
        <v>1954</v>
      </c>
      <c r="B82" t="s">
        <v>293</v>
      </c>
      <c r="C82" t="s">
        <v>49</v>
      </c>
      <c r="D82" t="s">
        <v>279</v>
      </c>
      <c r="E82" t="s">
        <v>280</v>
      </c>
      <c r="F82" t="s">
        <v>108</v>
      </c>
      <c r="G82">
        <v>9</v>
      </c>
      <c r="H82">
        <v>0</v>
      </c>
      <c r="I82" t="s">
        <v>300</v>
      </c>
      <c r="J82" t="s">
        <v>34</v>
      </c>
      <c r="K82">
        <v>13000</v>
      </c>
      <c r="L82">
        <v>4</v>
      </c>
      <c r="M82">
        <v>0</v>
      </c>
      <c r="N82" t="s">
        <v>301</v>
      </c>
      <c r="O82" t="s">
        <v>302</v>
      </c>
      <c r="P82" t="s">
        <v>303</v>
      </c>
      <c r="Q82">
        <v>211</v>
      </c>
      <c r="R82">
        <v>1294</v>
      </c>
      <c r="S82" t="s">
        <v>113</v>
      </c>
      <c r="T82" t="s">
        <v>304</v>
      </c>
    </row>
    <row r="83" spans="1:20" x14ac:dyDescent="0.4">
      <c r="A83">
        <v>1954</v>
      </c>
      <c r="B83" t="s">
        <v>305</v>
      </c>
      <c r="C83" t="s">
        <v>40</v>
      </c>
      <c r="D83" t="s">
        <v>306</v>
      </c>
      <c r="E83" t="s">
        <v>307</v>
      </c>
      <c r="F83" t="s">
        <v>232</v>
      </c>
      <c r="G83">
        <v>4</v>
      </c>
      <c r="H83">
        <v>4</v>
      </c>
      <c r="I83" t="s">
        <v>43</v>
      </c>
      <c r="J83" t="s">
        <v>34</v>
      </c>
      <c r="K83">
        <v>14000</v>
      </c>
      <c r="L83">
        <v>0</v>
      </c>
      <c r="M83">
        <v>0</v>
      </c>
      <c r="N83" t="s">
        <v>308</v>
      </c>
      <c r="O83" t="s">
        <v>309</v>
      </c>
      <c r="P83" t="s">
        <v>310</v>
      </c>
      <c r="Q83">
        <v>211</v>
      </c>
      <c r="R83">
        <v>1240</v>
      </c>
      <c r="S83" t="s">
        <v>236</v>
      </c>
      <c r="T83" t="s">
        <v>47</v>
      </c>
    </row>
    <row r="84" spans="1:20" x14ac:dyDescent="0.4">
      <c r="A84">
        <v>1954</v>
      </c>
      <c r="B84" t="s">
        <v>311</v>
      </c>
      <c r="C84" t="s">
        <v>40</v>
      </c>
      <c r="D84" t="s">
        <v>289</v>
      </c>
      <c r="E84" t="s">
        <v>290</v>
      </c>
      <c r="F84" t="s">
        <v>117</v>
      </c>
      <c r="G84">
        <v>2</v>
      </c>
      <c r="H84">
        <v>1</v>
      </c>
      <c r="I84" t="s">
        <v>147</v>
      </c>
      <c r="J84" t="s">
        <v>34</v>
      </c>
      <c r="K84">
        <v>43000</v>
      </c>
      <c r="L84">
        <v>1</v>
      </c>
      <c r="M84">
        <v>1</v>
      </c>
      <c r="N84" t="s">
        <v>239</v>
      </c>
      <c r="O84" t="s">
        <v>292</v>
      </c>
      <c r="P84" t="s">
        <v>257</v>
      </c>
      <c r="Q84">
        <v>211</v>
      </c>
      <c r="R84">
        <v>1300</v>
      </c>
      <c r="S84" t="s">
        <v>122</v>
      </c>
      <c r="T84" t="s">
        <v>151</v>
      </c>
    </row>
    <row r="85" spans="1:20" x14ac:dyDescent="0.4">
      <c r="A85">
        <v>1954</v>
      </c>
      <c r="B85" t="s">
        <v>312</v>
      </c>
      <c r="C85" t="s">
        <v>58</v>
      </c>
      <c r="D85" t="s">
        <v>306</v>
      </c>
      <c r="E85" t="s">
        <v>307</v>
      </c>
      <c r="F85" t="s">
        <v>81</v>
      </c>
      <c r="G85">
        <v>7</v>
      </c>
      <c r="H85">
        <v>0</v>
      </c>
      <c r="I85" t="s">
        <v>281</v>
      </c>
      <c r="J85" t="s">
        <v>34</v>
      </c>
      <c r="K85">
        <v>34000</v>
      </c>
      <c r="L85">
        <v>2</v>
      </c>
      <c r="M85">
        <v>0</v>
      </c>
      <c r="N85" t="s">
        <v>313</v>
      </c>
      <c r="O85" t="s">
        <v>287</v>
      </c>
      <c r="P85" t="s">
        <v>314</v>
      </c>
      <c r="Q85">
        <v>211</v>
      </c>
      <c r="R85">
        <v>1313</v>
      </c>
      <c r="S85" t="s">
        <v>82</v>
      </c>
      <c r="T85" t="s">
        <v>284</v>
      </c>
    </row>
    <row r="86" spans="1:20" x14ac:dyDescent="0.4">
      <c r="A86">
        <v>1954</v>
      </c>
      <c r="B86" t="s">
        <v>315</v>
      </c>
      <c r="C86" t="s">
        <v>58</v>
      </c>
      <c r="D86" t="s">
        <v>279</v>
      </c>
      <c r="E86" t="s">
        <v>280</v>
      </c>
      <c r="F86" t="s">
        <v>100</v>
      </c>
      <c r="G86">
        <v>5</v>
      </c>
      <c r="H86">
        <v>0</v>
      </c>
      <c r="I86" t="s">
        <v>154</v>
      </c>
      <c r="J86" t="s">
        <v>34</v>
      </c>
      <c r="K86">
        <v>26000</v>
      </c>
      <c r="L86">
        <v>4</v>
      </c>
      <c r="M86">
        <v>0</v>
      </c>
      <c r="N86" t="s">
        <v>316</v>
      </c>
      <c r="O86" t="s">
        <v>317</v>
      </c>
      <c r="P86" t="s">
        <v>283</v>
      </c>
      <c r="Q86">
        <v>211</v>
      </c>
      <c r="R86">
        <v>1238</v>
      </c>
      <c r="S86" t="s">
        <v>105</v>
      </c>
      <c r="T86" t="s">
        <v>157</v>
      </c>
    </row>
    <row r="87" spans="1:20" x14ac:dyDescent="0.4">
      <c r="A87">
        <v>1954</v>
      </c>
      <c r="B87" t="s">
        <v>318</v>
      </c>
      <c r="C87" t="s">
        <v>29</v>
      </c>
      <c r="D87" t="s">
        <v>285</v>
      </c>
      <c r="E87" t="s">
        <v>286</v>
      </c>
      <c r="F87" t="s">
        <v>32</v>
      </c>
      <c r="G87">
        <v>3</v>
      </c>
      <c r="H87">
        <v>2</v>
      </c>
      <c r="I87" t="s">
        <v>33</v>
      </c>
      <c r="J87" t="s">
        <v>34</v>
      </c>
      <c r="K87">
        <v>19000</v>
      </c>
      <c r="L87">
        <v>1</v>
      </c>
      <c r="M87">
        <v>0</v>
      </c>
      <c r="N87" t="s">
        <v>292</v>
      </c>
      <c r="O87" t="s">
        <v>282</v>
      </c>
      <c r="P87" t="s">
        <v>291</v>
      </c>
      <c r="Q87">
        <v>211</v>
      </c>
      <c r="R87">
        <v>1275</v>
      </c>
      <c r="S87" t="s">
        <v>38</v>
      </c>
      <c r="T87" t="s">
        <v>39</v>
      </c>
    </row>
    <row r="88" spans="1:20" x14ac:dyDescent="0.4">
      <c r="A88">
        <v>1954</v>
      </c>
      <c r="B88" t="s">
        <v>315</v>
      </c>
      <c r="C88" t="s">
        <v>29</v>
      </c>
      <c r="D88" t="s">
        <v>289</v>
      </c>
      <c r="E88" t="s">
        <v>290</v>
      </c>
      <c r="F88" t="s">
        <v>51</v>
      </c>
      <c r="G88">
        <v>1</v>
      </c>
      <c r="H88">
        <v>1</v>
      </c>
      <c r="I88" t="s">
        <v>50</v>
      </c>
      <c r="J88" t="s">
        <v>34</v>
      </c>
      <c r="K88">
        <v>24637</v>
      </c>
      <c r="L88">
        <v>0</v>
      </c>
      <c r="M88">
        <v>0</v>
      </c>
      <c r="N88" t="s">
        <v>319</v>
      </c>
      <c r="O88" t="s">
        <v>265</v>
      </c>
      <c r="P88" t="s">
        <v>302</v>
      </c>
      <c r="Q88">
        <v>211</v>
      </c>
      <c r="R88">
        <v>1252</v>
      </c>
      <c r="S88" t="s">
        <v>56</v>
      </c>
      <c r="T88" t="s">
        <v>55</v>
      </c>
    </row>
    <row r="89" spans="1:20" x14ac:dyDescent="0.4">
      <c r="A89">
        <v>1954</v>
      </c>
      <c r="B89" t="s">
        <v>320</v>
      </c>
      <c r="C89" t="s">
        <v>49</v>
      </c>
      <c r="D89" t="s">
        <v>306</v>
      </c>
      <c r="E89" t="s">
        <v>307</v>
      </c>
      <c r="F89" t="s">
        <v>108</v>
      </c>
      <c r="G89">
        <v>8</v>
      </c>
      <c r="H89">
        <v>3</v>
      </c>
      <c r="I89" t="s">
        <v>294</v>
      </c>
      <c r="J89" t="s">
        <v>34</v>
      </c>
      <c r="K89">
        <v>56000</v>
      </c>
      <c r="L89">
        <v>3</v>
      </c>
      <c r="M89">
        <v>1</v>
      </c>
      <c r="N89" t="s">
        <v>277</v>
      </c>
      <c r="O89" t="s">
        <v>278</v>
      </c>
      <c r="P89" t="s">
        <v>229</v>
      </c>
      <c r="Q89">
        <v>211</v>
      </c>
      <c r="R89">
        <v>1277</v>
      </c>
      <c r="S89" t="s">
        <v>113</v>
      </c>
      <c r="T89" t="s">
        <v>298</v>
      </c>
    </row>
    <row r="90" spans="1:20" x14ac:dyDescent="0.4">
      <c r="A90">
        <v>1954</v>
      </c>
      <c r="B90" t="s">
        <v>321</v>
      </c>
      <c r="C90" t="s">
        <v>49</v>
      </c>
      <c r="D90" t="s">
        <v>285</v>
      </c>
      <c r="E90" t="s">
        <v>286</v>
      </c>
      <c r="F90" t="s">
        <v>295</v>
      </c>
      <c r="G90">
        <v>7</v>
      </c>
      <c r="H90">
        <v>0</v>
      </c>
      <c r="I90" t="s">
        <v>300</v>
      </c>
      <c r="J90" t="s">
        <v>34</v>
      </c>
      <c r="K90">
        <v>4000</v>
      </c>
      <c r="L90">
        <v>4</v>
      </c>
      <c r="M90">
        <v>0</v>
      </c>
      <c r="N90" t="s">
        <v>257</v>
      </c>
      <c r="O90" t="s">
        <v>313</v>
      </c>
      <c r="P90" t="s">
        <v>288</v>
      </c>
      <c r="Q90">
        <v>211</v>
      </c>
      <c r="R90">
        <v>1304</v>
      </c>
      <c r="S90" t="s">
        <v>299</v>
      </c>
      <c r="T90" t="s">
        <v>304</v>
      </c>
    </row>
    <row r="91" spans="1:20" x14ac:dyDescent="0.4">
      <c r="A91">
        <v>1954</v>
      </c>
      <c r="B91" t="s">
        <v>322</v>
      </c>
      <c r="C91" t="s">
        <v>40</v>
      </c>
      <c r="D91" t="s">
        <v>275</v>
      </c>
      <c r="E91" t="s">
        <v>276</v>
      </c>
      <c r="F91" t="s">
        <v>232</v>
      </c>
      <c r="G91">
        <v>2</v>
      </c>
      <c r="H91">
        <v>0</v>
      </c>
      <c r="I91" t="s">
        <v>117</v>
      </c>
      <c r="J91" t="s">
        <v>34</v>
      </c>
      <c r="K91">
        <v>43500</v>
      </c>
      <c r="L91">
        <v>1</v>
      </c>
      <c r="M91">
        <v>0</v>
      </c>
      <c r="N91" t="s">
        <v>296</v>
      </c>
      <c r="O91" t="s">
        <v>240</v>
      </c>
      <c r="P91" t="s">
        <v>316</v>
      </c>
      <c r="Q91">
        <v>211</v>
      </c>
      <c r="R91">
        <v>1263</v>
      </c>
      <c r="S91" t="s">
        <v>236</v>
      </c>
      <c r="T91" t="s">
        <v>122</v>
      </c>
    </row>
    <row r="92" spans="1:20" x14ac:dyDescent="0.4">
      <c r="A92">
        <v>1954</v>
      </c>
      <c r="B92" t="s">
        <v>321</v>
      </c>
      <c r="C92" t="s">
        <v>40</v>
      </c>
      <c r="D92" t="s">
        <v>323</v>
      </c>
      <c r="E92" t="s">
        <v>324</v>
      </c>
      <c r="F92" t="s">
        <v>147</v>
      </c>
      <c r="G92">
        <v>4</v>
      </c>
      <c r="H92">
        <v>1</v>
      </c>
      <c r="I92" t="s">
        <v>43</v>
      </c>
      <c r="J92" t="s">
        <v>34</v>
      </c>
      <c r="K92">
        <v>24000</v>
      </c>
      <c r="L92">
        <v>1</v>
      </c>
      <c r="M92">
        <v>0</v>
      </c>
      <c r="N92" t="s">
        <v>303</v>
      </c>
      <c r="O92" t="s">
        <v>301</v>
      </c>
      <c r="P92" t="s">
        <v>308</v>
      </c>
      <c r="Q92">
        <v>211</v>
      </c>
      <c r="R92">
        <v>1243</v>
      </c>
      <c r="S92" t="s">
        <v>151</v>
      </c>
      <c r="T92" t="s">
        <v>47</v>
      </c>
    </row>
    <row r="93" spans="1:20" x14ac:dyDescent="0.4">
      <c r="A93">
        <v>1954</v>
      </c>
      <c r="B93" t="s">
        <v>325</v>
      </c>
      <c r="C93" t="s">
        <v>49</v>
      </c>
      <c r="D93" t="s">
        <v>279</v>
      </c>
      <c r="E93" t="s">
        <v>280</v>
      </c>
      <c r="F93" t="s">
        <v>294</v>
      </c>
      <c r="G93">
        <v>7</v>
      </c>
      <c r="H93">
        <v>2</v>
      </c>
      <c r="I93" t="s">
        <v>295</v>
      </c>
      <c r="J93" t="s">
        <v>34</v>
      </c>
      <c r="K93">
        <v>17000</v>
      </c>
      <c r="L93">
        <v>3</v>
      </c>
      <c r="M93">
        <v>1</v>
      </c>
      <c r="N93" t="s">
        <v>301</v>
      </c>
      <c r="O93" t="s">
        <v>319</v>
      </c>
      <c r="P93" t="s">
        <v>317</v>
      </c>
      <c r="Q93">
        <v>211</v>
      </c>
      <c r="R93">
        <v>1284</v>
      </c>
      <c r="S93" t="s">
        <v>298</v>
      </c>
      <c r="T93" t="s">
        <v>299</v>
      </c>
    </row>
    <row r="94" spans="1:20" x14ac:dyDescent="0.4">
      <c r="A94">
        <v>1954</v>
      </c>
      <c r="B94" t="s">
        <v>325</v>
      </c>
      <c r="C94" t="s">
        <v>40</v>
      </c>
      <c r="D94" t="s">
        <v>306</v>
      </c>
      <c r="E94" t="s">
        <v>307</v>
      </c>
      <c r="F94" t="s">
        <v>117</v>
      </c>
      <c r="G94">
        <v>4</v>
      </c>
      <c r="H94">
        <v>1</v>
      </c>
      <c r="I94" t="s">
        <v>147</v>
      </c>
      <c r="J94" t="s">
        <v>34</v>
      </c>
      <c r="K94">
        <v>30000</v>
      </c>
      <c r="L94">
        <v>1</v>
      </c>
      <c r="M94">
        <v>0</v>
      </c>
      <c r="N94" t="s">
        <v>229</v>
      </c>
      <c r="O94" t="s">
        <v>240</v>
      </c>
      <c r="P94" t="s">
        <v>277</v>
      </c>
      <c r="Q94">
        <v>211</v>
      </c>
      <c r="R94">
        <v>1301</v>
      </c>
      <c r="S94" t="s">
        <v>122</v>
      </c>
      <c r="T94" t="s">
        <v>151</v>
      </c>
    </row>
    <row r="95" spans="1:20" x14ac:dyDescent="0.4">
      <c r="A95">
        <v>1954</v>
      </c>
      <c r="B95" t="s">
        <v>326</v>
      </c>
      <c r="C95" t="s">
        <v>159</v>
      </c>
      <c r="D95" t="s">
        <v>306</v>
      </c>
      <c r="E95" t="s">
        <v>307</v>
      </c>
      <c r="F95" t="s">
        <v>81</v>
      </c>
      <c r="G95">
        <v>4</v>
      </c>
      <c r="H95">
        <v>2</v>
      </c>
      <c r="I95" t="s">
        <v>232</v>
      </c>
      <c r="J95" t="s">
        <v>34</v>
      </c>
      <c r="K95">
        <v>28000</v>
      </c>
      <c r="L95">
        <v>2</v>
      </c>
      <c r="M95">
        <v>1</v>
      </c>
      <c r="N95" t="s">
        <v>303</v>
      </c>
      <c r="O95" t="s">
        <v>316</v>
      </c>
      <c r="P95" t="s">
        <v>313</v>
      </c>
      <c r="Q95">
        <v>212</v>
      </c>
      <c r="R95">
        <v>1264</v>
      </c>
      <c r="S95" t="s">
        <v>82</v>
      </c>
      <c r="T95" t="s">
        <v>236</v>
      </c>
    </row>
    <row r="96" spans="1:20" x14ac:dyDescent="0.4">
      <c r="A96">
        <v>1954</v>
      </c>
      <c r="B96" t="s">
        <v>326</v>
      </c>
      <c r="C96" t="s">
        <v>159</v>
      </c>
      <c r="D96" t="s">
        <v>289</v>
      </c>
      <c r="E96" t="s">
        <v>290</v>
      </c>
      <c r="F96" t="s">
        <v>100</v>
      </c>
      <c r="G96">
        <v>7</v>
      </c>
      <c r="H96">
        <v>5</v>
      </c>
      <c r="I96" t="s">
        <v>117</v>
      </c>
      <c r="J96" t="s">
        <v>34</v>
      </c>
      <c r="K96">
        <v>35000</v>
      </c>
      <c r="L96">
        <v>5</v>
      </c>
      <c r="M96">
        <v>4</v>
      </c>
      <c r="N96" t="s">
        <v>319</v>
      </c>
      <c r="O96" t="s">
        <v>292</v>
      </c>
      <c r="P96" t="s">
        <v>308</v>
      </c>
      <c r="Q96">
        <v>212</v>
      </c>
      <c r="R96">
        <v>1237</v>
      </c>
      <c r="S96" t="s">
        <v>105</v>
      </c>
      <c r="T96" t="s">
        <v>122</v>
      </c>
    </row>
    <row r="97" spans="1:20" x14ac:dyDescent="0.4">
      <c r="A97">
        <v>1954</v>
      </c>
      <c r="B97" t="s">
        <v>327</v>
      </c>
      <c r="C97" t="s">
        <v>159</v>
      </c>
      <c r="D97" t="s">
        <v>285</v>
      </c>
      <c r="E97" t="s">
        <v>286</v>
      </c>
      <c r="F97" t="s">
        <v>294</v>
      </c>
      <c r="G97">
        <v>2</v>
      </c>
      <c r="H97">
        <v>0</v>
      </c>
      <c r="I97" t="s">
        <v>50</v>
      </c>
      <c r="J97" t="s">
        <v>34</v>
      </c>
      <c r="K97">
        <v>17000</v>
      </c>
      <c r="L97">
        <v>1</v>
      </c>
      <c r="M97">
        <v>0</v>
      </c>
      <c r="N97" t="s">
        <v>296</v>
      </c>
      <c r="O97" t="s">
        <v>282</v>
      </c>
      <c r="P97" t="s">
        <v>309</v>
      </c>
      <c r="Q97">
        <v>212</v>
      </c>
      <c r="R97">
        <v>1285</v>
      </c>
      <c r="S97" t="s">
        <v>298</v>
      </c>
      <c r="T97" t="s">
        <v>55</v>
      </c>
    </row>
    <row r="98" spans="1:20" x14ac:dyDescent="0.4">
      <c r="A98">
        <v>1954</v>
      </c>
      <c r="B98" t="s">
        <v>327</v>
      </c>
      <c r="C98" t="s">
        <v>159</v>
      </c>
      <c r="D98" t="s">
        <v>275</v>
      </c>
      <c r="E98" t="s">
        <v>276</v>
      </c>
      <c r="F98" t="s">
        <v>108</v>
      </c>
      <c r="G98">
        <v>4</v>
      </c>
      <c r="H98">
        <v>2</v>
      </c>
      <c r="I98" t="s">
        <v>51</v>
      </c>
      <c r="J98" t="s">
        <v>34</v>
      </c>
      <c r="K98">
        <v>40000</v>
      </c>
      <c r="L98">
        <v>2</v>
      </c>
      <c r="M98">
        <v>1</v>
      </c>
      <c r="N98" t="s">
        <v>265</v>
      </c>
      <c r="O98" t="s">
        <v>277</v>
      </c>
      <c r="P98" t="s">
        <v>287</v>
      </c>
      <c r="Q98">
        <v>212</v>
      </c>
      <c r="R98">
        <v>1248</v>
      </c>
      <c r="S98" t="s">
        <v>113</v>
      </c>
      <c r="T98" t="s">
        <v>56</v>
      </c>
    </row>
    <row r="99" spans="1:20" x14ac:dyDescent="0.4">
      <c r="A99">
        <v>1954</v>
      </c>
      <c r="B99" t="s">
        <v>328</v>
      </c>
      <c r="C99" t="s">
        <v>92</v>
      </c>
      <c r="D99" t="s">
        <v>306</v>
      </c>
      <c r="E99" t="s">
        <v>307</v>
      </c>
      <c r="F99" t="s">
        <v>294</v>
      </c>
      <c r="G99">
        <v>6</v>
      </c>
      <c r="H99">
        <v>1</v>
      </c>
      <c r="I99" t="s">
        <v>100</v>
      </c>
      <c r="J99" t="s">
        <v>34</v>
      </c>
      <c r="K99">
        <v>58000</v>
      </c>
      <c r="L99">
        <v>1</v>
      </c>
      <c r="M99">
        <v>0</v>
      </c>
      <c r="N99" t="s">
        <v>313</v>
      </c>
      <c r="O99" t="s">
        <v>265</v>
      </c>
      <c r="P99" t="s">
        <v>309</v>
      </c>
      <c r="Q99">
        <v>462</v>
      </c>
      <c r="R99">
        <v>1233</v>
      </c>
      <c r="S99" t="s">
        <v>298</v>
      </c>
      <c r="T99" t="s">
        <v>105</v>
      </c>
    </row>
    <row r="100" spans="1:20" x14ac:dyDescent="0.4">
      <c r="A100">
        <v>1954</v>
      </c>
      <c r="B100" t="s">
        <v>328</v>
      </c>
      <c r="C100" t="s">
        <v>92</v>
      </c>
      <c r="D100" t="s">
        <v>289</v>
      </c>
      <c r="E100" t="s">
        <v>290</v>
      </c>
      <c r="F100" t="s">
        <v>108</v>
      </c>
      <c r="G100">
        <v>4</v>
      </c>
      <c r="H100">
        <v>2</v>
      </c>
      <c r="I100" t="s">
        <v>81</v>
      </c>
      <c r="J100" t="s">
        <v>329</v>
      </c>
      <c r="K100">
        <v>45000</v>
      </c>
      <c r="L100">
        <v>0</v>
      </c>
      <c r="M100">
        <v>0</v>
      </c>
      <c r="N100" t="s">
        <v>229</v>
      </c>
      <c r="O100" t="s">
        <v>319</v>
      </c>
      <c r="P100" t="s">
        <v>301</v>
      </c>
      <c r="Q100">
        <v>462</v>
      </c>
      <c r="R100">
        <v>1295</v>
      </c>
      <c r="S100" t="s">
        <v>113</v>
      </c>
      <c r="T100" t="s">
        <v>82</v>
      </c>
    </row>
    <row r="101" spans="1:20" x14ac:dyDescent="0.4">
      <c r="A101">
        <v>1954</v>
      </c>
      <c r="B101" t="s">
        <v>330</v>
      </c>
      <c r="C101" t="s">
        <v>164</v>
      </c>
      <c r="D101" t="s">
        <v>279</v>
      </c>
      <c r="E101" t="s">
        <v>280</v>
      </c>
      <c r="F101" t="s">
        <v>100</v>
      </c>
      <c r="G101">
        <v>3</v>
      </c>
      <c r="H101">
        <v>1</v>
      </c>
      <c r="I101" t="s">
        <v>81</v>
      </c>
      <c r="J101" t="s">
        <v>34</v>
      </c>
      <c r="K101">
        <v>32000</v>
      </c>
      <c r="L101">
        <v>1</v>
      </c>
      <c r="M101">
        <v>1</v>
      </c>
      <c r="N101" t="s">
        <v>287</v>
      </c>
      <c r="O101" t="s">
        <v>296</v>
      </c>
      <c r="P101" t="s">
        <v>265</v>
      </c>
      <c r="Q101">
        <v>3485</v>
      </c>
      <c r="R101">
        <v>1239</v>
      </c>
      <c r="S101" t="s">
        <v>105</v>
      </c>
      <c r="T101" t="s">
        <v>82</v>
      </c>
    </row>
    <row r="102" spans="1:20" x14ac:dyDescent="0.4">
      <c r="A102">
        <v>1954</v>
      </c>
      <c r="B102" t="s">
        <v>331</v>
      </c>
      <c r="C102" t="s">
        <v>95</v>
      </c>
      <c r="D102" t="s">
        <v>275</v>
      </c>
      <c r="E102" t="s">
        <v>276</v>
      </c>
      <c r="F102" t="s">
        <v>294</v>
      </c>
      <c r="G102">
        <v>3</v>
      </c>
      <c r="H102">
        <v>2</v>
      </c>
      <c r="I102" t="s">
        <v>108</v>
      </c>
      <c r="J102" t="s">
        <v>34</v>
      </c>
      <c r="K102">
        <v>62500</v>
      </c>
      <c r="L102">
        <v>2</v>
      </c>
      <c r="M102">
        <v>2</v>
      </c>
      <c r="N102" t="s">
        <v>277</v>
      </c>
      <c r="O102" t="s">
        <v>313</v>
      </c>
      <c r="P102" t="s">
        <v>229</v>
      </c>
      <c r="Q102">
        <v>3484</v>
      </c>
      <c r="R102">
        <v>1278</v>
      </c>
      <c r="S102" t="s">
        <v>298</v>
      </c>
      <c r="T102" t="s">
        <v>113</v>
      </c>
    </row>
    <row r="103" spans="1:20" x14ac:dyDescent="0.4">
      <c r="A103">
        <v>1958</v>
      </c>
      <c r="B103" t="s">
        <v>332</v>
      </c>
      <c r="C103" t="s">
        <v>58</v>
      </c>
      <c r="D103" t="s">
        <v>333</v>
      </c>
      <c r="E103" t="s">
        <v>334</v>
      </c>
      <c r="F103" t="s">
        <v>126</v>
      </c>
      <c r="G103">
        <v>3</v>
      </c>
      <c r="H103">
        <v>0</v>
      </c>
      <c r="I103" t="s">
        <v>33</v>
      </c>
      <c r="J103" t="s">
        <v>34</v>
      </c>
      <c r="K103">
        <v>34107</v>
      </c>
      <c r="L103">
        <v>1</v>
      </c>
      <c r="M103">
        <v>0</v>
      </c>
      <c r="N103" t="s">
        <v>335</v>
      </c>
      <c r="O103" t="s">
        <v>336</v>
      </c>
      <c r="P103" t="s">
        <v>337</v>
      </c>
      <c r="Q103">
        <v>220</v>
      </c>
      <c r="R103">
        <v>1415</v>
      </c>
      <c r="S103" t="s">
        <v>130</v>
      </c>
      <c r="T103" t="s">
        <v>39</v>
      </c>
    </row>
    <row r="104" spans="1:20" x14ac:dyDescent="0.4">
      <c r="A104">
        <v>1958</v>
      </c>
      <c r="B104" t="s">
        <v>338</v>
      </c>
      <c r="C104" t="s">
        <v>40</v>
      </c>
      <c r="D104" t="s">
        <v>339</v>
      </c>
      <c r="E104" t="s">
        <v>340</v>
      </c>
      <c r="F104" t="s">
        <v>341</v>
      </c>
      <c r="G104">
        <v>2</v>
      </c>
      <c r="H104">
        <v>2</v>
      </c>
      <c r="I104" t="s">
        <v>232</v>
      </c>
      <c r="J104" t="s">
        <v>34</v>
      </c>
      <c r="K104">
        <v>49348</v>
      </c>
      <c r="L104">
        <v>1</v>
      </c>
      <c r="M104">
        <v>0</v>
      </c>
      <c r="N104" t="s">
        <v>296</v>
      </c>
      <c r="O104" t="s">
        <v>342</v>
      </c>
      <c r="P104" t="s">
        <v>343</v>
      </c>
      <c r="Q104">
        <v>220</v>
      </c>
      <c r="R104">
        <v>1372</v>
      </c>
      <c r="S104" t="s">
        <v>344</v>
      </c>
      <c r="T104" t="s">
        <v>236</v>
      </c>
    </row>
    <row r="105" spans="1:20" x14ac:dyDescent="0.4">
      <c r="A105">
        <v>1958</v>
      </c>
      <c r="B105" t="s">
        <v>338</v>
      </c>
      <c r="C105" t="s">
        <v>29</v>
      </c>
      <c r="D105" t="s">
        <v>345</v>
      </c>
      <c r="E105" t="s">
        <v>346</v>
      </c>
      <c r="F105" t="s">
        <v>65</v>
      </c>
      <c r="G105">
        <v>1</v>
      </c>
      <c r="H105">
        <v>3</v>
      </c>
      <c r="I105" t="s">
        <v>294</v>
      </c>
      <c r="J105" t="s">
        <v>34</v>
      </c>
      <c r="K105">
        <v>31156</v>
      </c>
      <c r="L105">
        <v>1</v>
      </c>
      <c r="M105">
        <v>2</v>
      </c>
      <c r="N105" t="s">
        <v>254</v>
      </c>
      <c r="O105" t="s">
        <v>347</v>
      </c>
      <c r="P105" t="s">
        <v>348</v>
      </c>
      <c r="Q105">
        <v>220</v>
      </c>
      <c r="R105">
        <v>1323</v>
      </c>
      <c r="S105" t="s">
        <v>68</v>
      </c>
      <c r="T105" t="s">
        <v>298</v>
      </c>
    </row>
    <row r="106" spans="1:20" x14ac:dyDescent="0.4">
      <c r="A106">
        <v>1958</v>
      </c>
      <c r="B106" t="s">
        <v>338</v>
      </c>
      <c r="C106" t="s">
        <v>58</v>
      </c>
      <c r="D106" t="s">
        <v>349</v>
      </c>
      <c r="E106" t="s">
        <v>350</v>
      </c>
      <c r="F106" t="s">
        <v>108</v>
      </c>
      <c r="G106">
        <v>1</v>
      </c>
      <c r="H106">
        <v>1</v>
      </c>
      <c r="I106" t="s">
        <v>351</v>
      </c>
      <c r="J106" t="s">
        <v>34</v>
      </c>
      <c r="K106">
        <v>15343</v>
      </c>
      <c r="L106">
        <v>1</v>
      </c>
      <c r="M106">
        <v>1</v>
      </c>
      <c r="N106" t="s">
        <v>352</v>
      </c>
      <c r="O106" t="s">
        <v>261</v>
      </c>
      <c r="P106" t="s">
        <v>353</v>
      </c>
      <c r="Q106">
        <v>220</v>
      </c>
      <c r="R106">
        <v>1407</v>
      </c>
      <c r="S106" t="s">
        <v>113</v>
      </c>
      <c r="T106" t="s">
        <v>354</v>
      </c>
    </row>
    <row r="107" spans="1:20" x14ac:dyDescent="0.4">
      <c r="A107">
        <v>1958</v>
      </c>
      <c r="B107" t="s">
        <v>338</v>
      </c>
      <c r="C107" t="s">
        <v>49</v>
      </c>
      <c r="D107" t="s">
        <v>355</v>
      </c>
      <c r="E107" t="s">
        <v>356</v>
      </c>
      <c r="F107" t="s">
        <v>32</v>
      </c>
      <c r="G107">
        <v>7</v>
      </c>
      <c r="H107">
        <v>3</v>
      </c>
      <c r="I107" t="s">
        <v>77</v>
      </c>
      <c r="J107" t="s">
        <v>34</v>
      </c>
      <c r="K107">
        <v>16518</v>
      </c>
      <c r="L107">
        <v>2</v>
      </c>
      <c r="M107">
        <v>2</v>
      </c>
      <c r="N107" t="s">
        <v>357</v>
      </c>
      <c r="O107" t="s">
        <v>229</v>
      </c>
      <c r="P107" t="s">
        <v>358</v>
      </c>
      <c r="Q107">
        <v>220</v>
      </c>
      <c r="R107">
        <v>1386</v>
      </c>
      <c r="S107" t="s">
        <v>38</v>
      </c>
      <c r="T107" t="s">
        <v>78</v>
      </c>
    </row>
    <row r="108" spans="1:20" x14ac:dyDescent="0.4">
      <c r="A108">
        <v>1958</v>
      </c>
      <c r="B108" t="s">
        <v>338</v>
      </c>
      <c r="C108" t="s">
        <v>49</v>
      </c>
      <c r="D108" t="s">
        <v>359</v>
      </c>
      <c r="E108" t="s">
        <v>360</v>
      </c>
      <c r="F108" t="s">
        <v>50</v>
      </c>
      <c r="G108">
        <v>1</v>
      </c>
      <c r="H108">
        <v>1</v>
      </c>
      <c r="I108" t="s">
        <v>281</v>
      </c>
      <c r="J108" t="s">
        <v>34</v>
      </c>
      <c r="K108">
        <v>9591</v>
      </c>
      <c r="L108">
        <v>1</v>
      </c>
      <c r="M108">
        <v>0</v>
      </c>
      <c r="N108" t="s">
        <v>287</v>
      </c>
      <c r="O108" t="s">
        <v>313</v>
      </c>
      <c r="P108" t="s">
        <v>361</v>
      </c>
      <c r="Q108">
        <v>220</v>
      </c>
      <c r="R108">
        <v>1434</v>
      </c>
      <c r="S108" t="s">
        <v>55</v>
      </c>
      <c r="T108" t="s">
        <v>284</v>
      </c>
    </row>
    <row r="109" spans="1:20" x14ac:dyDescent="0.4">
      <c r="A109">
        <v>1958</v>
      </c>
      <c r="B109" t="s">
        <v>338</v>
      </c>
      <c r="C109" t="s">
        <v>40</v>
      </c>
      <c r="D109" t="s">
        <v>362</v>
      </c>
      <c r="E109" t="s">
        <v>363</v>
      </c>
      <c r="F109" t="s">
        <v>51</v>
      </c>
      <c r="G109">
        <v>3</v>
      </c>
      <c r="H109">
        <v>0</v>
      </c>
      <c r="I109" t="s">
        <v>100</v>
      </c>
      <c r="J109" t="s">
        <v>34</v>
      </c>
      <c r="K109">
        <v>17788</v>
      </c>
      <c r="L109">
        <v>1</v>
      </c>
      <c r="M109">
        <v>0</v>
      </c>
      <c r="N109" t="s">
        <v>364</v>
      </c>
      <c r="O109" t="s">
        <v>365</v>
      </c>
      <c r="P109" t="s">
        <v>366</v>
      </c>
      <c r="Q109">
        <v>220</v>
      </c>
      <c r="R109">
        <v>1326</v>
      </c>
      <c r="S109" t="s">
        <v>56</v>
      </c>
      <c r="T109" t="s">
        <v>105</v>
      </c>
    </row>
    <row r="110" spans="1:20" x14ac:dyDescent="0.4">
      <c r="A110">
        <v>1958</v>
      </c>
      <c r="B110" t="s">
        <v>338</v>
      </c>
      <c r="C110" t="s">
        <v>29</v>
      </c>
      <c r="D110" t="s">
        <v>367</v>
      </c>
      <c r="E110" t="s">
        <v>368</v>
      </c>
      <c r="F110" t="s">
        <v>369</v>
      </c>
      <c r="G110">
        <v>1</v>
      </c>
      <c r="H110">
        <v>0</v>
      </c>
      <c r="I110" t="s">
        <v>154</v>
      </c>
      <c r="J110" t="s">
        <v>34</v>
      </c>
      <c r="K110">
        <v>10647</v>
      </c>
      <c r="L110">
        <v>1</v>
      </c>
      <c r="M110">
        <v>0</v>
      </c>
      <c r="N110" t="s">
        <v>370</v>
      </c>
      <c r="O110" t="s">
        <v>265</v>
      </c>
      <c r="P110" t="s">
        <v>371</v>
      </c>
      <c r="Q110">
        <v>220</v>
      </c>
      <c r="R110">
        <v>1421</v>
      </c>
      <c r="S110" t="s">
        <v>372</v>
      </c>
      <c r="T110" t="s">
        <v>157</v>
      </c>
    </row>
    <row r="111" spans="1:20" x14ac:dyDescent="0.4">
      <c r="A111">
        <v>1958</v>
      </c>
      <c r="B111" t="s">
        <v>373</v>
      </c>
      <c r="C111" t="s">
        <v>40</v>
      </c>
      <c r="D111" t="s">
        <v>339</v>
      </c>
      <c r="E111" t="s">
        <v>340</v>
      </c>
      <c r="F111" t="s">
        <v>51</v>
      </c>
      <c r="G111">
        <v>0</v>
      </c>
      <c r="H111">
        <v>0</v>
      </c>
      <c r="I111" t="s">
        <v>232</v>
      </c>
      <c r="J111" t="s">
        <v>34</v>
      </c>
      <c r="K111">
        <v>40895</v>
      </c>
      <c r="L111">
        <v>0</v>
      </c>
      <c r="M111">
        <v>0</v>
      </c>
      <c r="N111" t="s">
        <v>365</v>
      </c>
      <c r="O111" t="s">
        <v>374</v>
      </c>
      <c r="P111" t="s">
        <v>296</v>
      </c>
      <c r="Q111">
        <v>220</v>
      </c>
      <c r="R111">
        <v>1339</v>
      </c>
      <c r="S111" t="s">
        <v>56</v>
      </c>
      <c r="T111" t="s">
        <v>236</v>
      </c>
    </row>
    <row r="112" spans="1:20" x14ac:dyDescent="0.4">
      <c r="A112">
        <v>1958</v>
      </c>
      <c r="B112" t="s">
        <v>373</v>
      </c>
      <c r="C112" t="s">
        <v>58</v>
      </c>
      <c r="D112" t="s">
        <v>333</v>
      </c>
      <c r="E112" t="s">
        <v>334</v>
      </c>
      <c r="F112" t="s">
        <v>33</v>
      </c>
      <c r="G112">
        <v>1</v>
      </c>
      <c r="H112">
        <v>1</v>
      </c>
      <c r="I112" t="s">
        <v>351</v>
      </c>
      <c r="J112" t="s">
        <v>34</v>
      </c>
      <c r="K112">
        <v>15150</v>
      </c>
      <c r="L112">
        <v>0</v>
      </c>
      <c r="M112">
        <v>1</v>
      </c>
      <c r="N112" t="s">
        <v>261</v>
      </c>
      <c r="O112" t="s">
        <v>335</v>
      </c>
      <c r="P112" t="s">
        <v>352</v>
      </c>
      <c r="Q112">
        <v>220</v>
      </c>
      <c r="R112">
        <v>1418</v>
      </c>
      <c r="S112" t="s">
        <v>39</v>
      </c>
      <c r="T112" t="s">
        <v>354</v>
      </c>
    </row>
    <row r="113" spans="1:20" x14ac:dyDescent="0.4">
      <c r="A113">
        <v>1958</v>
      </c>
      <c r="B113" t="s">
        <v>373</v>
      </c>
      <c r="C113" t="s">
        <v>49</v>
      </c>
      <c r="D113" t="s">
        <v>355</v>
      </c>
      <c r="E113" t="s">
        <v>356</v>
      </c>
      <c r="F113" t="s">
        <v>77</v>
      </c>
      <c r="G113">
        <v>3</v>
      </c>
      <c r="H113">
        <v>2</v>
      </c>
      <c r="I113" t="s">
        <v>281</v>
      </c>
      <c r="J113" t="s">
        <v>34</v>
      </c>
      <c r="K113">
        <v>11665</v>
      </c>
      <c r="L113">
        <v>2</v>
      </c>
      <c r="M113">
        <v>1</v>
      </c>
      <c r="N113" t="s">
        <v>313</v>
      </c>
      <c r="O113" t="s">
        <v>357</v>
      </c>
      <c r="P113" t="s">
        <v>375</v>
      </c>
      <c r="Q113">
        <v>220</v>
      </c>
      <c r="R113">
        <v>1423</v>
      </c>
      <c r="S113" t="s">
        <v>78</v>
      </c>
      <c r="T113" t="s">
        <v>284</v>
      </c>
    </row>
    <row r="114" spans="1:20" x14ac:dyDescent="0.4">
      <c r="A114">
        <v>1958</v>
      </c>
      <c r="B114" t="s">
        <v>373</v>
      </c>
      <c r="C114" t="s">
        <v>49</v>
      </c>
      <c r="D114" t="s">
        <v>359</v>
      </c>
      <c r="E114" t="s">
        <v>360</v>
      </c>
      <c r="F114" t="s">
        <v>50</v>
      </c>
      <c r="G114">
        <v>3</v>
      </c>
      <c r="H114">
        <v>2</v>
      </c>
      <c r="I114" t="s">
        <v>32</v>
      </c>
      <c r="J114" t="s">
        <v>34</v>
      </c>
      <c r="K114">
        <v>12217</v>
      </c>
      <c r="L114">
        <v>1</v>
      </c>
      <c r="M114">
        <v>1</v>
      </c>
      <c r="N114" t="s">
        <v>229</v>
      </c>
      <c r="O114" t="s">
        <v>287</v>
      </c>
      <c r="P114" t="s">
        <v>376</v>
      </c>
      <c r="Q114">
        <v>220</v>
      </c>
      <c r="R114">
        <v>1388</v>
      </c>
      <c r="S114" t="s">
        <v>55</v>
      </c>
      <c r="T114" t="s">
        <v>38</v>
      </c>
    </row>
    <row r="115" spans="1:20" x14ac:dyDescent="0.4">
      <c r="A115">
        <v>1958</v>
      </c>
      <c r="B115" t="s">
        <v>373</v>
      </c>
      <c r="C115" t="s">
        <v>40</v>
      </c>
      <c r="D115" t="s">
        <v>377</v>
      </c>
      <c r="E115" t="s">
        <v>378</v>
      </c>
      <c r="F115" t="s">
        <v>341</v>
      </c>
      <c r="G115">
        <v>2</v>
      </c>
      <c r="H115">
        <v>0</v>
      </c>
      <c r="I115" t="s">
        <v>100</v>
      </c>
      <c r="J115" t="s">
        <v>34</v>
      </c>
      <c r="K115">
        <v>21239</v>
      </c>
      <c r="L115">
        <v>1</v>
      </c>
      <c r="M115">
        <v>0</v>
      </c>
      <c r="N115" t="s">
        <v>343</v>
      </c>
      <c r="O115" t="s">
        <v>342</v>
      </c>
      <c r="P115" t="s">
        <v>379</v>
      </c>
      <c r="Q115">
        <v>220</v>
      </c>
      <c r="R115">
        <v>1332</v>
      </c>
      <c r="S115" t="s">
        <v>344</v>
      </c>
      <c r="T115" t="s">
        <v>105</v>
      </c>
    </row>
    <row r="116" spans="1:20" x14ac:dyDescent="0.4">
      <c r="A116">
        <v>1958</v>
      </c>
      <c r="B116" t="s">
        <v>373</v>
      </c>
      <c r="C116" t="s">
        <v>29</v>
      </c>
      <c r="D116" t="s">
        <v>380</v>
      </c>
      <c r="E116" t="s">
        <v>381</v>
      </c>
      <c r="F116" t="s">
        <v>294</v>
      </c>
      <c r="G116">
        <v>2</v>
      </c>
      <c r="H116">
        <v>2</v>
      </c>
      <c r="I116" t="s">
        <v>154</v>
      </c>
      <c r="J116" t="s">
        <v>34</v>
      </c>
      <c r="K116">
        <v>25000</v>
      </c>
      <c r="L116">
        <v>0</v>
      </c>
      <c r="M116">
        <v>2</v>
      </c>
      <c r="N116" t="s">
        <v>265</v>
      </c>
      <c r="O116" t="s">
        <v>254</v>
      </c>
      <c r="P116" t="s">
        <v>370</v>
      </c>
      <c r="Q116">
        <v>220</v>
      </c>
      <c r="R116">
        <v>1391</v>
      </c>
      <c r="S116" t="s">
        <v>298</v>
      </c>
      <c r="T116" t="s">
        <v>157</v>
      </c>
    </row>
    <row r="117" spans="1:20" x14ac:dyDescent="0.4">
      <c r="A117">
        <v>1958</v>
      </c>
      <c r="B117" t="s">
        <v>373</v>
      </c>
      <c r="C117" t="s">
        <v>29</v>
      </c>
      <c r="D117" t="s">
        <v>367</v>
      </c>
      <c r="E117" t="s">
        <v>368</v>
      </c>
      <c r="F117" t="s">
        <v>65</v>
      </c>
      <c r="G117">
        <v>3</v>
      </c>
      <c r="H117">
        <v>1</v>
      </c>
      <c r="I117" t="s">
        <v>369</v>
      </c>
      <c r="J117" t="s">
        <v>34</v>
      </c>
      <c r="K117">
        <v>14174</v>
      </c>
      <c r="L117">
        <v>1</v>
      </c>
      <c r="M117">
        <v>1</v>
      </c>
      <c r="N117" t="s">
        <v>348</v>
      </c>
      <c r="O117" t="s">
        <v>371</v>
      </c>
      <c r="P117" t="s">
        <v>347</v>
      </c>
      <c r="Q117">
        <v>220</v>
      </c>
      <c r="R117">
        <v>1324</v>
      </c>
      <c r="S117" t="s">
        <v>68</v>
      </c>
      <c r="T117" t="s">
        <v>372</v>
      </c>
    </row>
    <row r="118" spans="1:20" x14ac:dyDescent="0.4">
      <c r="A118">
        <v>1958</v>
      </c>
      <c r="B118" t="s">
        <v>382</v>
      </c>
      <c r="C118" t="s">
        <v>58</v>
      </c>
      <c r="D118" t="s">
        <v>333</v>
      </c>
      <c r="E118" t="s">
        <v>334</v>
      </c>
      <c r="F118" t="s">
        <v>126</v>
      </c>
      <c r="G118">
        <v>2</v>
      </c>
      <c r="H118">
        <v>1</v>
      </c>
      <c r="I118" t="s">
        <v>108</v>
      </c>
      <c r="J118" t="s">
        <v>34</v>
      </c>
      <c r="K118">
        <v>38850</v>
      </c>
      <c r="L118">
        <v>1</v>
      </c>
      <c r="M118">
        <v>0</v>
      </c>
      <c r="N118" t="s">
        <v>336</v>
      </c>
      <c r="O118" t="s">
        <v>353</v>
      </c>
      <c r="P118" t="s">
        <v>376</v>
      </c>
      <c r="Q118">
        <v>220</v>
      </c>
      <c r="R118">
        <v>1406</v>
      </c>
      <c r="S118" t="s">
        <v>130</v>
      </c>
      <c r="T118" t="s">
        <v>113</v>
      </c>
    </row>
    <row r="119" spans="1:20" x14ac:dyDescent="0.4">
      <c r="A119">
        <v>1958</v>
      </c>
      <c r="B119" t="s">
        <v>383</v>
      </c>
      <c r="C119" t="s">
        <v>58</v>
      </c>
      <c r="D119" t="s">
        <v>333</v>
      </c>
      <c r="E119" t="s">
        <v>334</v>
      </c>
      <c r="F119" t="s">
        <v>126</v>
      </c>
      <c r="G119">
        <v>0</v>
      </c>
      <c r="H119">
        <v>0</v>
      </c>
      <c r="I119" t="s">
        <v>351</v>
      </c>
      <c r="J119" t="s">
        <v>34</v>
      </c>
      <c r="K119">
        <v>30287</v>
      </c>
      <c r="L119">
        <v>0</v>
      </c>
      <c r="M119">
        <v>0</v>
      </c>
      <c r="N119" t="s">
        <v>353</v>
      </c>
      <c r="O119" t="s">
        <v>261</v>
      </c>
      <c r="P119" t="s">
        <v>335</v>
      </c>
      <c r="Q119">
        <v>220</v>
      </c>
      <c r="R119">
        <v>1438</v>
      </c>
      <c r="S119" t="s">
        <v>130</v>
      </c>
      <c r="T119" t="s">
        <v>354</v>
      </c>
    </row>
    <row r="120" spans="1:20" x14ac:dyDescent="0.4">
      <c r="A120">
        <v>1958</v>
      </c>
      <c r="B120" t="s">
        <v>384</v>
      </c>
      <c r="C120" t="s">
        <v>40</v>
      </c>
      <c r="D120" t="s">
        <v>339</v>
      </c>
      <c r="E120" t="s">
        <v>340</v>
      </c>
      <c r="F120" t="s">
        <v>51</v>
      </c>
      <c r="G120">
        <v>2</v>
      </c>
      <c r="H120">
        <v>0</v>
      </c>
      <c r="I120" t="s">
        <v>341</v>
      </c>
      <c r="J120" t="s">
        <v>34</v>
      </c>
      <c r="K120">
        <v>50928</v>
      </c>
      <c r="L120">
        <v>1</v>
      </c>
      <c r="M120">
        <v>0</v>
      </c>
      <c r="N120" t="s">
        <v>364</v>
      </c>
      <c r="O120" t="s">
        <v>342</v>
      </c>
      <c r="P120" t="s">
        <v>343</v>
      </c>
      <c r="Q120">
        <v>220</v>
      </c>
      <c r="R120">
        <v>1344</v>
      </c>
      <c r="S120" t="s">
        <v>56</v>
      </c>
      <c r="T120" t="s">
        <v>344</v>
      </c>
    </row>
    <row r="121" spans="1:20" x14ac:dyDescent="0.4">
      <c r="A121">
        <v>1958</v>
      </c>
      <c r="B121" t="s">
        <v>384</v>
      </c>
      <c r="C121" t="s">
        <v>29</v>
      </c>
      <c r="D121" t="s">
        <v>345</v>
      </c>
      <c r="E121" t="s">
        <v>346</v>
      </c>
      <c r="F121" t="s">
        <v>294</v>
      </c>
      <c r="G121">
        <v>2</v>
      </c>
      <c r="H121">
        <v>2</v>
      </c>
      <c r="I121" t="s">
        <v>369</v>
      </c>
      <c r="J121" t="s">
        <v>34</v>
      </c>
      <c r="K121">
        <v>21990</v>
      </c>
      <c r="L121">
        <v>1</v>
      </c>
      <c r="M121">
        <v>1</v>
      </c>
      <c r="N121" t="s">
        <v>371</v>
      </c>
      <c r="O121" t="s">
        <v>348</v>
      </c>
      <c r="P121" t="s">
        <v>347</v>
      </c>
      <c r="Q121">
        <v>220</v>
      </c>
      <c r="R121">
        <v>1389</v>
      </c>
      <c r="S121" t="s">
        <v>298</v>
      </c>
      <c r="T121" t="s">
        <v>372</v>
      </c>
    </row>
    <row r="122" spans="1:20" x14ac:dyDescent="0.4">
      <c r="A122">
        <v>1958</v>
      </c>
      <c r="B122" t="s">
        <v>384</v>
      </c>
      <c r="C122" t="s">
        <v>58</v>
      </c>
      <c r="D122" t="s">
        <v>349</v>
      </c>
      <c r="E122" t="s">
        <v>350</v>
      </c>
      <c r="F122" t="s">
        <v>108</v>
      </c>
      <c r="G122">
        <v>4</v>
      </c>
      <c r="H122">
        <v>0</v>
      </c>
      <c r="I122" t="s">
        <v>33</v>
      </c>
      <c r="J122" t="s">
        <v>34</v>
      </c>
      <c r="K122">
        <v>13300</v>
      </c>
      <c r="L122">
        <v>1</v>
      </c>
      <c r="M122">
        <v>0</v>
      </c>
      <c r="N122" t="s">
        <v>337</v>
      </c>
      <c r="O122" t="s">
        <v>352</v>
      </c>
      <c r="P122" t="s">
        <v>336</v>
      </c>
      <c r="Q122">
        <v>220</v>
      </c>
      <c r="R122">
        <v>1403</v>
      </c>
      <c r="S122" t="s">
        <v>113</v>
      </c>
      <c r="T122" t="s">
        <v>39</v>
      </c>
    </row>
    <row r="123" spans="1:20" x14ac:dyDescent="0.4">
      <c r="A123">
        <v>1958</v>
      </c>
      <c r="B123" t="s">
        <v>384</v>
      </c>
      <c r="C123" t="s">
        <v>49</v>
      </c>
      <c r="D123" t="s">
        <v>385</v>
      </c>
      <c r="E123" t="s">
        <v>386</v>
      </c>
      <c r="F123" t="s">
        <v>77</v>
      </c>
      <c r="G123">
        <v>3</v>
      </c>
      <c r="H123">
        <v>3</v>
      </c>
      <c r="I123" t="s">
        <v>50</v>
      </c>
      <c r="J123" t="s">
        <v>34</v>
      </c>
      <c r="K123">
        <v>13103</v>
      </c>
      <c r="L123">
        <v>1</v>
      </c>
      <c r="M123">
        <v>2</v>
      </c>
      <c r="N123" t="s">
        <v>361</v>
      </c>
      <c r="O123" t="s">
        <v>229</v>
      </c>
      <c r="P123" t="s">
        <v>357</v>
      </c>
      <c r="Q123">
        <v>220</v>
      </c>
      <c r="R123">
        <v>1426</v>
      </c>
      <c r="S123" t="s">
        <v>78</v>
      </c>
      <c r="T123" t="s">
        <v>55</v>
      </c>
    </row>
    <row r="124" spans="1:20" x14ac:dyDescent="0.4">
      <c r="A124">
        <v>1958</v>
      </c>
      <c r="B124" t="s">
        <v>384</v>
      </c>
      <c r="C124" t="s">
        <v>49</v>
      </c>
      <c r="D124" t="s">
        <v>387</v>
      </c>
      <c r="E124" t="s">
        <v>388</v>
      </c>
      <c r="F124" t="s">
        <v>32</v>
      </c>
      <c r="G124">
        <v>2</v>
      </c>
      <c r="H124">
        <v>1</v>
      </c>
      <c r="I124" t="s">
        <v>281</v>
      </c>
      <c r="J124" t="s">
        <v>34</v>
      </c>
      <c r="K124">
        <v>13554</v>
      </c>
      <c r="L124">
        <v>2</v>
      </c>
      <c r="M124">
        <v>0</v>
      </c>
      <c r="N124" t="s">
        <v>358</v>
      </c>
      <c r="O124" t="s">
        <v>313</v>
      </c>
      <c r="P124" t="s">
        <v>287</v>
      </c>
      <c r="Q124">
        <v>220</v>
      </c>
      <c r="R124">
        <v>1387</v>
      </c>
      <c r="S124" t="s">
        <v>38</v>
      </c>
      <c r="T124" t="s">
        <v>284</v>
      </c>
    </row>
    <row r="125" spans="1:20" x14ac:dyDescent="0.4">
      <c r="A125">
        <v>1958</v>
      </c>
      <c r="B125" t="s">
        <v>384</v>
      </c>
      <c r="C125" t="s">
        <v>40</v>
      </c>
      <c r="D125" t="s">
        <v>377</v>
      </c>
      <c r="E125" t="s">
        <v>378</v>
      </c>
      <c r="F125" t="s">
        <v>232</v>
      </c>
      <c r="G125">
        <v>2</v>
      </c>
      <c r="H125">
        <v>2</v>
      </c>
      <c r="I125" t="s">
        <v>100</v>
      </c>
      <c r="J125" t="s">
        <v>34</v>
      </c>
      <c r="K125">
        <v>15872</v>
      </c>
      <c r="L125">
        <v>0</v>
      </c>
      <c r="M125">
        <v>1</v>
      </c>
      <c r="N125" t="s">
        <v>366</v>
      </c>
      <c r="O125" t="s">
        <v>365</v>
      </c>
      <c r="P125" t="s">
        <v>296</v>
      </c>
      <c r="Q125">
        <v>220</v>
      </c>
      <c r="R125">
        <v>1327</v>
      </c>
      <c r="S125" t="s">
        <v>236</v>
      </c>
      <c r="T125" t="s">
        <v>105</v>
      </c>
    </row>
    <row r="126" spans="1:20" x14ac:dyDescent="0.4">
      <c r="A126">
        <v>1958</v>
      </c>
      <c r="B126" t="s">
        <v>384</v>
      </c>
      <c r="C126" t="s">
        <v>29</v>
      </c>
      <c r="D126" t="s">
        <v>380</v>
      </c>
      <c r="E126" t="s">
        <v>381</v>
      </c>
      <c r="F126" t="s">
        <v>154</v>
      </c>
      <c r="G126">
        <v>6</v>
      </c>
      <c r="H126">
        <v>1</v>
      </c>
      <c r="I126" t="s">
        <v>65</v>
      </c>
      <c r="J126" t="s">
        <v>34</v>
      </c>
      <c r="K126">
        <v>16418</v>
      </c>
      <c r="L126">
        <v>3</v>
      </c>
      <c r="M126">
        <v>0</v>
      </c>
      <c r="N126" t="s">
        <v>265</v>
      </c>
      <c r="O126" t="s">
        <v>254</v>
      </c>
      <c r="P126" t="s">
        <v>370</v>
      </c>
      <c r="Q126">
        <v>220</v>
      </c>
      <c r="R126">
        <v>1325</v>
      </c>
      <c r="S126" t="s">
        <v>157</v>
      </c>
      <c r="T126" t="s">
        <v>68</v>
      </c>
    </row>
    <row r="127" spans="1:20" x14ac:dyDescent="0.4">
      <c r="A127">
        <v>1958</v>
      </c>
      <c r="B127" t="s">
        <v>389</v>
      </c>
      <c r="C127" t="s">
        <v>40</v>
      </c>
      <c r="D127" t="s">
        <v>339</v>
      </c>
      <c r="E127" t="s">
        <v>340</v>
      </c>
      <c r="F127" t="s">
        <v>341</v>
      </c>
      <c r="G127">
        <v>1</v>
      </c>
      <c r="H127">
        <v>0</v>
      </c>
      <c r="I127" t="s">
        <v>232</v>
      </c>
      <c r="J127" t="s">
        <v>34</v>
      </c>
      <c r="K127">
        <v>23182</v>
      </c>
      <c r="L127">
        <v>0</v>
      </c>
      <c r="M127">
        <v>0</v>
      </c>
      <c r="N127" t="s">
        <v>365</v>
      </c>
      <c r="O127" t="s">
        <v>366</v>
      </c>
      <c r="P127" t="s">
        <v>370</v>
      </c>
      <c r="Q127">
        <v>220</v>
      </c>
      <c r="R127">
        <v>1373</v>
      </c>
      <c r="S127" t="s">
        <v>344</v>
      </c>
      <c r="T127" t="s">
        <v>236</v>
      </c>
    </row>
    <row r="128" spans="1:20" x14ac:dyDescent="0.4">
      <c r="A128">
        <v>1958</v>
      </c>
      <c r="B128" t="s">
        <v>389</v>
      </c>
      <c r="C128" t="s">
        <v>29</v>
      </c>
      <c r="D128" t="s">
        <v>345</v>
      </c>
      <c r="E128" t="s">
        <v>346</v>
      </c>
      <c r="F128" t="s">
        <v>369</v>
      </c>
      <c r="G128">
        <v>2</v>
      </c>
      <c r="H128">
        <v>1</v>
      </c>
      <c r="I128" t="s">
        <v>154</v>
      </c>
      <c r="J128" t="s">
        <v>390</v>
      </c>
      <c r="K128">
        <v>6196</v>
      </c>
      <c r="L128">
        <v>0</v>
      </c>
      <c r="M128">
        <v>0</v>
      </c>
      <c r="N128" t="s">
        <v>364</v>
      </c>
      <c r="O128" t="s">
        <v>371</v>
      </c>
      <c r="P128" t="s">
        <v>348</v>
      </c>
      <c r="Q128">
        <v>220</v>
      </c>
      <c r="R128">
        <v>1422</v>
      </c>
      <c r="S128" t="s">
        <v>372</v>
      </c>
      <c r="T128" t="s">
        <v>157</v>
      </c>
    </row>
    <row r="129" spans="1:20" x14ac:dyDescent="0.4">
      <c r="A129">
        <v>1958</v>
      </c>
      <c r="B129" t="s">
        <v>389</v>
      </c>
      <c r="C129" t="s">
        <v>58</v>
      </c>
      <c r="D129" t="s">
        <v>333</v>
      </c>
      <c r="E129" t="s">
        <v>334</v>
      </c>
      <c r="F129" t="s">
        <v>351</v>
      </c>
      <c r="G129">
        <v>2</v>
      </c>
      <c r="H129">
        <v>1</v>
      </c>
      <c r="I129" t="s">
        <v>108</v>
      </c>
      <c r="J129" t="s">
        <v>34</v>
      </c>
      <c r="K129">
        <v>2823</v>
      </c>
      <c r="L129">
        <v>0</v>
      </c>
      <c r="M129">
        <v>1</v>
      </c>
      <c r="N129" t="s">
        <v>335</v>
      </c>
      <c r="O129" t="s">
        <v>352</v>
      </c>
      <c r="P129" t="s">
        <v>337</v>
      </c>
      <c r="Q129">
        <v>220</v>
      </c>
      <c r="R129">
        <v>1408</v>
      </c>
      <c r="S129" t="s">
        <v>354</v>
      </c>
      <c r="T129" t="s">
        <v>113</v>
      </c>
    </row>
    <row r="130" spans="1:20" x14ac:dyDescent="0.4">
      <c r="A130">
        <v>1958</v>
      </c>
      <c r="B130" t="s">
        <v>391</v>
      </c>
      <c r="C130" t="s">
        <v>159</v>
      </c>
      <c r="D130" t="s">
        <v>339</v>
      </c>
      <c r="E130" t="s">
        <v>340</v>
      </c>
      <c r="F130" t="s">
        <v>51</v>
      </c>
      <c r="G130">
        <v>1</v>
      </c>
      <c r="H130">
        <v>0</v>
      </c>
      <c r="I130" t="s">
        <v>351</v>
      </c>
      <c r="J130" t="s">
        <v>34</v>
      </c>
      <c r="K130">
        <v>25923</v>
      </c>
      <c r="L130">
        <v>0</v>
      </c>
      <c r="M130">
        <v>0</v>
      </c>
      <c r="N130" t="s">
        <v>370</v>
      </c>
      <c r="O130" t="s">
        <v>364</v>
      </c>
      <c r="P130" t="s">
        <v>365</v>
      </c>
      <c r="Q130">
        <v>221</v>
      </c>
      <c r="R130">
        <v>1345</v>
      </c>
      <c r="S130" t="s">
        <v>56</v>
      </c>
      <c r="T130" t="s">
        <v>354</v>
      </c>
    </row>
    <row r="131" spans="1:20" x14ac:dyDescent="0.4">
      <c r="A131">
        <v>1958</v>
      </c>
      <c r="B131" t="s">
        <v>391</v>
      </c>
      <c r="C131" t="s">
        <v>159</v>
      </c>
      <c r="D131" t="s">
        <v>345</v>
      </c>
      <c r="E131" t="s">
        <v>346</v>
      </c>
      <c r="F131" t="s">
        <v>294</v>
      </c>
      <c r="G131">
        <v>1</v>
      </c>
      <c r="H131">
        <v>0</v>
      </c>
      <c r="I131" t="s">
        <v>50</v>
      </c>
      <c r="J131" t="s">
        <v>34</v>
      </c>
      <c r="K131">
        <v>20055</v>
      </c>
      <c r="L131">
        <v>1</v>
      </c>
      <c r="M131">
        <v>0</v>
      </c>
      <c r="N131" t="s">
        <v>287</v>
      </c>
      <c r="O131" t="s">
        <v>371</v>
      </c>
      <c r="P131" t="s">
        <v>347</v>
      </c>
      <c r="Q131">
        <v>221</v>
      </c>
      <c r="R131">
        <v>1392</v>
      </c>
      <c r="S131" t="s">
        <v>298</v>
      </c>
      <c r="T131" t="s">
        <v>55</v>
      </c>
    </row>
    <row r="132" spans="1:20" x14ac:dyDescent="0.4">
      <c r="A132">
        <v>1958</v>
      </c>
      <c r="B132" t="s">
        <v>391</v>
      </c>
      <c r="C132" t="s">
        <v>159</v>
      </c>
      <c r="D132" t="s">
        <v>333</v>
      </c>
      <c r="E132" t="s">
        <v>334</v>
      </c>
      <c r="F132" t="s">
        <v>126</v>
      </c>
      <c r="G132">
        <v>2</v>
      </c>
      <c r="H132">
        <v>0</v>
      </c>
      <c r="I132" t="s">
        <v>341</v>
      </c>
      <c r="J132" t="s">
        <v>34</v>
      </c>
      <c r="K132">
        <v>31900</v>
      </c>
      <c r="L132">
        <v>0</v>
      </c>
      <c r="M132">
        <v>0</v>
      </c>
      <c r="N132" t="s">
        <v>254</v>
      </c>
      <c r="O132" t="s">
        <v>358</v>
      </c>
      <c r="P132" t="s">
        <v>376</v>
      </c>
      <c r="Q132">
        <v>221</v>
      </c>
      <c r="R132">
        <v>1437</v>
      </c>
      <c r="S132" t="s">
        <v>130</v>
      </c>
      <c r="T132" t="s">
        <v>344</v>
      </c>
    </row>
    <row r="133" spans="1:20" x14ac:dyDescent="0.4">
      <c r="A133">
        <v>1958</v>
      </c>
      <c r="B133" t="s">
        <v>391</v>
      </c>
      <c r="C133" t="s">
        <v>159</v>
      </c>
      <c r="D133" t="s">
        <v>355</v>
      </c>
      <c r="E133" t="s">
        <v>356</v>
      </c>
      <c r="F133" t="s">
        <v>32</v>
      </c>
      <c r="G133">
        <v>4</v>
      </c>
      <c r="H133">
        <v>0</v>
      </c>
      <c r="I133" t="s">
        <v>369</v>
      </c>
      <c r="J133" t="s">
        <v>34</v>
      </c>
      <c r="K133">
        <v>11800</v>
      </c>
      <c r="L133">
        <v>1</v>
      </c>
      <c r="M133">
        <v>0</v>
      </c>
      <c r="N133" t="s">
        <v>357</v>
      </c>
      <c r="O133" t="s">
        <v>335</v>
      </c>
      <c r="P133" t="s">
        <v>375</v>
      </c>
      <c r="Q133">
        <v>221</v>
      </c>
      <c r="R133">
        <v>1385</v>
      </c>
      <c r="S133" t="s">
        <v>38</v>
      </c>
      <c r="T133" t="s">
        <v>372</v>
      </c>
    </row>
    <row r="134" spans="1:20" x14ac:dyDescent="0.4">
      <c r="A134">
        <v>1958</v>
      </c>
      <c r="B134" t="s">
        <v>392</v>
      </c>
      <c r="C134" t="s">
        <v>92</v>
      </c>
      <c r="D134" t="s">
        <v>339</v>
      </c>
      <c r="E134" t="s">
        <v>340</v>
      </c>
      <c r="F134" t="s">
        <v>126</v>
      </c>
      <c r="G134">
        <v>3</v>
      </c>
      <c r="H134">
        <v>1</v>
      </c>
      <c r="I134" t="s">
        <v>294</v>
      </c>
      <c r="J134" t="s">
        <v>34</v>
      </c>
      <c r="K134">
        <v>49471</v>
      </c>
      <c r="L134">
        <v>1</v>
      </c>
      <c r="M134">
        <v>1</v>
      </c>
      <c r="N134" t="s">
        <v>296</v>
      </c>
      <c r="O134" t="s">
        <v>370</v>
      </c>
      <c r="P134" t="s">
        <v>265</v>
      </c>
      <c r="Q134">
        <v>488</v>
      </c>
      <c r="R134">
        <v>1390</v>
      </c>
      <c r="S134" t="s">
        <v>130</v>
      </c>
      <c r="T134" t="s">
        <v>298</v>
      </c>
    </row>
    <row r="135" spans="1:20" x14ac:dyDescent="0.4">
      <c r="A135">
        <v>1958</v>
      </c>
      <c r="B135" t="s">
        <v>392</v>
      </c>
      <c r="C135" t="s">
        <v>92</v>
      </c>
      <c r="D135" t="s">
        <v>333</v>
      </c>
      <c r="E135" t="s">
        <v>334</v>
      </c>
      <c r="F135" t="s">
        <v>51</v>
      </c>
      <c r="G135">
        <v>5</v>
      </c>
      <c r="H135">
        <v>2</v>
      </c>
      <c r="I135" t="s">
        <v>32</v>
      </c>
      <c r="J135" t="s">
        <v>34</v>
      </c>
      <c r="K135">
        <v>27100</v>
      </c>
      <c r="L135">
        <v>2</v>
      </c>
      <c r="M135">
        <v>1</v>
      </c>
      <c r="N135" t="s">
        <v>229</v>
      </c>
      <c r="O135" t="s">
        <v>287</v>
      </c>
      <c r="P135" t="s">
        <v>254</v>
      </c>
      <c r="Q135">
        <v>488</v>
      </c>
      <c r="R135">
        <v>1340</v>
      </c>
      <c r="S135" t="s">
        <v>56</v>
      </c>
      <c r="T135" t="s">
        <v>38</v>
      </c>
    </row>
    <row r="136" spans="1:20" x14ac:dyDescent="0.4">
      <c r="A136">
        <v>1958</v>
      </c>
      <c r="B136" t="s">
        <v>393</v>
      </c>
      <c r="C136" t="s">
        <v>164</v>
      </c>
      <c r="D136" t="s">
        <v>339</v>
      </c>
      <c r="E136" t="s">
        <v>340</v>
      </c>
      <c r="F136" t="s">
        <v>32</v>
      </c>
      <c r="G136">
        <v>6</v>
      </c>
      <c r="H136">
        <v>3</v>
      </c>
      <c r="I136" t="s">
        <v>294</v>
      </c>
      <c r="J136" t="s">
        <v>34</v>
      </c>
      <c r="K136">
        <v>32483</v>
      </c>
      <c r="L136">
        <v>3</v>
      </c>
      <c r="M136">
        <v>1</v>
      </c>
      <c r="N136" t="s">
        <v>358</v>
      </c>
      <c r="O136" t="s">
        <v>265</v>
      </c>
      <c r="P136" t="s">
        <v>394</v>
      </c>
      <c r="Q136">
        <v>3483</v>
      </c>
      <c r="R136">
        <v>1382</v>
      </c>
      <c r="S136" t="s">
        <v>38</v>
      </c>
      <c r="T136" t="s">
        <v>298</v>
      </c>
    </row>
    <row r="137" spans="1:20" x14ac:dyDescent="0.4">
      <c r="A137">
        <v>1958</v>
      </c>
      <c r="B137" t="s">
        <v>395</v>
      </c>
      <c r="C137" t="s">
        <v>95</v>
      </c>
      <c r="D137" t="s">
        <v>333</v>
      </c>
      <c r="E137" t="s">
        <v>334</v>
      </c>
      <c r="F137" t="s">
        <v>51</v>
      </c>
      <c r="G137">
        <v>5</v>
      </c>
      <c r="H137">
        <v>2</v>
      </c>
      <c r="I137" t="s">
        <v>126</v>
      </c>
      <c r="J137" t="s">
        <v>34</v>
      </c>
      <c r="K137">
        <v>49737</v>
      </c>
      <c r="L137">
        <v>2</v>
      </c>
      <c r="M137">
        <v>1</v>
      </c>
      <c r="N137" t="s">
        <v>364</v>
      </c>
      <c r="O137" t="s">
        <v>365</v>
      </c>
      <c r="P137" t="s">
        <v>357</v>
      </c>
      <c r="Q137">
        <v>3482</v>
      </c>
      <c r="R137">
        <v>1343</v>
      </c>
      <c r="S137" t="s">
        <v>56</v>
      </c>
      <c r="T137" t="s">
        <v>130</v>
      </c>
    </row>
    <row r="138" spans="1:20" x14ac:dyDescent="0.4">
      <c r="A138">
        <v>1962</v>
      </c>
      <c r="B138" t="s">
        <v>396</v>
      </c>
      <c r="C138" t="s">
        <v>29</v>
      </c>
      <c r="D138" t="s">
        <v>397</v>
      </c>
      <c r="E138" t="s">
        <v>398</v>
      </c>
      <c r="F138" t="s">
        <v>81</v>
      </c>
      <c r="G138">
        <v>2</v>
      </c>
      <c r="H138">
        <v>1</v>
      </c>
      <c r="I138" t="s">
        <v>399</v>
      </c>
      <c r="J138" t="s">
        <v>34</v>
      </c>
      <c r="K138">
        <v>7908</v>
      </c>
      <c r="L138">
        <v>0</v>
      </c>
      <c r="M138">
        <v>1</v>
      </c>
      <c r="N138" t="s">
        <v>400</v>
      </c>
      <c r="O138" t="s">
        <v>401</v>
      </c>
      <c r="P138" t="s">
        <v>402</v>
      </c>
      <c r="Q138">
        <v>231</v>
      </c>
      <c r="R138">
        <v>1479</v>
      </c>
      <c r="S138" t="s">
        <v>82</v>
      </c>
      <c r="T138" t="s">
        <v>403</v>
      </c>
    </row>
    <row r="139" spans="1:20" x14ac:dyDescent="0.4">
      <c r="A139">
        <v>1962</v>
      </c>
      <c r="B139" t="s">
        <v>396</v>
      </c>
      <c r="C139" t="s">
        <v>58</v>
      </c>
      <c r="D139" t="s">
        <v>404</v>
      </c>
      <c r="E139" t="s">
        <v>405</v>
      </c>
      <c r="F139" t="s">
        <v>51</v>
      </c>
      <c r="G139">
        <v>2</v>
      </c>
      <c r="H139">
        <v>0</v>
      </c>
      <c r="I139" t="s">
        <v>33</v>
      </c>
      <c r="J139" t="s">
        <v>34</v>
      </c>
      <c r="K139">
        <v>10484</v>
      </c>
      <c r="L139">
        <v>0</v>
      </c>
      <c r="M139">
        <v>0</v>
      </c>
      <c r="N139" t="s">
        <v>406</v>
      </c>
      <c r="O139" t="s">
        <v>303</v>
      </c>
      <c r="P139" t="s">
        <v>407</v>
      </c>
      <c r="Q139">
        <v>231</v>
      </c>
      <c r="R139">
        <v>1461</v>
      </c>
      <c r="S139" t="s">
        <v>56</v>
      </c>
      <c r="T139" t="s">
        <v>39</v>
      </c>
    </row>
    <row r="140" spans="1:20" x14ac:dyDescent="0.4">
      <c r="A140">
        <v>1962</v>
      </c>
      <c r="B140" t="s">
        <v>396</v>
      </c>
      <c r="C140" t="s">
        <v>40</v>
      </c>
      <c r="D140" t="s">
        <v>408</v>
      </c>
      <c r="E140" t="s">
        <v>409</v>
      </c>
      <c r="F140" t="s">
        <v>65</v>
      </c>
      <c r="G140">
        <v>1</v>
      </c>
      <c r="H140">
        <v>0</v>
      </c>
      <c r="I140" t="s">
        <v>410</v>
      </c>
      <c r="J140" t="s">
        <v>34</v>
      </c>
      <c r="K140">
        <v>7134</v>
      </c>
      <c r="L140">
        <v>1</v>
      </c>
      <c r="M140">
        <v>0</v>
      </c>
      <c r="N140" t="s">
        <v>357</v>
      </c>
      <c r="O140" t="s">
        <v>411</v>
      </c>
      <c r="P140" t="s">
        <v>412</v>
      </c>
      <c r="Q140">
        <v>231</v>
      </c>
      <c r="R140">
        <v>1447</v>
      </c>
      <c r="S140" t="s">
        <v>68</v>
      </c>
      <c r="T140" t="s">
        <v>413</v>
      </c>
    </row>
    <row r="141" spans="1:20" x14ac:dyDescent="0.4">
      <c r="A141">
        <v>1962</v>
      </c>
      <c r="B141" t="s">
        <v>396</v>
      </c>
      <c r="C141" t="s">
        <v>49</v>
      </c>
      <c r="D141" t="s">
        <v>414</v>
      </c>
      <c r="E141" t="s">
        <v>415</v>
      </c>
      <c r="F141" t="s">
        <v>70</v>
      </c>
      <c r="G141">
        <v>3</v>
      </c>
      <c r="H141">
        <v>1</v>
      </c>
      <c r="I141" t="s">
        <v>117</v>
      </c>
      <c r="J141" t="s">
        <v>34</v>
      </c>
      <c r="K141">
        <v>65006</v>
      </c>
      <c r="L141">
        <v>1</v>
      </c>
      <c r="M141">
        <v>1</v>
      </c>
      <c r="N141" t="s">
        <v>416</v>
      </c>
      <c r="O141" t="s">
        <v>417</v>
      </c>
      <c r="P141" t="s">
        <v>418</v>
      </c>
      <c r="Q141">
        <v>231</v>
      </c>
      <c r="R141">
        <v>1473</v>
      </c>
      <c r="S141" t="s">
        <v>72</v>
      </c>
      <c r="T141" t="s">
        <v>122</v>
      </c>
    </row>
    <row r="142" spans="1:20" x14ac:dyDescent="0.4">
      <c r="A142">
        <v>1962</v>
      </c>
      <c r="B142" t="s">
        <v>419</v>
      </c>
      <c r="C142" t="s">
        <v>29</v>
      </c>
      <c r="D142" t="s">
        <v>397</v>
      </c>
      <c r="E142" t="s">
        <v>398</v>
      </c>
      <c r="F142" t="s">
        <v>341</v>
      </c>
      <c r="G142">
        <v>2</v>
      </c>
      <c r="H142">
        <v>0</v>
      </c>
      <c r="I142" t="s">
        <v>50</v>
      </c>
      <c r="J142" t="s">
        <v>34</v>
      </c>
      <c r="K142">
        <v>9622</v>
      </c>
      <c r="L142">
        <v>0</v>
      </c>
      <c r="M142">
        <v>0</v>
      </c>
      <c r="N142" t="s">
        <v>365</v>
      </c>
      <c r="O142" t="s">
        <v>401</v>
      </c>
      <c r="P142" t="s">
        <v>420</v>
      </c>
      <c r="Q142">
        <v>231</v>
      </c>
      <c r="R142">
        <v>1563</v>
      </c>
      <c r="S142" t="s">
        <v>344</v>
      </c>
      <c r="T142" t="s">
        <v>55</v>
      </c>
    </row>
    <row r="143" spans="1:20" x14ac:dyDescent="0.4">
      <c r="A143">
        <v>1962</v>
      </c>
      <c r="B143" t="s">
        <v>419</v>
      </c>
      <c r="C143" t="s">
        <v>58</v>
      </c>
      <c r="D143" t="s">
        <v>404</v>
      </c>
      <c r="E143" t="s">
        <v>405</v>
      </c>
      <c r="F143" t="s">
        <v>154</v>
      </c>
      <c r="G143">
        <v>1</v>
      </c>
      <c r="H143">
        <v>0</v>
      </c>
      <c r="I143" t="s">
        <v>140</v>
      </c>
      <c r="J143" t="s">
        <v>34</v>
      </c>
      <c r="K143">
        <v>12700</v>
      </c>
      <c r="L143">
        <v>0</v>
      </c>
      <c r="M143">
        <v>0</v>
      </c>
      <c r="N143" t="s">
        <v>303</v>
      </c>
      <c r="O143" t="s">
        <v>257</v>
      </c>
      <c r="P143" t="s">
        <v>421</v>
      </c>
      <c r="Q143">
        <v>231</v>
      </c>
      <c r="R143">
        <v>1498</v>
      </c>
      <c r="S143" t="s">
        <v>157</v>
      </c>
      <c r="T143" t="s">
        <v>144</v>
      </c>
    </row>
    <row r="144" spans="1:20" x14ac:dyDescent="0.4">
      <c r="A144">
        <v>1962</v>
      </c>
      <c r="B144" t="s">
        <v>419</v>
      </c>
      <c r="C144" t="s">
        <v>40</v>
      </c>
      <c r="D144" t="s">
        <v>408</v>
      </c>
      <c r="E144" t="s">
        <v>409</v>
      </c>
      <c r="F144" t="s">
        <v>108</v>
      </c>
      <c r="G144">
        <v>2</v>
      </c>
      <c r="H144">
        <v>1</v>
      </c>
      <c r="I144" t="s">
        <v>232</v>
      </c>
      <c r="J144" t="s">
        <v>34</v>
      </c>
      <c r="K144">
        <v>7938</v>
      </c>
      <c r="L144">
        <v>1</v>
      </c>
      <c r="M144">
        <v>0</v>
      </c>
      <c r="N144" t="s">
        <v>422</v>
      </c>
      <c r="O144" t="s">
        <v>417</v>
      </c>
      <c r="P144" t="s">
        <v>423</v>
      </c>
      <c r="Q144">
        <v>231</v>
      </c>
      <c r="R144">
        <v>1490</v>
      </c>
      <c r="S144" t="s">
        <v>113</v>
      </c>
      <c r="T144" t="s">
        <v>236</v>
      </c>
    </row>
    <row r="145" spans="1:20" x14ac:dyDescent="0.4">
      <c r="A145">
        <v>1962</v>
      </c>
      <c r="B145" t="s">
        <v>419</v>
      </c>
      <c r="C145" t="s">
        <v>49</v>
      </c>
      <c r="D145" t="s">
        <v>414</v>
      </c>
      <c r="E145" t="s">
        <v>415</v>
      </c>
      <c r="F145" t="s">
        <v>294</v>
      </c>
      <c r="G145">
        <v>0</v>
      </c>
      <c r="H145">
        <v>0</v>
      </c>
      <c r="I145" t="s">
        <v>147</v>
      </c>
      <c r="J145" t="s">
        <v>34</v>
      </c>
      <c r="K145">
        <v>65440</v>
      </c>
      <c r="L145">
        <v>0</v>
      </c>
      <c r="M145">
        <v>0</v>
      </c>
      <c r="N145" t="s">
        <v>424</v>
      </c>
      <c r="O145" t="s">
        <v>412</v>
      </c>
      <c r="P145" t="s">
        <v>425</v>
      </c>
      <c r="Q145">
        <v>231</v>
      </c>
      <c r="R145">
        <v>1507</v>
      </c>
      <c r="S145" t="s">
        <v>298</v>
      </c>
      <c r="T145" t="s">
        <v>151</v>
      </c>
    </row>
    <row r="146" spans="1:20" x14ac:dyDescent="0.4">
      <c r="A146">
        <v>1962</v>
      </c>
      <c r="B146" t="s">
        <v>426</v>
      </c>
      <c r="C146" t="s">
        <v>29</v>
      </c>
      <c r="D146" t="s">
        <v>397</v>
      </c>
      <c r="E146" t="s">
        <v>398</v>
      </c>
      <c r="F146" t="s">
        <v>50</v>
      </c>
      <c r="G146">
        <v>3</v>
      </c>
      <c r="H146">
        <v>1</v>
      </c>
      <c r="I146" t="s">
        <v>81</v>
      </c>
      <c r="J146" t="s">
        <v>34</v>
      </c>
      <c r="K146">
        <v>8829</v>
      </c>
      <c r="L146">
        <v>2</v>
      </c>
      <c r="M146">
        <v>1</v>
      </c>
      <c r="N146" t="s">
        <v>402</v>
      </c>
      <c r="O146" t="s">
        <v>365</v>
      </c>
      <c r="P146" t="s">
        <v>427</v>
      </c>
      <c r="Q146">
        <v>231</v>
      </c>
      <c r="R146">
        <v>1564</v>
      </c>
      <c r="S146" t="s">
        <v>55</v>
      </c>
      <c r="T146" t="s">
        <v>82</v>
      </c>
    </row>
    <row r="147" spans="1:20" x14ac:dyDescent="0.4">
      <c r="A147">
        <v>1962</v>
      </c>
      <c r="B147" t="s">
        <v>426</v>
      </c>
      <c r="C147" t="s">
        <v>58</v>
      </c>
      <c r="D147" t="s">
        <v>404</v>
      </c>
      <c r="E147" t="s">
        <v>405</v>
      </c>
      <c r="F147" t="s">
        <v>51</v>
      </c>
      <c r="G147">
        <v>0</v>
      </c>
      <c r="H147">
        <v>0</v>
      </c>
      <c r="I147" t="s">
        <v>154</v>
      </c>
      <c r="J147" t="s">
        <v>34</v>
      </c>
      <c r="K147">
        <v>14903</v>
      </c>
      <c r="L147">
        <v>0</v>
      </c>
      <c r="M147">
        <v>0</v>
      </c>
      <c r="N147" t="s">
        <v>407</v>
      </c>
      <c r="O147" t="s">
        <v>428</v>
      </c>
      <c r="P147" t="s">
        <v>406</v>
      </c>
      <c r="Q147">
        <v>231</v>
      </c>
      <c r="R147">
        <v>1462</v>
      </c>
      <c r="S147" t="s">
        <v>56</v>
      </c>
      <c r="T147" t="s">
        <v>157</v>
      </c>
    </row>
    <row r="148" spans="1:20" x14ac:dyDescent="0.4">
      <c r="A148">
        <v>1962</v>
      </c>
      <c r="B148" t="s">
        <v>426</v>
      </c>
      <c r="C148" t="s">
        <v>40</v>
      </c>
      <c r="D148" t="s">
        <v>408</v>
      </c>
      <c r="E148" t="s">
        <v>409</v>
      </c>
      <c r="F148" t="s">
        <v>232</v>
      </c>
      <c r="G148">
        <v>3</v>
      </c>
      <c r="H148">
        <v>1</v>
      </c>
      <c r="I148" t="s">
        <v>65</v>
      </c>
      <c r="J148" t="s">
        <v>34</v>
      </c>
      <c r="K148">
        <v>9794</v>
      </c>
      <c r="L148">
        <v>2</v>
      </c>
      <c r="M148">
        <v>0</v>
      </c>
      <c r="N148" t="s">
        <v>335</v>
      </c>
      <c r="O148" t="s">
        <v>429</v>
      </c>
      <c r="P148" t="s">
        <v>412</v>
      </c>
      <c r="Q148">
        <v>231</v>
      </c>
      <c r="R148">
        <v>1450</v>
      </c>
      <c r="S148" t="s">
        <v>236</v>
      </c>
      <c r="T148" t="s">
        <v>68</v>
      </c>
    </row>
    <row r="149" spans="1:20" x14ac:dyDescent="0.4">
      <c r="A149">
        <v>1962</v>
      </c>
      <c r="B149" t="s">
        <v>426</v>
      </c>
      <c r="C149" t="s">
        <v>49</v>
      </c>
      <c r="D149" t="s">
        <v>414</v>
      </c>
      <c r="E149" t="s">
        <v>415</v>
      </c>
      <c r="F149" t="s">
        <v>70</v>
      </c>
      <c r="G149">
        <v>2</v>
      </c>
      <c r="H149">
        <v>0</v>
      </c>
      <c r="I149" t="s">
        <v>147</v>
      </c>
      <c r="J149" t="s">
        <v>34</v>
      </c>
      <c r="K149">
        <v>66057</v>
      </c>
      <c r="L149">
        <v>0</v>
      </c>
      <c r="M149">
        <v>0</v>
      </c>
      <c r="N149" t="s">
        <v>416</v>
      </c>
      <c r="O149" t="s">
        <v>423</v>
      </c>
      <c r="P149" t="s">
        <v>411</v>
      </c>
      <c r="Q149">
        <v>231</v>
      </c>
      <c r="R149">
        <v>1472</v>
      </c>
      <c r="S149" t="s">
        <v>72</v>
      </c>
      <c r="T149" t="s">
        <v>151</v>
      </c>
    </row>
    <row r="150" spans="1:20" x14ac:dyDescent="0.4">
      <c r="A150">
        <v>1962</v>
      </c>
      <c r="B150" t="s">
        <v>430</v>
      </c>
      <c r="C150" t="s">
        <v>29</v>
      </c>
      <c r="D150" t="s">
        <v>397</v>
      </c>
      <c r="E150" t="s">
        <v>398</v>
      </c>
      <c r="F150" t="s">
        <v>341</v>
      </c>
      <c r="G150">
        <v>4</v>
      </c>
      <c r="H150">
        <v>4</v>
      </c>
      <c r="I150" t="s">
        <v>399</v>
      </c>
      <c r="J150" t="s">
        <v>34</v>
      </c>
      <c r="K150">
        <v>8040</v>
      </c>
      <c r="L150">
        <v>3</v>
      </c>
      <c r="M150">
        <v>1</v>
      </c>
      <c r="N150" t="s">
        <v>401</v>
      </c>
      <c r="O150" t="s">
        <v>400</v>
      </c>
      <c r="P150" t="s">
        <v>420</v>
      </c>
      <c r="Q150">
        <v>231</v>
      </c>
      <c r="R150">
        <v>1478</v>
      </c>
      <c r="S150" t="s">
        <v>344</v>
      </c>
      <c r="T150" t="s">
        <v>403</v>
      </c>
    </row>
    <row r="151" spans="1:20" x14ac:dyDescent="0.4">
      <c r="A151">
        <v>1962</v>
      </c>
      <c r="B151" t="s">
        <v>430</v>
      </c>
      <c r="C151" t="s">
        <v>58</v>
      </c>
      <c r="D151" t="s">
        <v>404</v>
      </c>
      <c r="E151" t="s">
        <v>405</v>
      </c>
      <c r="F151" t="s">
        <v>140</v>
      </c>
      <c r="G151">
        <v>1</v>
      </c>
      <c r="H151">
        <v>0</v>
      </c>
      <c r="I151" t="s">
        <v>33</v>
      </c>
      <c r="J151" t="s">
        <v>34</v>
      </c>
      <c r="K151">
        <v>11875</v>
      </c>
      <c r="L151">
        <v>0</v>
      </c>
      <c r="M151">
        <v>0</v>
      </c>
      <c r="N151" t="s">
        <v>431</v>
      </c>
      <c r="O151" t="s">
        <v>432</v>
      </c>
      <c r="P151" t="s">
        <v>421</v>
      </c>
      <c r="Q151">
        <v>231</v>
      </c>
      <c r="R151">
        <v>1497</v>
      </c>
      <c r="S151" t="s">
        <v>144</v>
      </c>
      <c r="T151" t="s">
        <v>39</v>
      </c>
    </row>
    <row r="152" spans="1:20" x14ac:dyDescent="0.4">
      <c r="A152">
        <v>1962</v>
      </c>
      <c r="B152" t="s">
        <v>430</v>
      </c>
      <c r="C152" t="s">
        <v>40</v>
      </c>
      <c r="D152" t="s">
        <v>408</v>
      </c>
      <c r="E152" t="s">
        <v>409</v>
      </c>
      <c r="F152" t="s">
        <v>108</v>
      </c>
      <c r="G152">
        <v>6</v>
      </c>
      <c r="H152">
        <v>1</v>
      </c>
      <c r="I152" t="s">
        <v>410</v>
      </c>
      <c r="J152" t="s">
        <v>34</v>
      </c>
      <c r="K152">
        <v>7442</v>
      </c>
      <c r="L152">
        <v>4</v>
      </c>
      <c r="M152">
        <v>0</v>
      </c>
      <c r="N152" t="s">
        <v>357</v>
      </c>
      <c r="O152" t="s">
        <v>424</v>
      </c>
      <c r="P152" t="s">
        <v>433</v>
      </c>
      <c r="Q152">
        <v>231</v>
      </c>
      <c r="R152">
        <v>1470</v>
      </c>
      <c r="S152" t="s">
        <v>113</v>
      </c>
      <c r="T152" t="s">
        <v>413</v>
      </c>
    </row>
    <row r="153" spans="1:20" x14ac:dyDescent="0.4">
      <c r="A153">
        <v>1962</v>
      </c>
      <c r="B153" t="s">
        <v>430</v>
      </c>
      <c r="C153" t="s">
        <v>49</v>
      </c>
      <c r="D153" t="s">
        <v>414</v>
      </c>
      <c r="E153" t="s">
        <v>415</v>
      </c>
      <c r="F153" t="s">
        <v>294</v>
      </c>
      <c r="G153">
        <v>2</v>
      </c>
      <c r="H153">
        <v>1</v>
      </c>
      <c r="I153" t="s">
        <v>117</v>
      </c>
      <c r="J153" t="s">
        <v>34</v>
      </c>
      <c r="K153">
        <v>64922</v>
      </c>
      <c r="L153">
        <v>1</v>
      </c>
      <c r="M153">
        <v>0</v>
      </c>
      <c r="N153" t="s">
        <v>422</v>
      </c>
      <c r="O153" t="s">
        <v>335</v>
      </c>
      <c r="P153" t="s">
        <v>425</v>
      </c>
      <c r="Q153">
        <v>231</v>
      </c>
      <c r="R153">
        <v>1510</v>
      </c>
      <c r="S153" t="s">
        <v>298</v>
      </c>
      <c r="T153" t="s">
        <v>122</v>
      </c>
    </row>
    <row r="154" spans="1:20" x14ac:dyDescent="0.4">
      <c r="A154">
        <v>1962</v>
      </c>
      <c r="B154" t="s">
        <v>434</v>
      </c>
      <c r="C154" t="s">
        <v>29</v>
      </c>
      <c r="D154" t="s">
        <v>397</v>
      </c>
      <c r="E154" t="s">
        <v>398</v>
      </c>
      <c r="F154" t="s">
        <v>341</v>
      </c>
      <c r="G154">
        <v>2</v>
      </c>
      <c r="H154">
        <v>1</v>
      </c>
      <c r="I154" t="s">
        <v>81</v>
      </c>
      <c r="J154" t="s">
        <v>34</v>
      </c>
      <c r="K154">
        <v>9973</v>
      </c>
      <c r="L154">
        <v>1</v>
      </c>
      <c r="M154">
        <v>0</v>
      </c>
      <c r="N154" t="s">
        <v>427</v>
      </c>
      <c r="O154" t="s">
        <v>400</v>
      </c>
      <c r="P154" t="s">
        <v>365</v>
      </c>
      <c r="Q154">
        <v>231</v>
      </c>
      <c r="R154">
        <v>1562</v>
      </c>
      <c r="S154" t="s">
        <v>344</v>
      </c>
      <c r="T154" t="s">
        <v>82</v>
      </c>
    </row>
    <row r="155" spans="1:20" x14ac:dyDescent="0.4">
      <c r="A155">
        <v>1962</v>
      </c>
      <c r="B155" t="s">
        <v>434</v>
      </c>
      <c r="C155" t="s">
        <v>58</v>
      </c>
      <c r="D155" t="s">
        <v>404</v>
      </c>
      <c r="E155" t="s">
        <v>405</v>
      </c>
      <c r="F155" t="s">
        <v>51</v>
      </c>
      <c r="G155">
        <v>2</v>
      </c>
      <c r="H155">
        <v>1</v>
      </c>
      <c r="I155" t="s">
        <v>140</v>
      </c>
      <c r="J155" t="s">
        <v>34</v>
      </c>
      <c r="K155">
        <v>18715</v>
      </c>
      <c r="L155">
        <v>0</v>
      </c>
      <c r="M155">
        <v>1</v>
      </c>
      <c r="N155" t="s">
        <v>250</v>
      </c>
      <c r="O155" t="s">
        <v>257</v>
      </c>
      <c r="P155" t="s">
        <v>435</v>
      </c>
      <c r="Q155">
        <v>231</v>
      </c>
      <c r="R155">
        <v>1460</v>
      </c>
      <c r="S155" t="s">
        <v>56</v>
      </c>
      <c r="T155" t="s">
        <v>144</v>
      </c>
    </row>
    <row r="156" spans="1:20" x14ac:dyDescent="0.4">
      <c r="A156">
        <v>1962</v>
      </c>
      <c r="B156" t="s">
        <v>434</v>
      </c>
      <c r="C156" t="s">
        <v>40</v>
      </c>
      <c r="D156" t="s">
        <v>408</v>
      </c>
      <c r="E156" t="s">
        <v>409</v>
      </c>
      <c r="F156" t="s">
        <v>108</v>
      </c>
      <c r="G156">
        <v>0</v>
      </c>
      <c r="H156">
        <v>0</v>
      </c>
      <c r="I156" t="s">
        <v>65</v>
      </c>
      <c r="J156" t="s">
        <v>34</v>
      </c>
      <c r="K156">
        <v>7945</v>
      </c>
      <c r="L156">
        <v>0</v>
      </c>
      <c r="M156">
        <v>0</v>
      </c>
      <c r="N156" t="s">
        <v>418</v>
      </c>
      <c r="O156" t="s">
        <v>436</v>
      </c>
      <c r="P156" t="s">
        <v>357</v>
      </c>
      <c r="Q156">
        <v>231</v>
      </c>
      <c r="R156">
        <v>1451</v>
      </c>
      <c r="S156" t="s">
        <v>113</v>
      </c>
      <c r="T156" t="s">
        <v>68</v>
      </c>
    </row>
    <row r="157" spans="1:20" x14ac:dyDescent="0.4">
      <c r="A157">
        <v>1962</v>
      </c>
      <c r="B157" t="s">
        <v>434</v>
      </c>
      <c r="C157" t="s">
        <v>49</v>
      </c>
      <c r="D157" t="s">
        <v>414</v>
      </c>
      <c r="E157" t="s">
        <v>415</v>
      </c>
      <c r="F157" t="s">
        <v>294</v>
      </c>
      <c r="G157">
        <v>2</v>
      </c>
      <c r="H157">
        <v>0</v>
      </c>
      <c r="I157" t="s">
        <v>70</v>
      </c>
      <c r="J157" t="s">
        <v>34</v>
      </c>
      <c r="K157">
        <v>67224</v>
      </c>
      <c r="L157">
        <v>1</v>
      </c>
      <c r="M157">
        <v>0</v>
      </c>
      <c r="N157" t="s">
        <v>424</v>
      </c>
      <c r="O157" t="s">
        <v>416</v>
      </c>
      <c r="P157" t="s">
        <v>422</v>
      </c>
      <c r="Q157">
        <v>231</v>
      </c>
      <c r="R157">
        <v>1471</v>
      </c>
      <c r="S157" t="s">
        <v>298</v>
      </c>
      <c r="T157" t="s">
        <v>72</v>
      </c>
    </row>
    <row r="158" spans="1:20" x14ac:dyDescent="0.4">
      <c r="A158">
        <v>1962</v>
      </c>
      <c r="B158" t="s">
        <v>437</v>
      </c>
      <c r="C158" t="s">
        <v>29</v>
      </c>
      <c r="D158" t="s">
        <v>397</v>
      </c>
      <c r="E158" t="s">
        <v>398</v>
      </c>
      <c r="F158" t="s">
        <v>50</v>
      </c>
      <c r="G158">
        <v>5</v>
      </c>
      <c r="H158">
        <v>0</v>
      </c>
      <c r="I158" t="s">
        <v>399</v>
      </c>
      <c r="J158" t="s">
        <v>34</v>
      </c>
      <c r="K158">
        <v>7167</v>
      </c>
      <c r="L158">
        <v>2</v>
      </c>
      <c r="M158">
        <v>0</v>
      </c>
      <c r="N158" t="s">
        <v>420</v>
      </c>
      <c r="O158" t="s">
        <v>427</v>
      </c>
      <c r="P158" t="s">
        <v>402</v>
      </c>
      <c r="Q158">
        <v>231</v>
      </c>
      <c r="R158">
        <v>1480</v>
      </c>
      <c r="S158" t="s">
        <v>55</v>
      </c>
      <c r="T158" t="s">
        <v>403</v>
      </c>
    </row>
    <row r="159" spans="1:20" x14ac:dyDescent="0.4">
      <c r="A159">
        <v>1962</v>
      </c>
      <c r="B159" t="s">
        <v>437</v>
      </c>
      <c r="C159" t="s">
        <v>58</v>
      </c>
      <c r="D159" t="s">
        <v>404</v>
      </c>
      <c r="E159" t="s">
        <v>405</v>
      </c>
      <c r="F159" t="s">
        <v>33</v>
      </c>
      <c r="G159">
        <v>3</v>
      </c>
      <c r="H159">
        <v>1</v>
      </c>
      <c r="I159" t="s">
        <v>154</v>
      </c>
      <c r="J159" t="s">
        <v>34</v>
      </c>
      <c r="K159">
        <v>10648</v>
      </c>
      <c r="L159">
        <v>2</v>
      </c>
      <c r="M159">
        <v>1</v>
      </c>
      <c r="N159" t="s">
        <v>406</v>
      </c>
      <c r="O159" t="s">
        <v>431</v>
      </c>
      <c r="P159" t="s">
        <v>435</v>
      </c>
      <c r="Q159">
        <v>231</v>
      </c>
      <c r="R159">
        <v>1544</v>
      </c>
      <c r="S159" t="s">
        <v>39</v>
      </c>
      <c r="T159" t="s">
        <v>157</v>
      </c>
    </row>
    <row r="160" spans="1:20" x14ac:dyDescent="0.4">
      <c r="A160">
        <v>1962</v>
      </c>
      <c r="B160" t="s">
        <v>437</v>
      </c>
      <c r="C160" t="s">
        <v>40</v>
      </c>
      <c r="D160" t="s">
        <v>408</v>
      </c>
      <c r="E160" t="s">
        <v>409</v>
      </c>
      <c r="F160" t="s">
        <v>232</v>
      </c>
      <c r="G160">
        <v>0</v>
      </c>
      <c r="H160">
        <v>0</v>
      </c>
      <c r="I160" t="s">
        <v>410</v>
      </c>
      <c r="J160" t="s">
        <v>34</v>
      </c>
      <c r="K160">
        <v>5700</v>
      </c>
      <c r="L160">
        <v>0</v>
      </c>
      <c r="M160">
        <v>0</v>
      </c>
      <c r="N160" t="s">
        <v>417</v>
      </c>
      <c r="O160" t="s">
        <v>429</v>
      </c>
      <c r="P160" t="s">
        <v>436</v>
      </c>
      <c r="Q160">
        <v>231</v>
      </c>
      <c r="R160">
        <v>1464</v>
      </c>
      <c r="S160" t="s">
        <v>236</v>
      </c>
      <c r="T160" t="s">
        <v>413</v>
      </c>
    </row>
    <row r="161" spans="1:20" x14ac:dyDescent="0.4">
      <c r="A161">
        <v>1962</v>
      </c>
      <c r="B161" t="s">
        <v>437</v>
      </c>
      <c r="C161" t="s">
        <v>49</v>
      </c>
      <c r="D161" t="s">
        <v>414</v>
      </c>
      <c r="E161" t="s">
        <v>415</v>
      </c>
      <c r="F161" t="s">
        <v>147</v>
      </c>
      <c r="G161">
        <v>3</v>
      </c>
      <c r="H161">
        <v>0</v>
      </c>
      <c r="I161" t="s">
        <v>117</v>
      </c>
      <c r="J161" t="s">
        <v>34</v>
      </c>
      <c r="K161">
        <v>59828</v>
      </c>
      <c r="L161">
        <v>1</v>
      </c>
      <c r="M161">
        <v>0</v>
      </c>
      <c r="N161" t="s">
        <v>335</v>
      </c>
      <c r="O161" t="s">
        <v>424</v>
      </c>
      <c r="P161" t="s">
        <v>438</v>
      </c>
      <c r="Q161">
        <v>231</v>
      </c>
      <c r="R161">
        <v>1532</v>
      </c>
      <c r="S161" t="s">
        <v>151</v>
      </c>
      <c r="T161" t="s">
        <v>122</v>
      </c>
    </row>
    <row r="162" spans="1:20" x14ac:dyDescent="0.4">
      <c r="A162">
        <v>1962</v>
      </c>
      <c r="B162" t="s">
        <v>439</v>
      </c>
      <c r="C162" t="s">
        <v>159</v>
      </c>
      <c r="D162" t="s">
        <v>397</v>
      </c>
      <c r="E162" t="s">
        <v>398</v>
      </c>
      <c r="F162" t="s">
        <v>70</v>
      </c>
      <c r="G162">
        <v>2</v>
      </c>
      <c r="H162">
        <v>1</v>
      </c>
      <c r="I162" t="s">
        <v>341</v>
      </c>
      <c r="J162" t="s">
        <v>34</v>
      </c>
      <c r="K162">
        <v>17268</v>
      </c>
      <c r="L162">
        <v>2</v>
      </c>
      <c r="M162">
        <v>1</v>
      </c>
      <c r="N162" t="s">
        <v>422</v>
      </c>
      <c r="O162" t="s">
        <v>401</v>
      </c>
      <c r="P162" t="s">
        <v>402</v>
      </c>
      <c r="Q162">
        <v>232</v>
      </c>
      <c r="R162">
        <v>1474</v>
      </c>
      <c r="S162" t="s">
        <v>72</v>
      </c>
      <c r="T162" t="s">
        <v>344</v>
      </c>
    </row>
    <row r="163" spans="1:20" x14ac:dyDescent="0.4">
      <c r="A163">
        <v>1962</v>
      </c>
      <c r="B163" t="s">
        <v>439</v>
      </c>
      <c r="C163" t="s">
        <v>159</v>
      </c>
      <c r="D163" t="s">
        <v>404</v>
      </c>
      <c r="E163" t="s">
        <v>405</v>
      </c>
      <c r="F163" t="s">
        <v>51</v>
      </c>
      <c r="G163">
        <v>3</v>
      </c>
      <c r="H163">
        <v>1</v>
      </c>
      <c r="I163" t="s">
        <v>232</v>
      </c>
      <c r="J163" t="s">
        <v>34</v>
      </c>
      <c r="K163">
        <v>17736</v>
      </c>
      <c r="L163">
        <v>1</v>
      </c>
      <c r="M163">
        <v>1</v>
      </c>
      <c r="N163" t="s">
        <v>407</v>
      </c>
      <c r="O163" t="s">
        <v>406</v>
      </c>
      <c r="P163" t="s">
        <v>250</v>
      </c>
      <c r="Q163">
        <v>232</v>
      </c>
      <c r="R163">
        <v>1459</v>
      </c>
      <c r="S163" t="s">
        <v>56</v>
      </c>
      <c r="T163" t="s">
        <v>236</v>
      </c>
    </row>
    <row r="164" spans="1:20" x14ac:dyDescent="0.4">
      <c r="A164">
        <v>1962</v>
      </c>
      <c r="B164" t="s">
        <v>439</v>
      </c>
      <c r="C164" t="s">
        <v>159</v>
      </c>
      <c r="D164" t="s">
        <v>408</v>
      </c>
      <c r="E164" t="s">
        <v>409</v>
      </c>
      <c r="F164" t="s">
        <v>154</v>
      </c>
      <c r="G164">
        <v>1</v>
      </c>
      <c r="H164">
        <v>0</v>
      </c>
      <c r="I164" t="s">
        <v>108</v>
      </c>
      <c r="J164" t="s">
        <v>34</v>
      </c>
      <c r="K164">
        <v>11690</v>
      </c>
      <c r="L164">
        <v>1</v>
      </c>
      <c r="M164">
        <v>0</v>
      </c>
      <c r="N164" t="s">
        <v>335</v>
      </c>
      <c r="O164" t="s">
        <v>411</v>
      </c>
      <c r="P164" t="s">
        <v>438</v>
      </c>
      <c r="Q164">
        <v>232</v>
      </c>
      <c r="R164">
        <v>1525</v>
      </c>
      <c r="S164" t="s">
        <v>157</v>
      </c>
      <c r="T164" t="s">
        <v>113</v>
      </c>
    </row>
    <row r="165" spans="1:20" x14ac:dyDescent="0.4">
      <c r="A165">
        <v>1962</v>
      </c>
      <c r="B165" t="s">
        <v>439</v>
      </c>
      <c r="C165" t="s">
        <v>159</v>
      </c>
      <c r="D165" t="s">
        <v>414</v>
      </c>
      <c r="E165" t="s">
        <v>415</v>
      </c>
      <c r="F165" t="s">
        <v>50</v>
      </c>
      <c r="G165">
        <v>1</v>
      </c>
      <c r="H165">
        <v>0</v>
      </c>
      <c r="I165" t="s">
        <v>294</v>
      </c>
      <c r="J165" t="s">
        <v>34</v>
      </c>
      <c r="K165">
        <v>63324</v>
      </c>
      <c r="L165">
        <v>0</v>
      </c>
      <c r="M165">
        <v>0</v>
      </c>
      <c r="N165" t="s">
        <v>418</v>
      </c>
      <c r="O165" t="s">
        <v>425</v>
      </c>
      <c r="P165" t="s">
        <v>440</v>
      </c>
      <c r="Q165">
        <v>232</v>
      </c>
      <c r="R165">
        <v>1511</v>
      </c>
      <c r="S165" t="s">
        <v>55</v>
      </c>
      <c r="T165" t="s">
        <v>298</v>
      </c>
    </row>
    <row r="166" spans="1:20" x14ac:dyDescent="0.4">
      <c r="A166">
        <v>1962</v>
      </c>
      <c r="B166" t="s">
        <v>441</v>
      </c>
      <c r="C166" t="s">
        <v>92</v>
      </c>
      <c r="D166" t="s">
        <v>404</v>
      </c>
      <c r="E166" t="s">
        <v>405</v>
      </c>
      <c r="F166" t="s">
        <v>154</v>
      </c>
      <c r="G166">
        <v>3</v>
      </c>
      <c r="H166">
        <v>1</v>
      </c>
      <c r="I166" t="s">
        <v>50</v>
      </c>
      <c r="J166" t="s">
        <v>34</v>
      </c>
      <c r="K166">
        <v>5890</v>
      </c>
      <c r="L166">
        <v>0</v>
      </c>
      <c r="M166">
        <v>0</v>
      </c>
      <c r="N166" t="s">
        <v>406</v>
      </c>
      <c r="O166" t="s">
        <v>303</v>
      </c>
      <c r="P166" t="s">
        <v>427</v>
      </c>
      <c r="Q166">
        <v>514</v>
      </c>
      <c r="R166">
        <v>1559</v>
      </c>
      <c r="S166" t="s">
        <v>157</v>
      </c>
      <c r="T166" t="s">
        <v>55</v>
      </c>
    </row>
    <row r="167" spans="1:20" x14ac:dyDescent="0.4">
      <c r="A167">
        <v>1962</v>
      </c>
      <c r="B167" t="s">
        <v>441</v>
      </c>
      <c r="C167" t="s">
        <v>92</v>
      </c>
      <c r="D167" t="s">
        <v>414</v>
      </c>
      <c r="E167" t="s">
        <v>415</v>
      </c>
      <c r="F167" t="s">
        <v>51</v>
      </c>
      <c r="G167">
        <v>4</v>
      </c>
      <c r="H167">
        <v>2</v>
      </c>
      <c r="I167" t="s">
        <v>70</v>
      </c>
      <c r="J167" t="s">
        <v>34</v>
      </c>
      <c r="K167">
        <v>76594</v>
      </c>
      <c r="L167">
        <v>2</v>
      </c>
      <c r="M167">
        <v>1</v>
      </c>
      <c r="N167" t="s">
        <v>418</v>
      </c>
      <c r="O167" t="s">
        <v>257</v>
      </c>
      <c r="P167" t="s">
        <v>425</v>
      </c>
      <c r="Q167">
        <v>514</v>
      </c>
      <c r="R167">
        <v>1458</v>
      </c>
      <c r="S167" t="s">
        <v>56</v>
      </c>
      <c r="T167" t="s">
        <v>72</v>
      </c>
    </row>
    <row r="168" spans="1:20" x14ac:dyDescent="0.4">
      <c r="A168">
        <v>1962</v>
      </c>
      <c r="B168" t="s">
        <v>442</v>
      </c>
      <c r="C168" t="s">
        <v>164</v>
      </c>
      <c r="D168" t="s">
        <v>414</v>
      </c>
      <c r="E168" t="s">
        <v>415</v>
      </c>
      <c r="F168" t="s">
        <v>70</v>
      </c>
      <c r="G168">
        <v>1</v>
      </c>
      <c r="H168">
        <v>0</v>
      </c>
      <c r="I168" t="s">
        <v>50</v>
      </c>
      <c r="J168" t="s">
        <v>34</v>
      </c>
      <c r="K168">
        <v>66697</v>
      </c>
      <c r="L168">
        <v>0</v>
      </c>
      <c r="M168">
        <v>0</v>
      </c>
      <c r="N168" t="s">
        <v>357</v>
      </c>
      <c r="O168" t="s">
        <v>365</v>
      </c>
      <c r="P168" t="s">
        <v>400</v>
      </c>
      <c r="Q168">
        <v>3481</v>
      </c>
      <c r="R168">
        <v>1475</v>
      </c>
      <c r="S168" t="s">
        <v>72</v>
      </c>
      <c r="T168" t="s">
        <v>55</v>
      </c>
    </row>
    <row r="169" spans="1:20" x14ac:dyDescent="0.4">
      <c r="A169">
        <v>1962</v>
      </c>
      <c r="B169" t="s">
        <v>443</v>
      </c>
      <c r="C169" t="s">
        <v>95</v>
      </c>
      <c r="D169" t="s">
        <v>414</v>
      </c>
      <c r="E169" t="s">
        <v>415</v>
      </c>
      <c r="F169" t="s">
        <v>51</v>
      </c>
      <c r="G169">
        <v>3</v>
      </c>
      <c r="H169">
        <v>1</v>
      </c>
      <c r="I169" t="s">
        <v>154</v>
      </c>
      <c r="J169" t="s">
        <v>34</v>
      </c>
      <c r="K169">
        <v>68679</v>
      </c>
      <c r="L169">
        <v>1</v>
      </c>
      <c r="M169">
        <v>1</v>
      </c>
      <c r="N169" t="s">
        <v>335</v>
      </c>
      <c r="O169" t="s">
        <v>422</v>
      </c>
      <c r="P169" t="s">
        <v>424</v>
      </c>
      <c r="Q169">
        <v>3480</v>
      </c>
      <c r="R169">
        <v>1463</v>
      </c>
      <c r="S169" t="s">
        <v>56</v>
      </c>
      <c r="T169" t="s">
        <v>157</v>
      </c>
    </row>
    <row r="170" spans="1:20" x14ac:dyDescent="0.4">
      <c r="A170">
        <v>1966</v>
      </c>
      <c r="B170" t="s">
        <v>444</v>
      </c>
      <c r="C170" t="s">
        <v>29</v>
      </c>
      <c r="D170" t="s">
        <v>445</v>
      </c>
      <c r="E170" t="s">
        <v>446</v>
      </c>
      <c r="F170" t="s">
        <v>232</v>
      </c>
      <c r="G170">
        <v>0</v>
      </c>
      <c r="H170">
        <v>0</v>
      </c>
      <c r="I170" t="s">
        <v>81</v>
      </c>
      <c r="J170" t="s">
        <v>34</v>
      </c>
      <c r="K170">
        <v>87148</v>
      </c>
      <c r="L170">
        <v>0</v>
      </c>
      <c r="M170">
        <v>0</v>
      </c>
      <c r="N170" t="s">
        <v>296</v>
      </c>
      <c r="O170" t="s">
        <v>447</v>
      </c>
      <c r="P170" t="s">
        <v>438</v>
      </c>
      <c r="Q170">
        <v>238</v>
      </c>
      <c r="R170">
        <v>1636</v>
      </c>
      <c r="S170" t="s">
        <v>236</v>
      </c>
      <c r="T170" t="s">
        <v>82</v>
      </c>
    </row>
    <row r="171" spans="1:20" x14ac:dyDescent="0.4">
      <c r="A171">
        <v>1966</v>
      </c>
      <c r="B171" t="s">
        <v>448</v>
      </c>
      <c r="C171" t="s">
        <v>49</v>
      </c>
      <c r="D171" t="s">
        <v>449</v>
      </c>
      <c r="E171" t="s">
        <v>450</v>
      </c>
      <c r="F171" t="s">
        <v>294</v>
      </c>
      <c r="G171">
        <v>5</v>
      </c>
      <c r="H171">
        <v>0</v>
      </c>
      <c r="I171" t="s">
        <v>117</v>
      </c>
      <c r="J171" t="s">
        <v>34</v>
      </c>
      <c r="K171">
        <v>36127</v>
      </c>
      <c r="L171">
        <v>3</v>
      </c>
      <c r="M171">
        <v>0</v>
      </c>
      <c r="N171" t="s">
        <v>451</v>
      </c>
      <c r="O171" t="s">
        <v>452</v>
      </c>
      <c r="P171" t="s">
        <v>374</v>
      </c>
      <c r="Q171">
        <v>238</v>
      </c>
      <c r="R171">
        <v>1656</v>
      </c>
      <c r="S171" t="s">
        <v>298</v>
      </c>
      <c r="T171" t="s">
        <v>122</v>
      </c>
    </row>
    <row r="172" spans="1:20" x14ac:dyDescent="0.4">
      <c r="A172">
        <v>1966</v>
      </c>
      <c r="B172" t="s">
        <v>448</v>
      </c>
      <c r="C172" t="s">
        <v>58</v>
      </c>
      <c r="D172" t="s">
        <v>453</v>
      </c>
      <c r="E172" t="s">
        <v>454</v>
      </c>
      <c r="F172" t="s">
        <v>51</v>
      </c>
      <c r="G172">
        <v>2</v>
      </c>
      <c r="H172">
        <v>0</v>
      </c>
      <c r="I172" t="s">
        <v>410</v>
      </c>
      <c r="J172" t="s">
        <v>34</v>
      </c>
      <c r="K172">
        <v>47308</v>
      </c>
      <c r="L172">
        <v>1</v>
      </c>
      <c r="M172">
        <v>0</v>
      </c>
      <c r="N172" t="s">
        <v>455</v>
      </c>
      <c r="O172" t="s">
        <v>456</v>
      </c>
      <c r="P172" t="s">
        <v>457</v>
      </c>
      <c r="Q172">
        <v>238</v>
      </c>
      <c r="R172">
        <v>1596</v>
      </c>
      <c r="S172" t="s">
        <v>56</v>
      </c>
      <c r="T172" t="s">
        <v>413</v>
      </c>
    </row>
    <row r="173" spans="1:20" x14ac:dyDescent="0.4">
      <c r="A173">
        <v>1966</v>
      </c>
      <c r="B173" t="s">
        <v>448</v>
      </c>
      <c r="C173" t="s">
        <v>40</v>
      </c>
      <c r="D173" t="s">
        <v>458</v>
      </c>
      <c r="E173" t="s">
        <v>459</v>
      </c>
      <c r="F173" t="s">
        <v>341</v>
      </c>
      <c r="G173">
        <v>3</v>
      </c>
      <c r="H173">
        <v>0</v>
      </c>
      <c r="I173" t="s">
        <v>460</v>
      </c>
      <c r="J173" t="s">
        <v>34</v>
      </c>
      <c r="K173">
        <v>23006</v>
      </c>
      <c r="L173">
        <v>2</v>
      </c>
      <c r="M173">
        <v>0</v>
      </c>
      <c r="N173" t="s">
        <v>357</v>
      </c>
      <c r="O173" t="s">
        <v>461</v>
      </c>
      <c r="P173" t="s">
        <v>406</v>
      </c>
      <c r="Q173">
        <v>238</v>
      </c>
      <c r="R173">
        <v>1710</v>
      </c>
      <c r="S173" t="s">
        <v>344</v>
      </c>
      <c r="T173" t="s">
        <v>462</v>
      </c>
    </row>
    <row r="174" spans="1:20" x14ac:dyDescent="0.4">
      <c r="A174">
        <v>1966</v>
      </c>
      <c r="B174" t="s">
        <v>463</v>
      </c>
      <c r="C174" t="s">
        <v>29</v>
      </c>
      <c r="D174" t="s">
        <v>445</v>
      </c>
      <c r="E174" t="s">
        <v>446</v>
      </c>
      <c r="F174" t="s">
        <v>32</v>
      </c>
      <c r="G174">
        <v>1</v>
      </c>
      <c r="H174">
        <v>1</v>
      </c>
      <c r="I174" t="s">
        <v>33</v>
      </c>
      <c r="J174" t="s">
        <v>34</v>
      </c>
      <c r="K174">
        <v>69237</v>
      </c>
      <c r="L174">
        <v>0</v>
      </c>
      <c r="M174">
        <v>0</v>
      </c>
      <c r="N174" t="s">
        <v>464</v>
      </c>
      <c r="O174" t="s">
        <v>371</v>
      </c>
      <c r="P174" t="s">
        <v>402</v>
      </c>
      <c r="Q174">
        <v>238</v>
      </c>
      <c r="R174">
        <v>1650</v>
      </c>
      <c r="S174" t="s">
        <v>38</v>
      </c>
      <c r="T174" t="s">
        <v>39</v>
      </c>
    </row>
    <row r="175" spans="1:20" x14ac:dyDescent="0.4">
      <c r="A175">
        <v>1966</v>
      </c>
      <c r="B175" t="s">
        <v>463</v>
      </c>
      <c r="C175" t="s">
        <v>58</v>
      </c>
      <c r="D175" t="s">
        <v>465</v>
      </c>
      <c r="E175" t="s">
        <v>466</v>
      </c>
      <c r="F175" t="s">
        <v>467</v>
      </c>
      <c r="G175">
        <v>3</v>
      </c>
      <c r="H175">
        <v>1</v>
      </c>
      <c r="I175" t="s">
        <v>108</v>
      </c>
      <c r="J175" t="s">
        <v>34</v>
      </c>
      <c r="K175">
        <v>29886</v>
      </c>
      <c r="L175">
        <v>1</v>
      </c>
      <c r="M175">
        <v>0</v>
      </c>
      <c r="N175" t="s">
        <v>468</v>
      </c>
      <c r="O175" t="s">
        <v>469</v>
      </c>
      <c r="P175" t="s">
        <v>470</v>
      </c>
      <c r="Q175">
        <v>238</v>
      </c>
      <c r="R175">
        <v>1675</v>
      </c>
      <c r="S175" t="s">
        <v>471</v>
      </c>
      <c r="T175" t="s">
        <v>113</v>
      </c>
    </row>
    <row r="176" spans="1:20" x14ac:dyDescent="0.4">
      <c r="A176">
        <v>1966</v>
      </c>
      <c r="B176" t="s">
        <v>463</v>
      </c>
      <c r="C176" t="s">
        <v>49</v>
      </c>
      <c r="D176" t="s">
        <v>472</v>
      </c>
      <c r="E176" t="s">
        <v>473</v>
      </c>
      <c r="F176" t="s">
        <v>65</v>
      </c>
      <c r="G176">
        <v>2</v>
      </c>
      <c r="H176">
        <v>1</v>
      </c>
      <c r="I176" t="s">
        <v>140</v>
      </c>
      <c r="J176" t="s">
        <v>34</v>
      </c>
      <c r="K176">
        <v>42738</v>
      </c>
      <c r="L176">
        <v>0</v>
      </c>
      <c r="M176">
        <v>0</v>
      </c>
      <c r="N176" t="s">
        <v>438</v>
      </c>
      <c r="O176" t="s">
        <v>418</v>
      </c>
      <c r="P176" t="s">
        <v>474</v>
      </c>
      <c r="Q176">
        <v>238</v>
      </c>
      <c r="R176">
        <v>1578</v>
      </c>
      <c r="S176" t="s">
        <v>68</v>
      </c>
      <c r="T176" t="s">
        <v>144</v>
      </c>
    </row>
    <row r="177" spans="1:20" x14ac:dyDescent="0.4">
      <c r="A177">
        <v>1966</v>
      </c>
      <c r="B177" t="s">
        <v>463</v>
      </c>
      <c r="C177" t="s">
        <v>40</v>
      </c>
      <c r="D177" t="s">
        <v>475</v>
      </c>
      <c r="E177" t="s">
        <v>476</v>
      </c>
      <c r="F177" t="s">
        <v>147</v>
      </c>
      <c r="G177">
        <v>2</v>
      </c>
      <c r="H177">
        <v>0</v>
      </c>
      <c r="I177" t="s">
        <v>70</v>
      </c>
      <c r="J177" t="s">
        <v>34</v>
      </c>
      <c r="K177">
        <v>27199</v>
      </c>
      <c r="L177">
        <v>1</v>
      </c>
      <c r="M177">
        <v>0</v>
      </c>
      <c r="N177" t="s">
        <v>406</v>
      </c>
      <c r="O177" t="s">
        <v>477</v>
      </c>
      <c r="P177" t="s">
        <v>478</v>
      </c>
      <c r="Q177">
        <v>238</v>
      </c>
      <c r="R177">
        <v>1608</v>
      </c>
      <c r="S177" t="s">
        <v>151</v>
      </c>
      <c r="T177" t="s">
        <v>72</v>
      </c>
    </row>
    <row r="178" spans="1:20" x14ac:dyDescent="0.4">
      <c r="A178">
        <v>1966</v>
      </c>
      <c r="B178" t="s">
        <v>479</v>
      </c>
      <c r="C178" t="s">
        <v>29</v>
      </c>
      <c r="D178" t="s">
        <v>480</v>
      </c>
      <c r="E178" t="s">
        <v>446</v>
      </c>
      <c r="F178" t="s">
        <v>81</v>
      </c>
      <c r="G178">
        <v>2</v>
      </c>
      <c r="H178">
        <v>1</v>
      </c>
      <c r="I178" t="s">
        <v>32</v>
      </c>
      <c r="J178" t="s">
        <v>34</v>
      </c>
      <c r="K178">
        <v>45662</v>
      </c>
      <c r="L178">
        <v>2</v>
      </c>
      <c r="M178">
        <v>1</v>
      </c>
      <c r="N178" t="s">
        <v>402</v>
      </c>
      <c r="O178" t="s">
        <v>468</v>
      </c>
      <c r="P178" t="s">
        <v>481</v>
      </c>
      <c r="Q178">
        <v>238</v>
      </c>
      <c r="R178">
        <v>1653</v>
      </c>
      <c r="S178" t="s">
        <v>82</v>
      </c>
      <c r="T178" t="s">
        <v>38</v>
      </c>
    </row>
    <row r="179" spans="1:20" x14ac:dyDescent="0.4">
      <c r="A179">
        <v>1966</v>
      </c>
      <c r="B179" t="s">
        <v>479</v>
      </c>
      <c r="C179" t="s">
        <v>49</v>
      </c>
      <c r="D179" t="s">
        <v>449</v>
      </c>
      <c r="E179" t="s">
        <v>450</v>
      </c>
      <c r="F179" t="s">
        <v>140</v>
      </c>
      <c r="G179">
        <v>2</v>
      </c>
      <c r="H179">
        <v>1</v>
      </c>
      <c r="I179" t="s">
        <v>117</v>
      </c>
      <c r="J179" t="s">
        <v>34</v>
      </c>
      <c r="K179">
        <v>32028</v>
      </c>
      <c r="L179">
        <v>0</v>
      </c>
      <c r="M179">
        <v>1</v>
      </c>
      <c r="N179" t="s">
        <v>447</v>
      </c>
      <c r="O179" t="s">
        <v>296</v>
      </c>
      <c r="P179" t="s">
        <v>451</v>
      </c>
      <c r="Q179">
        <v>238</v>
      </c>
      <c r="R179">
        <v>1641</v>
      </c>
      <c r="S179" t="s">
        <v>144</v>
      </c>
      <c r="T179" t="s">
        <v>122</v>
      </c>
    </row>
    <row r="180" spans="1:20" x14ac:dyDescent="0.4">
      <c r="A180">
        <v>1966</v>
      </c>
      <c r="B180" t="s">
        <v>479</v>
      </c>
      <c r="C180" t="s">
        <v>58</v>
      </c>
      <c r="D180" t="s">
        <v>453</v>
      </c>
      <c r="E180" t="s">
        <v>454</v>
      </c>
      <c r="F180" t="s">
        <v>108</v>
      </c>
      <c r="G180">
        <v>3</v>
      </c>
      <c r="H180">
        <v>1</v>
      </c>
      <c r="I180" t="s">
        <v>51</v>
      </c>
      <c r="J180" t="s">
        <v>34</v>
      </c>
      <c r="K180">
        <v>51387</v>
      </c>
      <c r="L180">
        <v>1</v>
      </c>
      <c r="M180">
        <v>1</v>
      </c>
      <c r="N180" t="s">
        <v>482</v>
      </c>
      <c r="O180" t="s">
        <v>469</v>
      </c>
      <c r="P180" t="s">
        <v>418</v>
      </c>
      <c r="Q180">
        <v>238</v>
      </c>
      <c r="R180">
        <v>1597</v>
      </c>
      <c r="S180" t="s">
        <v>113</v>
      </c>
      <c r="T180" t="s">
        <v>56</v>
      </c>
    </row>
    <row r="181" spans="1:20" x14ac:dyDescent="0.4">
      <c r="A181">
        <v>1966</v>
      </c>
      <c r="B181" t="s">
        <v>479</v>
      </c>
      <c r="C181" t="s">
        <v>40</v>
      </c>
      <c r="D181" t="s">
        <v>458</v>
      </c>
      <c r="E181" t="s">
        <v>459</v>
      </c>
      <c r="F181" t="s">
        <v>460</v>
      </c>
      <c r="G181">
        <v>1</v>
      </c>
      <c r="H181">
        <v>1</v>
      </c>
      <c r="I181" t="s">
        <v>70</v>
      </c>
      <c r="J181" t="s">
        <v>34</v>
      </c>
      <c r="K181">
        <v>13792</v>
      </c>
      <c r="L181">
        <v>0</v>
      </c>
      <c r="M181">
        <v>1</v>
      </c>
      <c r="N181" t="s">
        <v>461</v>
      </c>
      <c r="O181" t="s">
        <v>483</v>
      </c>
      <c r="P181" t="s">
        <v>477</v>
      </c>
      <c r="Q181">
        <v>238</v>
      </c>
      <c r="R181">
        <v>1609</v>
      </c>
      <c r="S181" t="s">
        <v>462</v>
      </c>
      <c r="T181" t="s">
        <v>72</v>
      </c>
    </row>
    <row r="182" spans="1:20" x14ac:dyDescent="0.4">
      <c r="A182">
        <v>1966</v>
      </c>
      <c r="B182" t="s">
        <v>484</v>
      </c>
      <c r="C182" t="s">
        <v>58</v>
      </c>
      <c r="D182" t="s">
        <v>465</v>
      </c>
      <c r="E182" t="s">
        <v>466</v>
      </c>
      <c r="F182" t="s">
        <v>467</v>
      </c>
      <c r="G182">
        <v>3</v>
      </c>
      <c r="H182">
        <v>0</v>
      </c>
      <c r="I182" t="s">
        <v>410</v>
      </c>
      <c r="J182" t="s">
        <v>34</v>
      </c>
      <c r="K182">
        <v>25438</v>
      </c>
      <c r="L182">
        <v>2</v>
      </c>
      <c r="M182">
        <v>0</v>
      </c>
      <c r="N182" t="s">
        <v>352</v>
      </c>
      <c r="O182" t="s">
        <v>485</v>
      </c>
      <c r="P182" t="s">
        <v>455</v>
      </c>
      <c r="Q182">
        <v>238</v>
      </c>
      <c r="R182">
        <v>1602</v>
      </c>
      <c r="S182" t="s">
        <v>471</v>
      </c>
      <c r="T182" t="s">
        <v>413</v>
      </c>
    </row>
    <row r="183" spans="1:20" x14ac:dyDescent="0.4">
      <c r="A183">
        <v>1966</v>
      </c>
      <c r="B183" t="s">
        <v>484</v>
      </c>
      <c r="C183" t="s">
        <v>49</v>
      </c>
      <c r="D183" t="s">
        <v>472</v>
      </c>
      <c r="E183" t="s">
        <v>473</v>
      </c>
      <c r="F183" t="s">
        <v>294</v>
      </c>
      <c r="G183">
        <v>0</v>
      </c>
      <c r="H183">
        <v>0</v>
      </c>
      <c r="I183" t="s">
        <v>65</v>
      </c>
      <c r="J183" t="s">
        <v>34</v>
      </c>
      <c r="K183">
        <v>46587</v>
      </c>
      <c r="L183">
        <v>0</v>
      </c>
      <c r="M183">
        <v>0</v>
      </c>
      <c r="N183" t="s">
        <v>474</v>
      </c>
      <c r="O183" t="s">
        <v>371</v>
      </c>
      <c r="P183" t="s">
        <v>374</v>
      </c>
      <c r="Q183">
        <v>238</v>
      </c>
      <c r="R183">
        <v>1579</v>
      </c>
      <c r="S183" t="s">
        <v>298</v>
      </c>
      <c r="T183" t="s">
        <v>68</v>
      </c>
    </row>
    <row r="184" spans="1:20" x14ac:dyDescent="0.4">
      <c r="A184">
        <v>1966</v>
      </c>
      <c r="B184" t="s">
        <v>484</v>
      </c>
      <c r="C184" t="s">
        <v>40</v>
      </c>
      <c r="D184" t="s">
        <v>475</v>
      </c>
      <c r="E184" t="s">
        <v>476</v>
      </c>
      <c r="F184" t="s">
        <v>341</v>
      </c>
      <c r="G184">
        <v>1</v>
      </c>
      <c r="H184">
        <v>0</v>
      </c>
      <c r="I184" t="s">
        <v>147</v>
      </c>
      <c r="J184" t="s">
        <v>34</v>
      </c>
      <c r="K184">
        <v>27793</v>
      </c>
      <c r="L184">
        <v>0</v>
      </c>
      <c r="M184">
        <v>0</v>
      </c>
      <c r="N184" t="s">
        <v>478</v>
      </c>
      <c r="O184" t="s">
        <v>483</v>
      </c>
      <c r="P184" t="s">
        <v>461</v>
      </c>
      <c r="Q184">
        <v>238</v>
      </c>
      <c r="R184">
        <v>1682</v>
      </c>
      <c r="S184" t="s">
        <v>344</v>
      </c>
      <c r="T184" t="s">
        <v>151</v>
      </c>
    </row>
    <row r="185" spans="1:20" x14ac:dyDescent="0.4">
      <c r="A185">
        <v>1966</v>
      </c>
      <c r="B185" t="s">
        <v>486</v>
      </c>
      <c r="C185" t="s">
        <v>29</v>
      </c>
      <c r="D185" t="s">
        <v>445</v>
      </c>
      <c r="E185" t="s">
        <v>446</v>
      </c>
      <c r="F185" t="s">
        <v>232</v>
      </c>
      <c r="G185">
        <v>2</v>
      </c>
      <c r="H185">
        <v>0</v>
      </c>
      <c r="I185" t="s">
        <v>33</v>
      </c>
      <c r="J185" t="s">
        <v>34</v>
      </c>
      <c r="K185">
        <v>92570</v>
      </c>
      <c r="L185">
        <v>1</v>
      </c>
      <c r="M185">
        <v>0</v>
      </c>
      <c r="N185" t="s">
        <v>487</v>
      </c>
      <c r="O185" t="s">
        <v>488</v>
      </c>
      <c r="P185" t="s">
        <v>464</v>
      </c>
      <c r="Q185">
        <v>238</v>
      </c>
      <c r="R185">
        <v>1634</v>
      </c>
      <c r="S185" t="s">
        <v>236</v>
      </c>
      <c r="T185" t="s">
        <v>39</v>
      </c>
    </row>
    <row r="186" spans="1:20" x14ac:dyDescent="0.4">
      <c r="A186">
        <v>1966</v>
      </c>
      <c r="B186" t="s">
        <v>489</v>
      </c>
      <c r="C186" t="s">
        <v>29</v>
      </c>
      <c r="D186" t="s">
        <v>445</v>
      </c>
      <c r="E186" t="s">
        <v>446</v>
      </c>
      <c r="F186" t="s">
        <v>81</v>
      </c>
      <c r="G186">
        <v>0</v>
      </c>
      <c r="H186">
        <v>0</v>
      </c>
      <c r="I186" t="s">
        <v>33</v>
      </c>
      <c r="J186" t="s">
        <v>34</v>
      </c>
      <c r="K186">
        <v>61112</v>
      </c>
      <c r="L186">
        <v>0</v>
      </c>
      <c r="M186">
        <v>0</v>
      </c>
      <c r="N186" t="s">
        <v>374</v>
      </c>
      <c r="O186" t="s">
        <v>432</v>
      </c>
      <c r="P186" t="s">
        <v>487</v>
      </c>
      <c r="Q186">
        <v>238</v>
      </c>
      <c r="R186">
        <v>1689</v>
      </c>
      <c r="S186" t="s">
        <v>82</v>
      </c>
      <c r="T186" t="s">
        <v>39</v>
      </c>
    </row>
    <row r="187" spans="1:20" x14ac:dyDescent="0.4">
      <c r="A187">
        <v>1966</v>
      </c>
      <c r="B187" t="s">
        <v>490</v>
      </c>
      <c r="C187" t="s">
        <v>49</v>
      </c>
      <c r="D187" t="s">
        <v>449</v>
      </c>
      <c r="E187" t="s">
        <v>450</v>
      </c>
      <c r="F187" t="s">
        <v>65</v>
      </c>
      <c r="G187">
        <v>2</v>
      </c>
      <c r="H187">
        <v>0</v>
      </c>
      <c r="I187" t="s">
        <v>117</v>
      </c>
      <c r="J187" t="s">
        <v>34</v>
      </c>
      <c r="K187">
        <v>32127</v>
      </c>
      <c r="L187">
        <v>0</v>
      </c>
      <c r="M187">
        <v>0</v>
      </c>
      <c r="N187" t="s">
        <v>371</v>
      </c>
      <c r="O187" t="s">
        <v>296</v>
      </c>
      <c r="P187" t="s">
        <v>447</v>
      </c>
      <c r="Q187">
        <v>238</v>
      </c>
      <c r="R187">
        <v>1582</v>
      </c>
      <c r="S187" t="s">
        <v>68</v>
      </c>
      <c r="T187" t="s">
        <v>122</v>
      </c>
    </row>
    <row r="188" spans="1:20" x14ac:dyDescent="0.4">
      <c r="A188">
        <v>1966</v>
      </c>
      <c r="B188" t="s">
        <v>490</v>
      </c>
      <c r="C188" t="s">
        <v>58</v>
      </c>
      <c r="D188" t="s">
        <v>453</v>
      </c>
      <c r="E188" t="s">
        <v>454</v>
      </c>
      <c r="F188" t="s">
        <v>467</v>
      </c>
      <c r="G188">
        <v>3</v>
      </c>
      <c r="H188">
        <v>1</v>
      </c>
      <c r="I188" t="s">
        <v>51</v>
      </c>
      <c r="J188" t="s">
        <v>34</v>
      </c>
      <c r="K188">
        <v>58479</v>
      </c>
      <c r="L188">
        <v>2</v>
      </c>
      <c r="M188">
        <v>0</v>
      </c>
      <c r="N188" t="s">
        <v>456</v>
      </c>
      <c r="O188" t="s">
        <v>468</v>
      </c>
      <c r="P188" t="s">
        <v>482</v>
      </c>
      <c r="Q188">
        <v>238</v>
      </c>
      <c r="R188">
        <v>1598</v>
      </c>
      <c r="S188" t="s">
        <v>471</v>
      </c>
      <c r="T188" t="s">
        <v>56</v>
      </c>
    </row>
    <row r="189" spans="1:20" x14ac:dyDescent="0.4">
      <c r="A189">
        <v>1966</v>
      </c>
      <c r="B189" t="s">
        <v>490</v>
      </c>
      <c r="C189" t="s">
        <v>40</v>
      </c>
      <c r="D189" t="s">
        <v>458</v>
      </c>
      <c r="E189" t="s">
        <v>459</v>
      </c>
      <c r="F189" t="s">
        <v>460</v>
      </c>
      <c r="G189">
        <v>1</v>
      </c>
      <c r="H189">
        <v>0</v>
      </c>
      <c r="I189" t="s">
        <v>147</v>
      </c>
      <c r="J189" t="s">
        <v>34</v>
      </c>
      <c r="K189">
        <v>17829</v>
      </c>
      <c r="L189">
        <v>1</v>
      </c>
      <c r="M189">
        <v>0</v>
      </c>
      <c r="N189" t="s">
        <v>407</v>
      </c>
      <c r="O189" t="s">
        <v>452</v>
      </c>
      <c r="P189" t="s">
        <v>457</v>
      </c>
      <c r="Q189">
        <v>238</v>
      </c>
      <c r="R189">
        <v>1679</v>
      </c>
      <c r="S189" t="s">
        <v>462</v>
      </c>
      <c r="T189" t="s">
        <v>151</v>
      </c>
    </row>
    <row r="190" spans="1:20" x14ac:dyDescent="0.4">
      <c r="A190">
        <v>1966</v>
      </c>
      <c r="B190" t="s">
        <v>491</v>
      </c>
      <c r="C190" t="s">
        <v>29</v>
      </c>
      <c r="D190" t="s">
        <v>445</v>
      </c>
      <c r="E190" t="s">
        <v>446</v>
      </c>
      <c r="F190" t="s">
        <v>232</v>
      </c>
      <c r="G190">
        <v>2</v>
      </c>
      <c r="H190">
        <v>0</v>
      </c>
      <c r="I190" t="s">
        <v>32</v>
      </c>
      <c r="J190" t="s">
        <v>34</v>
      </c>
      <c r="K190">
        <v>98270</v>
      </c>
      <c r="L190">
        <v>1</v>
      </c>
      <c r="M190">
        <v>0</v>
      </c>
      <c r="N190" t="s">
        <v>418</v>
      </c>
      <c r="O190" t="s">
        <v>402</v>
      </c>
      <c r="P190" t="s">
        <v>438</v>
      </c>
      <c r="Q190">
        <v>238</v>
      </c>
      <c r="R190">
        <v>1632</v>
      </c>
      <c r="S190" t="s">
        <v>236</v>
      </c>
      <c r="T190" t="s">
        <v>38</v>
      </c>
    </row>
    <row r="191" spans="1:20" x14ac:dyDescent="0.4">
      <c r="A191">
        <v>1966</v>
      </c>
      <c r="B191" t="s">
        <v>491</v>
      </c>
      <c r="C191" t="s">
        <v>58</v>
      </c>
      <c r="D191" t="s">
        <v>465</v>
      </c>
      <c r="E191" t="s">
        <v>466</v>
      </c>
      <c r="F191" t="s">
        <v>108</v>
      </c>
      <c r="G191">
        <v>3</v>
      </c>
      <c r="H191">
        <v>1</v>
      </c>
      <c r="I191" t="s">
        <v>410</v>
      </c>
      <c r="J191" t="s">
        <v>34</v>
      </c>
      <c r="K191">
        <v>24129</v>
      </c>
      <c r="L191">
        <v>2</v>
      </c>
      <c r="M191">
        <v>1</v>
      </c>
      <c r="N191" t="s">
        <v>485</v>
      </c>
      <c r="O191" t="s">
        <v>357</v>
      </c>
      <c r="P191" t="s">
        <v>352</v>
      </c>
      <c r="Q191">
        <v>238</v>
      </c>
      <c r="R191">
        <v>1599</v>
      </c>
      <c r="S191" t="s">
        <v>113</v>
      </c>
      <c r="T191" t="s">
        <v>413</v>
      </c>
    </row>
    <row r="192" spans="1:20" x14ac:dyDescent="0.4">
      <c r="A192">
        <v>1966</v>
      </c>
      <c r="B192" t="s">
        <v>491</v>
      </c>
      <c r="C192" t="s">
        <v>49</v>
      </c>
      <c r="D192" t="s">
        <v>472</v>
      </c>
      <c r="E192" t="s">
        <v>473</v>
      </c>
      <c r="F192" t="s">
        <v>294</v>
      </c>
      <c r="G192">
        <v>2</v>
      </c>
      <c r="H192">
        <v>1</v>
      </c>
      <c r="I192" t="s">
        <v>140</v>
      </c>
      <c r="J192" t="s">
        <v>34</v>
      </c>
      <c r="K192">
        <v>42187</v>
      </c>
      <c r="L192">
        <v>1</v>
      </c>
      <c r="M192">
        <v>1</v>
      </c>
      <c r="N192" t="s">
        <v>481</v>
      </c>
      <c r="O192" t="s">
        <v>432</v>
      </c>
      <c r="P192" t="s">
        <v>488</v>
      </c>
      <c r="Q192">
        <v>238</v>
      </c>
      <c r="R192">
        <v>1637</v>
      </c>
      <c r="S192" t="s">
        <v>298</v>
      </c>
      <c r="T192" t="s">
        <v>144</v>
      </c>
    </row>
    <row r="193" spans="1:20" x14ac:dyDescent="0.4">
      <c r="A193">
        <v>1966</v>
      </c>
      <c r="B193" t="s">
        <v>491</v>
      </c>
      <c r="C193" t="s">
        <v>40</v>
      </c>
      <c r="D193" t="s">
        <v>475</v>
      </c>
      <c r="E193" t="s">
        <v>476</v>
      </c>
      <c r="F193" t="s">
        <v>341</v>
      </c>
      <c r="G193">
        <v>2</v>
      </c>
      <c r="H193">
        <v>1</v>
      </c>
      <c r="I193" t="s">
        <v>70</v>
      </c>
      <c r="J193" t="s">
        <v>34</v>
      </c>
      <c r="K193">
        <v>16027</v>
      </c>
      <c r="L193">
        <v>1</v>
      </c>
      <c r="M193">
        <v>1</v>
      </c>
      <c r="N193" t="s">
        <v>452</v>
      </c>
      <c r="O193" t="s">
        <v>407</v>
      </c>
      <c r="P193" t="s">
        <v>470</v>
      </c>
      <c r="Q193">
        <v>238</v>
      </c>
      <c r="R193">
        <v>1610</v>
      </c>
      <c r="S193" t="s">
        <v>344</v>
      </c>
      <c r="T193" t="s">
        <v>72</v>
      </c>
    </row>
    <row r="194" spans="1:20" x14ac:dyDescent="0.4">
      <c r="A194">
        <v>1966</v>
      </c>
      <c r="B194" t="s">
        <v>492</v>
      </c>
      <c r="C194" t="s">
        <v>159</v>
      </c>
      <c r="D194" t="s">
        <v>445</v>
      </c>
      <c r="E194" t="s">
        <v>446</v>
      </c>
      <c r="F194" t="s">
        <v>232</v>
      </c>
      <c r="G194">
        <v>1</v>
      </c>
      <c r="H194">
        <v>0</v>
      </c>
      <c r="I194" t="s">
        <v>65</v>
      </c>
      <c r="J194" t="s">
        <v>34</v>
      </c>
      <c r="K194">
        <v>90584</v>
      </c>
      <c r="L194">
        <v>0</v>
      </c>
      <c r="M194">
        <v>0</v>
      </c>
      <c r="N194" t="s">
        <v>478</v>
      </c>
      <c r="O194" t="s">
        <v>406</v>
      </c>
      <c r="P194" t="s">
        <v>296</v>
      </c>
      <c r="Q194">
        <v>239</v>
      </c>
      <c r="R194">
        <v>1577</v>
      </c>
      <c r="S194" t="s">
        <v>236</v>
      </c>
      <c r="T194" t="s">
        <v>68</v>
      </c>
    </row>
    <row r="195" spans="1:20" x14ac:dyDescent="0.4">
      <c r="A195">
        <v>1966</v>
      </c>
      <c r="B195" t="s">
        <v>492</v>
      </c>
      <c r="C195" t="s">
        <v>159</v>
      </c>
      <c r="D195" t="s">
        <v>449</v>
      </c>
      <c r="E195" t="s">
        <v>450</v>
      </c>
      <c r="F195" t="s">
        <v>294</v>
      </c>
      <c r="G195">
        <v>4</v>
      </c>
      <c r="H195">
        <v>0</v>
      </c>
      <c r="I195" t="s">
        <v>81</v>
      </c>
      <c r="J195" t="s">
        <v>34</v>
      </c>
      <c r="K195">
        <v>40007</v>
      </c>
      <c r="L195">
        <v>1</v>
      </c>
      <c r="M195">
        <v>0</v>
      </c>
      <c r="N195" t="s">
        <v>477</v>
      </c>
      <c r="O195" t="s">
        <v>461</v>
      </c>
      <c r="P195" t="s">
        <v>451</v>
      </c>
      <c r="Q195">
        <v>239</v>
      </c>
      <c r="R195">
        <v>1660</v>
      </c>
      <c r="S195" t="s">
        <v>298</v>
      </c>
      <c r="T195" t="s">
        <v>82</v>
      </c>
    </row>
    <row r="196" spans="1:20" x14ac:dyDescent="0.4">
      <c r="A196">
        <v>1966</v>
      </c>
      <c r="B196" t="s">
        <v>492</v>
      </c>
      <c r="C196" t="s">
        <v>159</v>
      </c>
      <c r="D196" t="s">
        <v>475</v>
      </c>
      <c r="E196" t="s">
        <v>476</v>
      </c>
      <c r="F196" t="s">
        <v>341</v>
      </c>
      <c r="G196">
        <v>2</v>
      </c>
      <c r="H196">
        <v>1</v>
      </c>
      <c r="I196" t="s">
        <v>108</v>
      </c>
      <c r="J196" t="s">
        <v>34</v>
      </c>
      <c r="K196">
        <v>26844</v>
      </c>
      <c r="L196">
        <v>1</v>
      </c>
      <c r="M196">
        <v>0</v>
      </c>
      <c r="N196" t="s">
        <v>357</v>
      </c>
      <c r="O196" t="s">
        <v>352</v>
      </c>
      <c r="P196" t="s">
        <v>371</v>
      </c>
      <c r="Q196">
        <v>239</v>
      </c>
      <c r="R196">
        <v>1676</v>
      </c>
      <c r="S196" t="s">
        <v>344</v>
      </c>
      <c r="T196" t="s">
        <v>113</v>
      </c>
    </row>
    <row r="197" spans="1:20" x14ac:dyDescent="0.4">
      <c r="A197">
        <v>1966</v>
      </c>
      <c r="B197" t="s">
        <v>492</v>
      </c>
      <c r="C197" t="s">
        <v>159</v>
      </c>
      <c r="D197" t="s">
        <v>453</v>
      </c>
      <c r="E197" t="s">
        <v>454</v>
      </c>
      <c r="F197" t="s">
        <v>467</v>
      </c>
      <c r="G197">
        <v>5</v>
      </c>
      <c r="H197">
        <v>3</v>
      </c>
      <c r="I197" t="s">
        <v>460</v>
      </c>
      <c r="J197" t="s">
        <v>34</v>
      </c>
      <c r="K197">
        <v>40248</v>
      </c>
      <c r="L197">
        <v>2</v>
      </c>
      <c r="M197">
        <v>3</v>
      </c>
      <c r="N197" t="s">
        <v>464</v>
      </c>
      <c r="O197" t="s">
        <v>402</v>
      </c>
      <c r="P197" t="s">
        <v>407</v>
      </c>
      <c r="Q197">
        <v>239</v>
      </c>
      <c r="R197">
        <v>1702</v>
      </c>
      <c r="S197" t="s">
        <v>471</v>
      </c>
      <c r="T197" t="s">
        <v>462</v>
      </c>
    </row>
    <row r="198" spans="1:20" x14ac:dyDescent="0.4">
      <c r="A198">
        <v>1966</v>
      </c>
      <c r="B198" t="s">
        <v>493</v>
      </c>
      <c r="C198" t="s">
        <v>92</v>
      </c>
      <c r="D198" t="s">
        <v>453</v>
      </c>
      <c r="E198" t="s">
        <v>454</v>
      </c>
      <c r="F198" t="s">
        <v>294</v>
      </c>
      <c r="G198">
        <v>2</v>
      </c>
      <c r="H198">
        <v>1</v>
      </c>
      <c r="I198" t="s">
        <v>341</v>
      </c>
      <c r="J198" t="s">
        <v>34</v>
      </c>
      <c r="K198">
        <v>38273</v>
      </c>
      <c r="L198">
        <v>1</v>
      </c>
      <c r="M198">
        <v>0</v>
      </c>
      <c r="N198" t="s">
        <v>487</v>
      </c>
      <c r="O198" t="s">
        <v>352</v>
      </c>
      <c r="P198" t="s">
        <v>357</v>
      </c>
      <c r="Q198">
        <v>536</v>
      </c>
      <c r="R198">
        <v>1659</v>
      </c>
      <c r="S198" t="s">
        <v>298</v>
      </c>
      <c r="T198" t="s">
        <v>344</v>
      </c>
    </row>
    <row r="199" spans="1:20" x14ac:dyDescent="0.4">
      <c r="A199">
        <v>1966</v>
      </c>
      <c r="B199" t="s">
        <v>494</v>
      </c>
      <c r="C199" t="s">
        <v>92</v>
      </c>
      <c r="D199" t="s">
        <v>445</v>
      </c>
      <c r="E199" t="s">
        <v>446</v>
      </c>
      <c r="F199" t="s">
        <v>232</v>
      </c>
      <c r="G199">
        <v>2</v>
      </c>
      <c r="H199">
        <v>1</v>
      </c>
      <c r="I199" t="s">
        <v>467</v>
      </c>
      <c r="J199" t="s">
        <v>34</v>
      </c>
      <c r="K199">
        <v>94493</v>
      </c>
      <c r="L199">
        <v>1</v>
      </c>
      <c r="M199">
        <v>0</v>
      </c>
      <c r="N199" t="s">
        <v>407</v>
      </c>
      <c r="O199" t="s">
        <v>418</v>
      </c>
      <c r="P199" t="s">
        <v>474</v>
      </c>
      <c r="Q199">
        <v>536</v>
      </c>
      <c r="R199">
        <v>1635</v>
      </c>
      <c r="S199" t="s">
        <v>236</v>
      </c>
      <c r="T199" t="s">
        <v>471</v>
      </c>
    </row>
    <row r="200" spans="1:20" x14ac:dyDescent="0.4">
      <c r="A200">
        <v>1966</v>
      </c>
      <c r="B200" t="s">
        <v>495</v>
      </c>
      <c r="C200" t="s">
        <v>164</v>
      </c>
      <c r="D200" t="s">
        <v>445</v>
      </c>
      <c r="E200" t="s">
        <v>446</v>
      </c>
      <c r="F200" t="s">
        <v>467</v>
      </c>
      <c r="G200">
        <v>2</v>
      </c>
      <c r="H200">
        <v>1</v>
      </c>
      <c r="I200" t="s">
        <v>341</v>
      </c>
      <c r="J200" t="s">
        <v>34</v>
      </c>
      <c r="K200">
        <v>87696</v>
      </c>
      <c r="L200">
        <v>1</v>
      </c>
      <c r="M200">
        <v>1</v>
      </c>
      <c r="N200" t="s">
        <v>482</v>
      </c>
      <c r="O200" t="s">
        <v>469</v>
      </c>
      <c r="P200" t="s">
        <v>461</v>
      </c>
      <c r="Q200">
        <v>3479</v>
      </c>
      <c r="R200">
        <v>1709</v>
      </c>
      <c r="S200" t="s">
        <v>471</v>
      </c>
      <c r="T200" t="s">
        <v>344</v>
      </c>
    </row>
    <row r="201" spans="1:20" x14ac:dyDescent="0.4">
      <c r="A201">
        <v>1966</v>
      </c>
      <c r="B201" t="s">
        <v>496</v>
      </c>
      <c r="C201" t="s">
        <v>95</v>
      </c>
      <c r="D201" t="s">
        <v>445</v>
      </c>
      <c r="E201" t="s">
        <v>446</v>
      </c>
      <c r="F201" t="s">
        <v>232</v>
      </c>
      <c r="G201">
        <v>4</v>
      </c>
      <c r="H201">
        <v>2</v>
      </c>
      <c r="I201" t="s">
        <v>294</v>
      </c>
      <c r="J201" t="s">
        <v>497</v>
      </c>
      <c r="K201">
        <v>96924</v>
      </c>
      <c r="L201">
        <v>0</v>
      </c>
      <c r="M201">
        <v>0</v>
      </c>
      <c r="N201" t="s">
        <v>406</v>
      </c>
      <c r="O201" t="s">
        <v>447</v>
      </c>
      <c r="P201" t="s">
        <v>402</v>
      </c>
      <c r="Q201">
        <v>3478</v>
      </c>
      <c r="R201">
        <v>1633</v>
      </c>
      <c r="S201" t="s">
        <v>236</v>
      </c>
      <c r="T201" t="s">
        <v>298</v>
      </c>
    </row>
    <row r="202" spans="1:20" x14ac:dyDescent="0.4">
      <c r="A202">
        <v>1970</v>
      </c>
      <c r="B202" t="s">
        <v>498</v>
      </c>
      <c r="C202" t="s">
        <v>29</v>
      </c>
      <c r="D202" t="s">
        <v>499</v>
      </c>
      <c r="E202" t="s">
        <v>500</v>
      </c>
      <c r="F202" t="s">
        <v>33</v>
      </c>
      <c r="G202">
        <v>0</v>
      </c>
      <c r="H202">
        <v>0</v>
      </c>
      <c r="I202" t="s">
        <v>341</v>
      </c>
      <c r="J202" t="s">
        <v>34</v>
      </c>
      <c r="K202">
        <v>107160</v>
      </c>
      <c r="L202">
        <v>0</v>
      </c>
      <c r="M202">
        <v>0</v>
      </c>
      <c r="N202" t="s">
        <v>455</v>
      </c>
      <c r="O202" t="s">
        <v>501</v>
      </c>
      <c r="P202" t="s">
        <v>457</v>
      </c>
      <c r="Q202">
        <v>250</v>
      </c>
      <c r="R202">
        <v>1902</v>
      </c>
      <c r="S202" t="s">
        <v>39</v>
      </c>
      <c r="T202" t="s">
        <v>344</v>
      </c>
    </row>
    <row r="203" spans="1:20" x14ac:dyDescent="0.4">
      <c r="A203">
        <v>1970</v>
      </c>
      <c r="B203" t="s">
        <v>502</v>
      </c>
      <c r="C203" t="s">
        <v>49</v>
      </c>
      <c r="D203" t="s">
        <v>503</v>
      </c>
      <c r="E203" t="s">
        <v>504</v>
      </c>
      <c r="F203" t="s">
        <v>81</v>
      </c>
      <c r="G203">
        <v>2</v>
      </c>
      <c r="H203">
        <v>0</v>
      </c>
      <c r="I203" t="s">
        <v>505</v>
      </c>
      <c r="J203" t="s">
        <v>34</v>
      </c>
      <c r="K203">
        <v>20654</v>
      </c>
      <c r="L203">
        <v>1</v>
      </c>
      <c r="M203">
        <v>0</v>
      </c>
      <c r="N203" t="s">
        <v>424</v>
      </c>
      <c r="O203" t="s">
        <v>506</v>
      </c>
      <c r="P203" t="s">
        <v>507</v>
      </c>
      <c r="Q203">
        <v>250</v>
      </c>
      <c r="R203">
        <v>1881</v>
      </c>
      <c r="S203" t="s">
        <v>82</v>
      </c>
      <c r="T203" t="s">
        <v>508</v>
      </c>
    </row>
    <row r="204" spans="1:20" x14ac:dyDescent="0.4">
      <c r="A204">
        <v>1970</v>
      </c>
      <c r="B204" t="s">
        <v>502</v>
      </c>
      <c r="C204" t="s">
        <v>40</v>
      </c>
      <c r="D204" t="s">
        <v>509</v>
      </c>
      <c r="E204" t="s">
        <v>510</v>
      </c>
      <c r="F204" t="s">
        <v>60</v>
      </c>
      <c r="G204">
        <v>3</v>
      </c>
      <c r="H204">
        <v>2</v>
      </c>
      <c r="I204" t="s">
        <v>410</v>
      </c>
      <c r="J204" t="s">
        <v>34</v>
      </c>
      <c r="K204">
        <v>13765</v>
      </c>
      <c r="L204">
        <v>0</v>
      </c>
      <c r="M204">
        <v>1</v>
      </c>
      <c r="N204" t="s">
        <v>511</v>
      </c>
      <c r="O204" t="s">
        <v>512</v>
      </c>
      <c r="P204" t="s">
        <v>513</v>
      </c>
      <c r="Q204">
        <v>250</v>
      </c>
      <c r="R204">
        <v>1780</v>
      </c>
      <c r="S204" t="s">
        <v>63</v>
      </c>
      <c r="T204" t="s">
        <v>413</v>
      </c>
    </row>
    <row r="205" spans="1:20" x14ac:dyDescent="0.4">
      <c r="A205">
        <v>1970</v>
      </c>
      <c r="B205" t="s">
        <v>502</v>
      </c>
      <c r="C205" t="s">
        <v>58</v>
      </c>
      <c r="D205" t="s">
        <v>514</v>
      </c>
      <c r="E205" t="s">
        <v>515</v>
      </c>
      <c r="F205" t="s">
        <v>232</v>
      </c>
      <c r="G205">
        <v>1</v>
      </c>
      <c r="H205">
        <v>0</v>
      </c>
      <c r="I205" t="s">
        <v>59</v>
      </c>
      <c r="J205" t="s">
        <v>34</v>
      </c>
      <c r="K205">
        <v>50560</v>
      </c>
      <c r="L205">
        <v>0</v>
      </c>
      <c r="M205">
        <v>0</v>
      </c>
      <c r="N205" t="s">
        <v>516</v>
      </c>
      <c r="O205" t="s">
        <v>517</v>
      </c>
      <c r="P205" t="s">
        <v>518</v>
      </c>
      <c r="Q205">
        <v>250</v>
      </c>
      <c r="R205">
        <v>1812</v>
      </c>
      <c r="S205" t="s">
        <v>236</v>
      </c>
      <c r="T205" t="s">
        <v>62</v>
      </c>
    </row>
    <row r="206" spans="1:20" x14ac:dyDescent="0.4">
      <c r="A206">
        <v>1970</v>
      </c>
      <c r="B206" t="s">
        <v>519</v>
      </c>
      <c r="C206" t="s">
        <v>49</v>
      </c>
      <c r="D206" t="s">
        <v>520</v>
      </c>
      <c r="E206" t="s">
        <v>521</v>
      </c>
      <c r="F206" t="s">
        <v>147</v>
      </c>
      <c r="G206">
        <v>1</v>
      </c>
      <c r="H206">
        <v>0</v>
      </c>
      <c r="I206" t="s">
        <v>126</v>
      </c>
      <c r="J206" t="s">
        <v>34</v>
      </c>
      <c r="K206">
        <v>13433</v>
      </c>
      <c r="L206">
        <v>1</v>
      </c>
      <c r="M206">
        <v>0</v>
      </c>
      <c r="N206" t="s">
        <v>457</v>
      </c>
      <c r="O206" t="s">
        <v>506</v>
      </c>
      <c r="P206" t="s">
        <v>461</v>
      </c>
      <c r="Q206">
        <v>250</v>
      </c>
      <c r="R206">
        <v>1883</v>
      </c>
      <c r="S206" t="s">
        <v>151</v>
      </c>
      <c r="T206" t="s">
        <v>130</v>
      </c>
    </row>
    <row r="207" spans="1:20" x14ac:dyDescent="0.4">
      <c r="A207">
        <v>1970</v>
      </c>
      <c r="B207" t="s">
        <v>519</v>
      </c>
      <c r="C207" t="s">
        <v>40</v>
      </c>
      <c r="D207" t="s">
        <v>509</v>
      </c>
      <c r="E207" t="s">
        <v>510</v>
      </c>
      <c r="F207" t="s">
        <v>294</v>
      </c>
      <c r="G207">
        <v>2</v>
      </c>
      <c r="H207">
        <v>1</v>
      </c>
      <c r="I207" t="s">
        <v>522</v>
      </c>
      <c r="J207" t="s">
        <v>34</v>
      </c>
      <c r="K207">
        <v>12942</v>
      </c>
      <c r="L207">
        <v>0</v>
      </c>
      <c r="M207">
        <v>1</v>
      </c>
      <c r="N207" t="s">
        <v>523</v>
      </c>
      <c r="O207" t="s">
        <v>524</v>
      </c>
      <c r="P207" t="s">
        <v>525</v>
      </c>
      <c r="Q207">
        <v>250</v>
      </c>
      <c r="R207">
        <v>1839</v>
      </c>
      <c r="S207" t="s">
        <v>298</v>
      </c>
      <c r="T207" t="s">
        <v>526</v>
      </c>
    </row>
    <row r="208" spans="1:20" x14ac:dyDescent="0.4">
      <c r="A208">
        <v>1970</v>
      </c>
      <c r="B208" t="s">
        <v>519</v>
      </c>
      <c r="C208" t="s">
        <v>58</v>
      </c>
      <c r="D208" t="s">
        <v>514</v>
      </c>
      <c r="E208" t="s">
        <v>515</v>
      </c>
      <c r="F208" t="s">
        <v>51</v>
      </c>
      <c r="G208">
        <v>4</v>
      </c>
      <c r="H208">
        <v>1</v>
      </c>
      <c r="I208" t="s">
        <v>154</v>
      </c>
      <c r="J208" t="s">
        <v>34</v>
      </c>
      <c r="K208">
        <v>52897</v>
      </c>
      <c r="L208">
        <v>1</v>
      </c>
      <c r="M208">
        <v>1</v>
      </c>
      <c r="N208" t="s">
        <v>527</v>
      </c>
      <c r="O208" t="s">
        <v>528</v>
      </c>
      <c r="P208" t="s">
        <v>418</v>
      </c>
      <c r="Q208">
        <v>250</v>
      </c>
      <c r="R208">
        <v>1770</v>
      </c>
      <c r="S208" t="s">
        <v>56</v>
      </c>
      <c r="T208" t="s">
        <v>157</v>
      </c>
    </row>
    <row r="209" spans="1:20" x14ac:dyDescent="0.4">
      <c r="A209">
        <v>1970</v>
      </c>
      <c r="B209" t="s">
        <v>519</v>
      </c>
      <c r="C209" t="s">
        <v>29</v>
      </c>
      <c r="D209" t="s">
        <v>499</v>
      </c>
      <c r="E209" t="s">
        <v>500</v>
      </c>
      <c r="F209" t="s">
        <v>43</v>
      </c>
      <c r="G209">
        <v>3</v>
      </c>
      <c r="H209">
        <v>0</v>
      </c>
      <c r="I209" t="s">
        <v>529</v>
      </c>
      <c r="J209" t="s">
        <v>34</v>
      </c>
      <c r="K209">
        <v>92205</v>
      </c>
      <c r="L209">
        <v>1</v>
      </c>
      <c r="M209">
        <v>0</v>
      </c>
      <c r="N209" t="s">
        <v>530</v>
      </c>
      <c r="O209" t="s">
        <v>531</v>
      </c>
      <c r="P209" t="s">
        <v>455</v>
      </c>
      <c r="Q209">
        <v>250</v>
      </c>
      <c r="R209">
        <v>1747</v>
      </c>
      <c r="S209" t="s">
        <v>47</v>
      </c>
      <c r="T209" t="s">
        <v>532</v>
      </c>
    </row>
    <row r="210" spans="1:20" x14ac:dyDescent="0.4">
      <c r="A210">
        <v>1970</v>
      </c>
      <c r="B210" t="s">
        <v>533</v>
      </c>
      <c r="C210" t="s">
        <v>49</v>
      </c>
      <c r="D210" t="s">
        <v>503</v>
      </c>
      <c r="E210" t="s">
        <v>504</v>
      </c>
      <c r="F210" t="s">
        <v>81</v>
      </c>
      <c r="G210">
        <v>0</v>
      </c>
      <c r="H210">
        <v>0</v>
      </c>
      <c r="I210" t="s">
        <v>147</v>
      </c>
      <c r="J210" t="s">
        <v>34</v>
      </c>
      <c r="K210">
        <v>29968</v>
      </c>
      <c r="L210">
        <v>0</v>
      </c>
      <c r="M210">
        <v>0</v>
      </c>
      <c r="N210" t="s">
        <v>531</v>
      </c>
      <c r="O210" t="s">
        <v>455</v>
      </c>
      <c r="P210" t="s">
        <v>534</v>
      </c>
      <c r="Q210">
        <v>250</v>
      </c>
      <c r="R210">
        <v>1884</v>
      </c>
      <c r="S210" t="s">
        <v>82</v>
      </c>
      <c r="T210" t="s">
        <v>151</v>
      </c>
    </row>
    <row r="211" spans="1:20" x14ac:dyDescent="0.4">
      <c r="A211">
        <v>1970</v>
      </c>
      <c r="B211" t="s">
        <v>533</v>
      </c>
      <c r="C211" t="s">
        <v>40</v>
      </c>
      <c r="D211" t="s">
        <v>509</v>
      </c>
      <c r="E211" t="s">
        <v>510</v>
      </c>
      <c r="F211" t="s">
        <v>60</v>
      </c>
      <c r="G211">
        <v>3</v>
      </c>
      <c r="H211">
        <v>0</v>
      </c>
      <c r="I211" t="s">
        <v>522</v>
      </c>
      <c r="J211" t="s">
        <v>34</v>
      </c>
      <c r="K211">
        <v>13537</v>
      </c>
      <c r="L211">
        <v>0</v>
      </c>
      <c r="M211">
        <v>0</v>
      </c>
      <c r="N211" t="s">
        <v>447</v>
      </c>
      <c r="O211" t="s">
        <v>513</v>
      </c>
      <c r="P211" t="s">
        <v>511</v>
      </c>
      <c r="Q211">
        <v>250</v>
      </c>
      <c r="R211">
        <v>1893</v>
      </c>
      <c r="S211" t="s">
        <v>63</v>
      </c>
      <c r="T211" t="s">
        <v>526</v>
      </c>
    </row>
    <row r="212" spans="1:20" x14ac:dyDescent="0.4">
      <c r="A212">
        <v>1970</v>
      </c>
      <c r="B212" t="s">
        <v>533</v>
      </c>
      <c r="C212" t="s">
        <v>58</v>
      </c>
      <c r="D212" t="s">
        <v>514</v>
      </c>
      <c r="E212" t="s">
        <v>515</v>
      </c>
      <c r="F212" t="s">
        <v>59</v>
      </c>
      <c r="G212">
        <v>2</v>
      </c>
      <c r="H212">
        <v>1</v>
      </c>
      <c r="I212" t="s">
        <v>154</v>
      </c>
      <c r="J212" t="s">
        <v>34</v>
      </c>
      <c r="K212">
        <v>56818</v>
      </c>
      <c r="L212">
        <v>0</v>
      </c>
      <c r="M212">
        <v>1</v>
      </c>
      <c r="N212" t="s">
        <v>518</v>
      </c>
      <c r="O212" t="s">
        <v>535</v>
      </c>
      <c r="P212" t="s">
        <v>516</v>
      </c>
      <c r="Q212">
        <v>250</v>
      </c>
      <c r="R212">
        <v>1919</v>
      </c>
      <c r="S212" t="s">
        <v>62</v>
      </c>
      <c r="T212" t="s">
        <v>157</v>
      </c>
    </row>
    <row r="213" spans="1:20" x14ac:dyDescent="0.4">
      <c r="A213">
        <v>1970</v>
      </c>
      <c r="B213" t="s">
        <v>533</v>
      </c>
      <c r="C213" t="s">
        <v>29</v>
      </c>
      <c r="D213" t="s">
        <v>499</v>
      </c>
      <c r="E213" t="s">
        <v>500</v>
      </c>
      <c r="F213" t="s">
        <v>341</v>
      </c>
      <c r="G213">
        <v>4</v>
      </c>
      <c r="H213">
        <v>1</v>
      </c>
      <c r="I213" t="s">
        <v>43</v>
      </c>
      <c r="J213" t="s">
        <v>34</v>
      </c>
      <c r="K213">
        <v>95261</v>
      </c>
      <c r="L213">
        <v>1</v>
      </c>
      <c r="M213">
        <v>0</v>
      </c>
      <c r="N213" t="s">
        <v>506</v>
      </c>
      <c r="O213" t="s">
        <v>536</v>
      </c>
      <c r="P213" t="s">
        <v>424</v>
      </c>
      <c r="Q213">
        <v>250</v>
      </c>
      <c r="R213">
        <v>1753</v>
      </c>
      <c r="S213" t="s">
        <v>344</v>
      </c>
      <c r="T213" t="s">
        <v>47</v>
      </c>
    </row>
    <row r="214" spans="1:20" x14ac:dyDescent="0.4">
      <c r="A214">
        <v>1970</v>
      </c>
      <c r="B214" t="s">
        <v>537</v>
      </c>
      <c r="C214" t="s">
        <v>49</v>
      </c>
      <c r="D214" t="s">
        <v>520</v>
      </c>
      <c r="E214" t="s">
        <v>521</v>
      </c>
      <c r="F214" t="s">
        <v>126</v>
      </c>
      <c r="G214">
        <v>1</v>
      </c>
      <c r="H214">
        <v>1</v>
      </c>
      <c r="I214" t="s">
        <v>505</v>
      </c>
      <c r="J214" t="s">
        <v>34</v>
      </c>
      <c r="K214">
        <v>9624</v>
      </c>
      <c r="L214">
        <v>0</v>
      </c>
      <c r="M214">
        <v>0</v>
      </c>
      <c r="N214" t="s">
        <v>507</v>
      </c>
      <c r="O214" t="s">
        <v>530</v>
      </c>
      <c r="P214" t="s">
        <v>534</v>
      </c>
      <c r="Q214">
        <v>250</v>
      </c>
      <c r="R214">
        <v>1880</v>
      </c>
      <c r="S214" t="s">
        <v>130</v>
      </c>
      <c r="T214" t="s">
        <v>508</v>
      </c>
    </row>
    <row r="215" spans="1:20" x14ac:dyDescent="0.4">
      <c r="A215">
        <v>1970</v>
      </c>
      <c r="B215" t="s">
        <v>537</v>
      </c>
      <c r="C215" t="s">
        <v>40</v>
      </c>
      <c r="D215" t="s">
        <v>509</v>
      </c>
      <c r="E215" t="s">
        <v>510</v>
      </c>
      <c r="F215" t="s">
        <v>294</v>
      </c>
      <c r="G215">
        <v>5</v>
      </c>
      <c r="H215">
        <v>2</v>
      </c>
      <c r="I215" t="s">
        <v>410</v>
      </c>
      <c r="J215" t="s">
        <v>34</v>
      </c>
      <c r="K215">
        <v>12710</v>
      </c>
      <c r="L215">
        <v>2</v>
      </c>
      <c r="M215">
        <v>1</v>
      </c>
      <c r="N215" t="s">
        <v>524</v>
      </c>
      <c r="O215" t="s">
        <v>525</v>
      </c>
      <c r="P215" t="s">
        <v>538</v>
      </c>
      <c r="Q215">
        <v>250</v>
      </c>
      <c r="R215">
        <v>1774</v>
      </c>
      <c r="S215" t="s">
        <v>298</v>
      </c>
      <c r="T215" t="s">
        <v>413</v>
      </c>
    </row>
    <row r="216" spans="1:20" x14ac:dyDescent="0.4">
      <c r="A216">
        <v>1970</v>
      </c>
      <c r="B216" t="s">
        <v>537</v>
      </c>
      <c r="C216" t="s">
        <v>58</v>
      </c>
      <c r="D216" t="s">
        <v>514</v>
      </c>
      <c r="E216" t="s">
        <v>515</v>
      </c>
      <c r="F216" t="s">
        <v>51</v>
      </c>
      <c r="G216">
        <v>1</v>
      </c>
      <c r="H216">
        <v>0</v>
      </c>
      <c r="I216" t="s">
        <v>232</v>
      </c>
      <c r="J216" t="s">
        <v>34</v>
      </c>
      <c r="K216">
        <v>66843</v>
      </c>
      <c r="L216">
        <v>0</v>
      </c>
      <c r="M216">
        <v>0</v>
      </c>
      <c r="N216" t="s">
        <v>528</v>
      </c>
      <c r="O216" t="s">
        <v>418</v>
      </c>
      <c r="P216" t="s">
        <v>517</v>
      </c>
      <c r="Q216">
        <v>250</v>
      </c>
      <c r="R216">
        <v>1764</v>
      </c>
      <c r="S216" t="s">
        <v>56</v>
      </c>
      <c r="T216" t="s">
        <v>236</v>
      </c>
    </row>
    <row r="217" spans="1:20" x14ac:dyDescent="0.4">
      <c r="A217">
        <v>1970</v>
      </c>
      <c r="B217" t="s">
        <v>537</v>
      </c>
      <c r="C217" t="s">
        <v>29</v>
      </c>
      <c r="D217" t="s">
        <v>499</v>
      </c>
      <c r="E217" t="s">
        <v>500</v>
      </c>
      <c r="F217" t="s">
        <v>33</v>
      </c>
      <c r="G217">
        <v>4</v>
      </c>
      <c r="H217">
        <v>0</v>
      </c>
      <c r="I217" t="s">
        <v>529</v>
      </c>
      <c r="J217" t="s">
        <v>34</v>
      </c>
      <c r="K217">
        <v>103058</v>
      </c>
      <c r="L217">
        <v>1</v>
      </c>
      <c r="M217">
        <v>0</v>
      </c>
      <c r="N217" t="s">
        <v>461</v>
      </c>
      <c r="O217" t="s">
        <v>501</v>
      </c>
      <c r="P217" t="s">
        <v>457</v>
      </c>
      <c r="Q217">
        <v>250</v>
      </c>
      <c r="R217">
        <v>1820</v>
      </c>
      <c r="S217" t="s">
        <v>39</v>
      </c>
      <c r="T217" t="s">
        <v>532</v>
      </c>
    </row>
    <row r="218" spans="1:20" x14ac:dyDescent="0.4">
      <c r="A218">
        <v>1970</v>
      </c>
      <c r="B218" t="s">
        <v>539</v>
      </c>
      <c r="C218" t="s">
        <v>49</v>
      </c>
      <c r="D218" t="s">
        <v>503</v>
      </c>
      <c r="E218" t="s">
        <v>504</v>
      </c>
      <c r="F218" t="s">
        <v>126</v>
      </c>
      <c r="G218">
        <v>1</v>
      </c>
      <c r="H218">
        <v>0</v>
      </c>
      <c r="I218" t="s">
        <v>81</v>
      </c>
      <c r="J218" t="s">
        <v>34</v>
      </c>
      <c r="K218">
        <v>18163</v>
      </c>
      <c r="L218">
        <v>0</v>
      </c>
      <c r="M218">
        <v>0</v>
      </c>
      <c r="N218" t="s">
        <v>536</v>
      </c>
      <c r="O218" t="s">
        <v>457</v>
      </c>
      <c r="P218" t="s">
        <v>530</v>
      </c>
      <c r="Q218">
        <v>250</v>
      </c>
      <c r="R218">
        <v>1922</v>
      </c>
      <c r="S218" t="s">
        <v>130</v>
      </c>
      <c r="T218" t="s">
        <v>82</v>
      </c>
    </row>
    <row r="219" spans="1:20" x14ac:dyDescent="0.4">
      <c r="A219">
        <v>1970</v>
      </c>
      <c r="B219" t="s">
        <v>539</v>
      </c>
      <c r="C219" t="s">
        <v>40</v>
      </c>
      <c r="D219" t="s">
        <v>509</v>
      </c>
      <c r="E219" t="s">
        <v>510</v>
      </c>
      <c r="F219" t="s">
        <v>294</v>
      </c>
      <c r="G219">
        <v>3</v>
      </c>
      <c r="H219">
        <v>1</v>
      </c>
      <c r="I219" t="s">
        <v>60</v>
      </c>
      <c r="J219" t="s">
        <v>34</v>
      </c>
      <c r="K219">
        <v>17875</v>
      </c>
      <c r="L219">
        <v>3</v>
      </c>
      <c r="M219">
        <v>1</v>
      </c>
      <c r="N219" t="s">
        <v>512</v>
      </c>
      <c r="O219" t="s">
        <v>524</v>
      </c>
      <c r="P219" t="s">
        <v>511</v>
      </c>
      <c r="Q219">
        <v>250</v>
      </c>
      <c r="R219">
        <v>1840</v>
      </c>
      <c r="S219" t="s">
        <v>298</v>
      </c>
      <c r="T219" t="s">
        <v>63</v>
      </c>
    </row>
    <row r="220" spans="1:20" x14ac:dyDescent="0.4">
      <c r="A220">
        <v>1970</v>
      </c>
      <c r="B220" t="s">
        <v>539</v>
      </c>
      <c r="C220" t="s">
        <v>58</v>
      </c>
      <c r="D220" t="s">
        <v>514</v>
      </c>
      <c r="E220" t="s">
        <v>515</v>
      </c>
      <c r="F220" t="s">
        <v>51</v>
      </c>
      <c r="G220">
        <v>3</v>
      </c>
      <c r="H220">
        <v>2</v>
      </c>
      <c r="I220" t="s">
        <v>59</v>
      </c>
      <c r="J220" t="s">
        <v>34</v>
      </c>
      <c r="K220">
        <v>50804</v>
      </c>
      <c r="L220">
        <v>2</v>
      </c>
      <c r="M220">
        <v>1</v>
      </c>
      <c r="N220" t="s">
        <v>540</v>
      </c>
      <c r="O220" t="s">
        <v>527</v>
      </c>
      <c r="P220" t="s">
        <v>516</v>
      </c>
      <c r="Q220">
        <v>250</v>
      </c>
      <c r="R220">
        <v>1769</v>
      </c>
      <c r="S220" t="s">
        <v>56</v>
      </c>
      <c r="T220" t="s">
        <v>62</v>
      </c>
    </row>
    <row r="221" spans="1:20" x14ac:dyDescent="0.4">
      <c r="A221">
        <v>1970</v>
      </c>
      <c r="B221" t="s">
        <v>539</v>
      </c>
      <c r="C221" t="s">
        <v>29</v>
      </c>
      <c r="D221" t="s">
        <v>499</v>
      </c>
      <c r="E221" t="s">
        <v>500</v>
      </c>
      <c r="F221" t="s">
        <v>341</v>
      </c>
      <c r="G221">
        <v>2</v>
      </c>
      <c r="H221">
        <v>0</v>
      </c>
      <c r="I221" t="s">
        <v>529</v>
      </c>
      <c r="J221" t="s">
        <v>34</v>
      </c>
      <c r="K221">
        <v>89979</v>
      </c>
      <c r="L221">
        <v>0</v>
      </c>
      <c r="M221">
        <v>0</v>
      </c>
      <c r="N221" t="s">
        <v>541</v>
      </c>
      <c r="O221" t="s">
        <v>542</v>
      </c>
      <c r="P221" t="s">
        <v>543</v>
      </c>
      <c r="Q221">
        <v>250</v>
      </c>
      <c r="R221">
        <v>1823</v>
      </c>
      <c r="S221" t="s">
        <v>344</v>
      </c>
      <c r="T221" t="s">
        <v>532</v>
      </c>
    </row>
    <row r="222" spans="1:20" x14ac:dyDescent="0.4">
      <c r="A222">
        <v>1970</v>
      </c>
      <c r="B222" t="s">
        <v>544</v>
      </c>
      <c r="C222" t="s">
        <v>49</v>
      </c>
      <c r="D222" t="s">
        <v>520</v>
      </c>
      <c r="E222" t="s">
        <v>521</v>
      </c>
      <c r="F222" t="s">
        <v>147</v>
      </c>
      <c r="G222">
        <v>0</v>
      </c>
      <c r="H222">
        <v>0</v>
      </c>
      <c r="I222" t="s">
        <v>505</v>
      </c>
      <c r="J222" t="s">
        <v>34</v>
      </c>
      <c r="K222">
        <v>9890</v>
      </c>
      <c r="L222">
        <v>0</v>
      </c>
      <c r="M222">
        <v>0</v>
      </c>
      <c r="N222" t="s">
        <v>543</v>
      </c>
      <c r="O222" t="s">
        <v>507</v>
      </c>
      <c r="P222" t="s">
        <v>455</v>
      </c>
      <c r="Q222">
        <v>250</v>
      </c>
      <c r="R222">
        <v>1877</v>
      </c>
      <c r="S222" t="s">
        <v>151</v>
      </c>
      <c r="T222" t="s">
        <v>508</v>
      </c>
    </row>
    <row r="223" spans="1:20" x14ac:dyDescent="0.4">
      <c r="A223">
        <v>1970</v>
      </c>
      <c r="B223" t="s">
        <v>544</v>
      </c>
      <c r="C223" t="s">
        <v>40</v>
      </c>
      <c r="D223" t="s">
        <v>509</v>
      </c>
      <c r="E223" t="s">
        <v>510</v>
      </c>
      <c r="F223" t="s">
        <v>410</v>
      </c>
      <c r="G223">
        <v>1</v>
      </c>
      <c r="H223">
        <v>1</v>
      </c>
      <c r="I223" t="s">
        <v>522</v>
      </c>
      <c r="J223" t="s">
        <v>34</v>
      </c>
      <c r="K223">
        <v>12299</v>
      </c>
      <c r="L223">
        <v>1</v>
      </c>
      <c r="M223">
        <v>0</v>
      </c>
      <c r="N223" t="s">
        <v>538</v>
      </c>
      <c r="O223" t="s">
        <v>447</v>
      </c>
      <c r="P223" t="s">
        <v>523</v>
      </c>
      <c r="Q223">
        <v>250</v>
      </c>
      <c r="R223">
        <v>1779</v>
      </c>
      <c r="S223" t="s">
        <v>413</v>
      </c>
      <c r="T223" t="s">
        <v>526</v>
      </c>
    </row>
    <row r="224" spans="1:20" x14ac:dyDescent="0.4">
      <c r="A224">
        <v>1970</v>
      </c>
      <c r="B224" t="s">
        <v>544</v>
      </c>
      <c r="C224" t="s">
        <v>58</v>
      </c>
      <c r="D224" t="s">
        <v>514</v>
      </c>
      <c r="E224" t="s">
        <v>515</v>
      </c>
      <c r="F224" t="s">
        <v>232</v>
      </c>
      <c r="G224">
        <v>1</v>
      </c>
      <c r="H224">
        <v>0</v>
      </c>
      <c r="I224" t="s">
        <v>154</v>
      </c>
      <c r="J224" t="s">
        <v>34</v>
      </c>
      <c r="K224">
        <v>49292</v>
      </c>
      <c r="L224">
        <v>0</v>
      </c>
      <c r="M224">
        <v>0</v>
      </c>
      <c r="N224" t="s">
        <v>517</v>
      </c>
      <c r="O224" t="s">
        <v>535</v>
      </c>
      <c r="P224" t="s">
        <v>540</v>
      </c>
      <c r="Q224">
        <v>250</v>
      </c>
      <c r="R224">
        <v>1813</v>
      </c>
      <c r="S224" t="s">
        <v>236</v>
      </c>
      <c r="T224" t="s">
        <v>157</v>
      </c>
    </row>
    <row r="225" spans="1:20" x14ac:dyDescent="0.4">
      <c r="A225">
        <v>1970</v>
      </c>
      <c r="B225" t="s">
        <v>544</v>
      </c>
      <c r="C225" t="s">
        <v>29</v>
      </c>
      <c r="D225" t="s">
        <v>499</v>
      </c>
      <c r="E225" t="s">
        <v>500</v>
      </c>
      <c r="F225" t="s">
        <v>33</v>
      </c>
      <c r="G225">
        <v>1</v>
      </c>
      <c r="H225">
        <v>0</v>
      </c>
      <c r="I225" t="s">
        <v>43</v>
      </c>
      <c r="J225" t="s">
        <v>34</v>
      </c>
      <c r="K225">
        <v>108192</v>
      </c>
      <c r="L225">
        <v>1</v>
      </c>
      <c r="M225">
        <v>0</v>
      </c>
      <c r="N225" t="s">
        <v>542</v>
      </c>
      <c r="O225" t="s">
        <v>536</v>
      </c>
      <c r="P225" t="s">
        <v>541</v>
      </c>
      <c r="Q225">
        <v>250</v>
      </c>
      <c r="R225">
        <v>1752</v>
      </c>
      <c r="S225" t="s">
        <v>39</v>
      </c>
      <c r="T225" t="s">
        <v>47</v>
      </c>
    </row>
    <row r="226" spans="1:20" x14ac:dyDescent="0.4">
      <c r="A226">
        <v>1970</v>
      </c>
      <c r="B226" t="s">
        <v>545</v>
      </c>
      <c r="C226" t="s">
        <v>159</v>
      </c>
      <c r="D226" t="s">
        <v>520</v>
      </c>
      <c r="E226" t="s">
        <v>521</v>
      </c>
      <c r="F226" t="s">
        <v>147</v>
      </c>
      <c r="G226">
        <v>4</v>
      </c>
      <c r="H226">
        <v>1</v>
      </c>
      <c r="I226" t="s">
        <v>33</v>
      </c>
      <c r="J226" t="s">
        <v>34</v>
      </c>
      <c r="K226">
        <v>26851</v>
      </c>
      <c r="L226">
        <v>1</v>
      </c>
      <c r="M226">
        <v>1</v>
      </c>
      <c r="N226" t="s">
        <v>506</v>
      </c>
      <c r="O226" t="s">
        <v>501</v>
      </c>
      <c r="P226" t="s">
        <v>536</v>
      </c>
      <c r="Q226">
        <v>251</v>
      </c>
      <c r="R226">
        <v>1882</v>
      </c>
      <c r="S226" t="s">
        <v>151</v>
      </c>
      <c r="T226" t="s">
        <v>39</v>
      </c>
    </row>
    <row r="227" spans="1:20" x14ac:dyDescent="0.4">
      <c r="A227">
        <v>1970</v>
      </c>
      <c r="B227" t="s">
        <v>545</v>
      </c>
      <c r="C227" t="s">
        <v>159</v>
      </c>
      <c r="D227" t="s">
        <v>509</v>
      </c>
      <c r="E227" t="s">
        <v>510</v>
      </c>
      <c r="F227" t="s">
        <v>294</v>
      </c>
      <c r="G227">
        <v>3</v>
      </c>
      <c r="H227">
        <v>2</v>
      </c>
      <c r="I227" t="s">
        <v>232</v>
      </c>
      <c r="J227" t="s">
        <v>546</v>
      </c>
      <c r="K227">
        <v>23357</v>
      </c>
      <c r="L227">
        <v>0</v>
      </c>
      <c r="M227">
        <v>0</v>
      </c>
      <c r="N227" t="s">
        <v>542</v>
      </c>
      <c r="O227" t="s">
        <v>525</v>
      </c>
      <c r="P227" t="s">
        <v>524</v>
      </c>
      <c r="Q227">
        <v>251</v>
      </c>
      <c r="R227">
        <v>1811</v>
      </c>
      <c r="S227" t="s">
        <v>298</v>
      </c>
      <c r="T227" t="s">
        <v>236</v>
      </c>
    </row>
    <row r="228" spans="1:20" x14ac:dyDescent="0.4">
      <c r="A228">
        <v>1970</v>
      </c>
      <c r="B228" t="s">
        <v>545</v>
      </c>
      <c r="C228" t="s">
        <v>159</v>
      </c>
      <c r="D228" t="s">
        <v>514</v>
      </c>
      <c r="E228" t="s">
        <v>515</v>
      </c>
      <c r="F228" t="s">
        <v>51</v>
      </c>
      <c r="G228">
        <v>4</v>
      </c>
      <c r="H228">
        <v>2</v>
      </c>
      <c r="I228" t="s">
        <v>60</v>
      </c>
      <c r="J228" t="s">
        <v>34</v>
      </c>
      <c r="K228">
        <v>54233</v>
      </c>
      <c r="L228">
        <v>2</v>
      </c>
      <c r="M228">
        <v>1</v>
      </c>
      <c r="N228" t="s">
        <v>516</v>
      </c>
      <c r="O228" t="s">
        <v>540</v>
      </c>
      <c r="P228" t="s">
        <v>535</v>
      </c>
      <c r="Q228">
        <v>251</v>
      </c>
      <c r="R228">
        <v>1768</v>
      </c>
      <c r="S228" t="s">
        <v>56</v>
      </c>
      <c r="T228" t="s">
        <v>63</v>
      </c>
    </row>
    <row r="229" spans="1:20" x14ac:dyDescent="0.4">
      <c r="A229">
        <v>1970</v>
      </c>
      <c r="B229" t="s">
        <v>545</v>
      </c>
      <c r="C229" t="s">
        <v>159</v>
      </c>
      <c r="D229" t="s">
        <v>499</v>
      </c>
      <c r="E229" t="s">
        <v>500</v>
      </c>
      <c r="F229" t="s">
        <v>81</v>
      </c>
      <c r="G229">
        <v>1</v>
      </c>
      <c r="H229">
        <v>0</v>
      </c>
      <c r="I229" t="s">
        <v>341</v>
      </c>
      <c r="J229" t="s">
        <v>547</v>
      </c>
      <c r="K229">
        <v>26085</v>
      </c>
      <c r="L229">
        <v>0</v>
      </c>
      <c r="M229">
        <v>0</v>
      </c>
      <c r="N229" t="s">
        <v>523</v>
      </c>
      <c r="O229" t="s">
        <v>424</v>
      </c>
      <c r="P229" t="s">
        <v>531</v>
      </c>
      <c r="Q229">
        <v>251</v>
      </c>
      <c r="R229">
        <v>1925</v>
      </c>
      <c r="S229" t="s">
        <v>82</v>
      </c>
      <c r="T229" t="s">
        <v>344</v>
      </c>
    </row>
    <row r="230" spans="1:20" x14ac:dyDescent="0.4">
      <c r="A230">
        <v>1970</v>
      </c>
      <c r="B230" t="s">
        <v>548</v>
      </c>
      <c r="C230" t="s">
        <v>92</v>
      </c>
      <c r="D230" t="s">
        <v>514</v>
      </c>
      <c r="E230" t="s">
        <v>515</v>
      </c>
      <c r="F230" t="s">
        <v>51</v>
      </c>
      <c r="G230">
        <v>3</v>
      </c>
      <c r="H230">
        <v>1</v>
      </c>
      <c r="I230" t="s">
        <v>81</v>
      </c>
      <c r="J230" t="s">
        <v>34</v>
      </c>
      <c r="K230">
        <v>51261</v>
      </c>
      <c r="L230">
        <v>1</v>
      </c>
      <c r="M230">
        <v>1</v>
      </c>
      <c r="N230" t="s">
        <v>524</v>
      </c>
      <c r="O230" t="s">
        <v>447</v>
      </c>
      <c r="P230" t="s">
        <v>540</v>
      </c>
      <c r="Q230">
        <v>569</v>
      </c>
      <c r="R230">
        <v>1771</v>
      </c>
      <c r="S230" t="s">
        <v>56</v>
      </c>
      <c r="T230" t="s">
        <v>82</v>
      </c>
    </row>
    <row r="231" spans="1:20" x14ac:dyDescent="0.4">
      <c r="A231">
        <v>1970</v>
      </c>
      <c r="B231" t="s">
        <v>549</v>
      </c>
      <c r="C231" t="s">
        <v>92</v>
      </c>
      <c r="D231" t="s">
        <v>499</v>
      </c>
      <c r="E231" t="s">
        <v>500</v>
      </c>
      <c r="F231" t="s">
        <v>147</v>
      </c>
      <c r="G231">
        <v>4</v>
      </c>
      <c r="H231">
        <v>3</v>
      </c>
      <c r="I231" t="s">
        <v>294</v>
      </c>
      <c r="J231" t="s">
        <v>166</v>
      </c>
      <c r="K231">
        <v>102444</v>
      </c>
      <c r="L231">
        <v>0</v>
      </c>
      <c r="M231">
        <v>0</v>
      </c>
      <c r="N231" t="s">
        <v>418</v>
      </c>
      <c r="O231" t="s">
        <v>541</v>
      </c>
      <c r="P231" t="s">
        <v>525</v>
      </c>
      <c r="Q231">
        <v>569</v>
      </c>
      <c r="R231">
        <v>1838</v>
      </c>
      <c r="S231" t="s">
        <v>151</v>
      </c>
      <c r="T231" t="s">
        <v>298</v>
      </c>
    </row>
    <row r="232" spans="1:20" x14ac:dyDescent="0.4">
      <c r="A232">
        <v>1970</v>
      </c>
      <c r="B232" t="s">
        <v>550</v>
      </c>
      <c r="C232" t="s">
        <v>164</v>
      </c>
      <c r="D232" t="s">
        <v>499</v>
      </c>
      <c r="E232" t="s">
        <v>500</v>
      </c>
      <c r="F232" t="s">
        <v>294</v>
      </c>
      <c r="G232">
        <v>1</v>
      </c>
      <c r="H232">
        <v>0</v>
      </c>
      <c r="I232" t="s">
        <v>81</v>
      </c>
      <c r="J232" t="s">
        <v>34</v>
      </c>
      <c r="K232">
        <v>104403</v>
      </c>
      <c r="L232">
        <v>1</v>
      </c>
      <c r="M232">
        <v>0</v>
      </c>
      <c r="N232" t="s">
        <v>511</v>
      </c>
      <c r="O232" t="s">
        <v>540</v>
      </c>
      <c r="P232" t="s">
        <v>512</v>
      </c>
      <c r="Q232">
        <v>3477</v>
      </c>
      <c r="R232">
        <v>1843</v>
      </c>
      <c r="S232" t="s">
        <v>298</v>
      </c>
      <c r="T232" t="s">
        <v>82</v>
      </c>
    </row>
    <row r="233" spans="1:20" x14ac:dyDescent="0.4">
      <c r="A233">
        <v>1970</v>
      </c>
      <c r="B233" t="s">
        <v>551</v>
      </c>
      <c r="C233" t="s">
        <v>95</v>
      </c>
      <c r="D233" t="s">
        <v>499</v>
      </c>
      <c r="E233" t="s">
        <v>500</v>
      </c>
      <c r="F233" t="s">
        <v>51</v>
      </c>
      <c r="G233">
        <v>4</v>
      </c>
      <c r="H233">
        <v>1</v>
      </c>
      <c r="I233" t="s">
        <v>147</v>
      </c>
      <c r="J233" t="s">
        <v>34</v>
      </c>
      <c r="K233">
        <v>107412</v>
      </c>
      <c r="L233">
        <v>1</v>
      </c>
      <c r="M233">
        <v>1</v>
      </c>
      <c r="N233" t="s">
        <v>531</v>
      </c>
      <c r="O233" t="s">
        <v>506</v>
      </c>
      <c r="P233" t="s">
        <v>542</v>
      </c>
      <c r="Q233">
        <v>3476</v>
      </c>
      <c r="R233">
        <v>1765</v>
      </c>
      <c r="S233" t="s">
        <v>56</v>
      </c>
      <c r="T233" t="s">
        <v>151</v>
      </c>
    </row>
    <row r="234" spans="1:20" x14ac:dyDescent="0.4">
      <c r="A234">
        <v>1974</v>
      </c>
      <c r="B234" t="s">
        <v>552</v>
      </c>
      <c r="C234" t="s">
        <v>49</v>
      </c>
      <c r="D234" t="s">
        <v>553</v>
      </c>
      <c r="E234" t="s">
        <v>554</v>
      </c>
      <c r="F234" t="s">
        <v>51</v>
      </c>
      <c r="G234">
        <v>0</v>
      </c>
      <c r="H234">
        <v>0</v>
      </c>
      <c r="I234" t="s">
        <v>50</v>
      </c>
      <c r="J234" t="s">
        <v>34</v>
      </c>
      <c r="K234">
        <v>62000</v>
      </c>
      <c r="L234">
        <v>0</v>
      </c>
      <c r="M234">
        <v>0</v>
      </c>
      <c r="N234" t="s">
        <v>506</v>
      </c>
      <c r="O234" t="s">
        <v>516</v>
      </c>
      <c r="P234" t="s">
        <v>555</v>
      </c>
      <c r="Q234">
        <v>262</v>
      </c>
      <c r="R234">
        <v>1986</v>
      </c>
      <c r="S234" t="s">
        <v>56</v>
      </c>
      <c r="T234" t="s">
        <v>55</v>
      </c>
    </row>
    <row r="235" spans="1:20" x14ac:dyDescent="0.4">
      <c r="A235">
        <v>1974</v>
      </c>
      <c r="B235" t="s">
        <v>556</v>
      </c>
      <c r="C235" t="s">
        <v>29</v>
      </c>
      <c r="D235" t="s">
        <v>557</v>
      </c>
      <c r="E235" t="s">
        <v>558</v>
      </c>
      <c r="F235" t="s">
        <v>294</v>
      </c>
      <c r="G235">
        <v>1</v>
      </c>
      <c r="H235">
        <v>0</v>
      </c>
      <c r="I235" t="s">
        <v>70</v>
      </c>
      <c r="J235" t="s">
        <v>34</v>
      </c>
      <c r="K235">
        <v>81100</v>
      </c>
      <c r="L235">
        <v>1</v>
      </c>
      <c r="M235">
        <v>0</v>
      </c>
      <c r="N235" t="s">
        <v>559</v>
      </c>
      <c r="O235" t="s">
        <v>457</v>
      </c>
      <c r="P235" t="s">
        <v>560</v>
      </c>
      <c r="Q235">
        <v>262</v>
      </c>
      <c r="R235">
        <v>2003</v>
      </c>
      <c r="S235" t="s">
        <v>298</v>
      </c>
      <c r="T235" t="s">
        <v>72</v>
      </c>
    </row>
    <row r="236" spans="1:20" x14ac:dyDescent="0.4">
      <c r="A236">
        <v>1974</v>
      </c>
      <c r="B236" t="s">
        <v>561</v>
      </c>
      <c r="C236" t="s">
        <v>29</v>
      </c>
      <c r="D236" t="s">
        <v>562</v>
      </c>
      <c r="E236" t="s">
        <v>563</v>
      </c>
      <c r="F236" t="s">
        <v>564</v>
      </c>
      <c r="G236">
        <v>2</v>
      </c>
      <c r="H236">
        <v>0</v>
      </c>
      <c r="I236" t="s">
        <v>565</v>
      </c>
      <c r="J236" t="s">
        <v>34</v>
      </c>
      <c r="K236">
        <v>17000</v>
      </c>
      <c r="L236">
        <v>0</v>
      </c>
      <c r="M236">
        <v>0</v>
      </c>
      <c r="N236" t="s">
        <v>566</v>
      </c>
      <c r="O236" t="s">
        <v>567</v>
      </c>
      <c r="P236" t="s">
        <v>568</v>
      </c>
      <c r="Q236">
        <v>262</v>
      </c>
      <c r="R236">
        <v>1955</v>
      </c>
      <c r="S236" t="s">
        <v>569</v>
      </c>
      <c r="T236" t="s">
        <v>570</v>
      </c>
    </row>
    <row r="237" spans="1:20" x14ac:dyDescent="0.4">
      <c r="A237">
        <v>1974</v>
      </c>
      <c r="B237" t="s">
        <v>561</v>
      </c>
      <c r="C237" t="s">
        <v>49</v>
      </c>
      <c r="D237" t="s">
        <v>571</v>
      </c>
      <c r="E237" t="s">
        <v>572</v>
      </c>
      <c r="F237" t="s">
        <v>573</v>
      </c>
      <c r="G237">
        <v>0</v>
      </c>
      <c r="H237">
        <v>2</v>
      </c>
      <c r="I237" t="s">
        <v>281</v>
      </c>
      <c r="J237" t="s">
        <v>34</v>
      </c>
      <c r="K237">
        <v>27000</v>
      </c>
      <c r="L237">
        <v>0</v>
      </c>
      <c r="M237">
        <v>2</v>
      </c>
      <c r="N237" t="s">
        <v>574</v>
      </c>
      <c r="O237" t="s">
        <v>575</v>
      </c>
      <c r="P237" t="s">
        <v>576</v>
      </c>
      <c r="Q237">
        <v>262</v>
      </c>
      <c r="R237">
        <v>2176</v>
      </c>
      <c r="S237" t="s">
        <v>577</v>
      </c>
      <c r="T237" t="s">
        <v>284</v>
      </c>
    </row>
    <row r="238" spans="1:20" x14ac:dyDescent="0.4">
      <c r="A238">
        <v>1974</v>
      </c>
      <c r="B238" t="s">
        <v>578</v>
      </c>
      <c r="C238" t="s">
        <v>58</v>
      </c>
      <c r="D238" t="s">
        <v>579</v>
      </c>
      <c r="E238" t="s">
        <v>580</v>
      </c>
      <c r="F238" t="s">
        <v>81</v>
      </c>
      <c r="G238">
        <v>0</v>
      </c>
      <c r="H238">
        <v>2</v>
      </c>
      <c r="I238" t="s">
        <v>118</v>
      </c>
      <c r="J238" t="s">
        <v>34</v>
      </c>
      <c r="K238">
        <v>55100</v>
      </c>
      <c r="L238">
        <v>0</v>
      </c>
      <c r="M238">
        <v>1</v>
      </c>
      <c r="N238" t="s">
        <v>581</v>
      </c>
      <c r="O238" t="s">
        <v>582</v>
      </c>
      <c r="P238" t="s">
        <v>583</v>
      </c>
      <c r="Q238">
        <v>262</v>
      </c>
      <c r="R238">
        <v>2098</v>
      </c>
      <c r="S238" t="s">
        <v>82</v>
      </c>
      <c r="T238" t="s">
        <v>123</v>
      </c>
    </row>
    <row r="239" spans="1:20" x14ac:dyDescent="0.4">
      <c r="A239">
        <v>1974</v>
      </c>
      <c r="B239" t="s">
        <v>578</v>
      </c>
      <c r="C239" t="s">
        <v>58</v>
      </c>
      <c r="D239" t="s">
        <v>584</v>
      </c>
      <c r="E239" t="s">
        <v>585</v>
      </c>
      <c r="F239" t="s">
        <v>126</v>
      </c>
      <c r="G239">
        <v>0</v>
      </c>
      <c r="H239">
        <v>0</v>
      </c>
      <c r="I239" t="s">
        <v>410</v>
      </c>
      <c r="J239" t="s">
        <v>34</v>
      </c>
      <c r="K239">
        <v>23800</v>
      </c>
      <c r="L239">
        <v>0</v>
      </c>
      <c r="M239">
        <v>0</v>
      </c>
      <c r="N239" t="s">
        <v>586</v>
      </c>
      <c r="O239" t="s">
        <v>587</v>
      </c>
      <c r="P239" t="s">
        <v>588</v>
      </c>
      <c r="Q239">
        <v>262</v>
      </c>
      <c r="R239">
        <v>1995</v>
      </c>
      <c r="S239" t="s">
        <v>130</v>
      </c>
      <c r="T239" t="s">
        <v>413</v>
      </c>
    </row>
    <row r="240" spans="1:20" x14ac:dyDescent="0.4">
      <c r="A240">
        <v>1974</v>
      </c>
      <c r="B240" t="s">
        <v>589</v>
      </c>
      <c r="C240" t="s">
        <v>40</v>
      </c>
      <c r="D240" t="s">
        <v>557</v>
      </c>
      <c r="E240" t="s">
        <v>590</v>
      </c>
      <c r="F240" t="s">
        <v>147</v>
      </c>
      <c r="G240">
        <v>3</v>
      </c>
      <c r="H240">
        <v>1</v>
      </c>
      <c r="I240" t="s">
        <v>591</v>
      </c>
      <c r="J240" t="s">
        <v>34</v>
      </c>
      <c r="K240">
        <v>53000</v>
      </c>
      <c r="L240">
        <v>0</v>
      </c>
      <c r="M240">
        <v>0</v>
      </c>
      <c r="N240" t="s">
        <v>592</v>
      </c>
      <c r="O240" t="s">
        <v>593</v>
      </c>
      <c r="P240" t="s">
        <v>481</v>
      </c>
      <c r="Q240">
        <v>262</v>
      </c>
      <c r="R240">
        <v>2083</v>
      </c>
      <c r="S240" t="s">
        <v>151</v>
      </c>
      <c r="T240" t="s">
        <v>594</v>
      </c>
    </row>
    <row r="241" spans="1:20" x14ac:dyDescent="0.4">
      <c r="A241">
        <v>1974</v>
      </c>
      <c r="B241" t="s">
        <v>589</v>
      </c>
      <c r="C241" t="s">
        <v>40</v>
      </c>
      <c r="D241" t="s">
        <v>595</v>
      </c>
      <c r="E241" t="s">
        <v>596</v>
      </c>
      <c r="F241" t="s">
        <v>199</v>
      </c>
      <c r="G241">
        <v>3</v>
      </c>
      <c r="H241">
        <v>2</v>
      </c>
      <c r="I241" t="s">
        <v>65</v>
      </c>
      <c r="J241" t="s">
        <v>34</v>
      </c>
      <c r="K241">
        <v>32700</v>
      </c>
      <c r="L241">
        <v>2</v>
      </c>
      <c r="M241">
        <v>0</v>
      </c>
      <c r="N241" t="s">
        <v>597</v>
      </c>
      <c r="O241" t="s">
        <v>598</v>
      </c>
      <c r="P241" t="s">
        <v>424</v>
      </c>
      <c r="Q241">
        <v>262</v>
      </c>
      <c r="R241">
        <v>1952</v>
      </c>
      <c r="S241" t="s">
        <v>203</v>
      </c>
      <c r="T241" t="s">
        <v>68</v>
      </c>
    </row>
    <row r="242" spans="1:20" x14ac:dyDescent="0.4">
      <c r="A242">
        <v>1974</v>
      </c>
      <c r="B242" t="s">
        <v>599</v>
      </c>
      <c r="C242" t="s">
        <v>29</v>
      </c>
      <c r="D242" t="s">
        <v>562</v>
      </c>
      <c r="E242" t="s">
        <v>563</v>
      </c>
      <c r="F242" t="s">
        <v>565</v>
      </c>
      <c r="G242">
        <v>0</v>
      </c>
      <c r="H242">
        <v>3</v>
      </c>
      <c r="I242" t="s">
        <v>294</v>
      </c>
      <c r="J242" t="s">
        <v>34</v>
      </c>
      <c r="K242">
        <v>53300</v>
      </c>
      <c r="L242">
        <v>0</v>
      </c>
      <c r="M242">
        <v>2</v>
      </c>
      <c r="N242" t="s">
        <v>600</v>
      </c>
      <c r="O242" t="s">
        <v>587</v>
      </c>
      <c r="P242" t="s">
        <v>586</v>
      </c>
      <c r="Q242">
        <v>262</v>
      </c>
      <c r="R242">
        <v>1954</v>
      </c>
      <c r="S242" t="s">
        <v>570</v>
      </c>
      <c r="T242" t="s">
        <v>298</v>
      </c>
    </row>
    <row r="243" spans="1:20" x14ac:dyDescent="0.4">
      <c r="A243">
        <v>1974</v>
      </c>
      <c r="B243" t="s">
        <v>601</v>
      </c>
      <c r="C243" t="s">
        <v>49</v>
      </c>
      <c r="D243" t="s">
        <v>553</v>
      </c>
      <c r="E243" t="s">
        <v>554</v>
      </c>
      <c r="F243" t="s">
        <v>281</v>
      </c>
      <c r="G243">
        <v>0</v>
      </c>
      <c r="H243">
        <v>0</v>
      </c>
      <c r="I243" t="s">
        <v>51</v>
      </c>
      <c r="J243" t="s">
        <v>34</v>
      </c>
      <c r="K243">
        <v>62000</v>
      </c>
      <c r="L243">
        <v>0</v>
      </c>
      <c r="M243">
        <v>0</v>
      </c>
      <c r="N243" t="s">
        <v>602</v>
      </c>
      <c r="O243" t="s">
        <v>581</v>
      </c>
      <c r="P243" t="s">
        <v>603</v>
      </c>
      <c r="Q243">
        <v>262</v>
      </c>
      <c r="R243">
        <v>1985</v>
      </c>
      <c r="S243" t="s">
        <v>284</v>
      </c>
      <c r="T243" t="s">
        <v>56</v>
      </c>
    </row>
    <row r="244" spans="1:20" x14ac:dyDescent="0.4">
      <c r="A244">
        <v>1974</v>
      </c>
      <c r="B244" t="s">
        <v>601</v>
      </c>
      <c r="C244" t="s">
        <v>29</v>
      </c>
      <c r="D244" t="s">
        <v>557</v>
      </c>
      <c r="E244" t="s">
        <v>558</v>
      </c>
      <c r="F244" t="s">
        <v>70</v>
      </c>
      <c r="G244">
        <v>1</v>
      </c>
      <c r="H244">
        <v>1</v>
      </c>
      <c r="I244" t="s">
        <v>564</v>
      </c>
      <c r="J244" t="s">
        <v>34</v>
      </c>
      <c r="K244">
        <v>28300</v>
      </c>
      <c r="L244">
        <v>0</v>
      </c>
      <c r="M244">
        <v>0</v>
      </c>
      <c r="N244" t="s">
        <v>604</v>
      </c>
      <c r="O244" t="s">
        <v>506</v>
      </c>
      <c r="P244" t="s">
        <v>424</v>
      </c>
      <c r="Q244">
        <v>262</v>
      </c>
      <c r="R244">
        <v>2004</v>
      </c>
      <c r="S244" t="s">
        <v>72</v>
      </c>
      <c r="T244" t="s">
        <v>569</v>
      </c>
    </row>
    <row r="245" spans="1:20" x14ac:dyDescent="0.4">
      <c r="A245">
        <v>1974</v>
      </c>
      <c r="B245" t="s">
        <v>601</v>
      </c>
      <c r="C245" t="s">
        <v>49</v>
      </c>
      <c r="D245" t="s">
        <v>605</v>
      </c>
      <c r="E245" t="s">
        <v>606</v>
      </c>
      <c r="F245" t="s">
        <v>50</v>
      </c>
      <c r="G245">
        <v>9</v>
      </c>
      <c r="H245">
        <v>0</v>
      </c>
      <c r="I245" t="s">
        <v>573</v>
      </c>
      <c r="J245" t="s">
        <v>34</v>
      </c>
      <c r="K245">
        <v>31700</v>
      </c>
      <c r="L245">
        <v>6</v>
      </c>
      <c r="M245">
        <v>0</v>
      </c>
      <c r="N245" t="s">
        <v>568</v>
      </c>
      <c r="O245" t="s">
        <v>592</v>
      </c>
      <c r="P245" t="s">
        <v>527</v>
      </c>
      <c r="Q245">
        <v>262</v>
      </c>
      <c r="R245">
        <v>2186</v>
      </c>
      <c r="S245" t="s">
        <v>55</v>
      </c>
      <c r="T245" t="s">
        <v>577</v>
      </c>
    </row>
    <row r="246" spans="1:20" x14ac:dyDescent="0.4">
      <c r="A246">
        <v>1974</v>
      </c>
      <c r="B246" t="s">
        <v>607</v>
      </c>
      <c r="C246" t="s">
        <v>58</v>
      </c>
      <c r="D246" t="s">
        <v>571</v>
      </c>
      <c r="E246" t="s">
        <v>572</v>
      </c>
      <c r="F246" t="s">
        <v>118</v>
      </c>
      <c r="G246">
        <v>0</v>
      </c>
      <c r="H246">
        <v>0</v>
      </c>
      <c r="I246" t="s">
        <v>126</v>
      </c>
      <c r="J246" t="s">
        <v>34</v>
      </c>
      <c r="K246">
        <v>53700</v>
      </c>
      <c r="L246">
        <v>0</v>
      </c>
      <c r="M246">
        <v>0</v>
      </c>
      <c r="N246" t="s">
        <v>560</v>
      </c>
      <c r="O246" t="s">
        <v>455</v>
      </c>
      <c r="P246" t="s">
        <v>597</v>
      </c>
      <c r="Q246">
        <v>262</v>
      </c>
      <c r="R246">
        <v>2097</v>
      </c>
      <c r="S246" t="s">
        <v>123</v>
      </c>
      <c r="T246" t="s">
        <v>130</v>
      </c>
    </row>
    <row r="247" spans="1:20" x14ac:dyDescent="0.4">
      <c r="A247">
        <v>1974</v>
      </c>
      <c r="B247" t="s">
        <v>607</v>
      </c>
      <c r="C247" t="s">
        <v>58</v>
      </c>
      <c r="D247" t="s">
        <v>579</v>
      </c>
      <c r="E247" t="s">
        <v>580</v>
      </c>
      <c r="F247" t="s">
        <v>410</v>
      </c>
      <c r="G247">
        <v>1</v>
      </c>
      <c r="H247">
        <v>1</v>
      </c>
      <c r="I247" t="s">
        <v>81</v>
      </c>
      <c r="J247" t="s">
        <v>34</v>
      </c>
      <c r="K247">
        <v>13400</v>
      </c>
      <c r="L247">
        <v>0</v>
      </c>
      <c r="M247">
        <v>0</v>
      </c>
      <c r="N247" t="s">
        <v>457</v>
      </c>
      <c r="O247" t="s">
        <v>559</v>
      </c>
      <c r="P247" t="s">
        <v>608</v>
      </c>
      <c r="Q247">
        <v>262</v>
      </c>
      <c r="R247">
        <v>1996</v>
      </c>
      <c r="S247" t="s">
        <v>413</v>
      </c>
      <c r="T247" t="s">
        <v>82</v>
      </c>
    </row>
    <row r="248" spans="1:20" x14ac:dyDescent="0.4">
      <c r="A248">
        <v>1974</v>
      </c>
      <c r="B248" t="s">
        <v>607</v>
      </c>
      <c r="C248" t="s">
        <v>40</v>
      </c>
      <c r="D248" t="s">
        <v>557</v>
      </c>
      <c r="E248" t="s">
        <v>590</v>
      </c>
      <c r="F248" t="s">
        <v>591</v>
      </c>
      <c r="G248">
        <v>0</v>
      </c>
      <c r="H248">
        <v>7</v>
      </c>
      <c r="I248" t="s">
        <v>199</v>
      </c>
      <c r="J248" t="s">
        <v>34</v>
      </c>
      <c r="K248">
        <v>25300</v>
      </c>
      <c r="L248">
        <v>0</v>
      </c>
      <c r="M248">
        <v>5</v>
      </c>
      <c r="N248" t="s">
        <v>588</v>
      </c>
      <c r="O248" t="s">
        <v>609</v>
      </c>
      <c r="P248" t="s">
        <v>610</v>
      </c>
      <c r="Q248">
        <v>262</v>
      </c>
      <c r="R248">
        <v>2085</v>
      </c>
      <c r="S248" t="s">
        <v>594</v>
      </c>
      <c r="T248" t="s">
        <v>203</v>
      </c>
    </row>
    <row r="249" spans="1:20" x14ac:dyDescent="0.4">
      <c r="A249">
        <v>1974</v>
      </c>
      <c r="B249" t="s">
        <v>607</v>
      </c>
      <c r="C249" t="s">
        <v>40</v>
      </c>
      <c r="D249" t="s">
        <v>595</v>
      </c>
      <c r="E249" t="s">
        <v>596</v>
      </c>
      <c r="F249" t="s">
        <v>65</v>
      </c>
      <c r="G249">
        <v>1</v>
      </c>
      <c r="H249">
        <v>1</v>
      </c>
      <c r="I249" t="s">
        <v>147</v>
      </c>
      <c r="J249" t="s">
        <v>34</v>
      </c>
      <c r="K249">
        <v>70100</v>
      </c>
      <c r="L249">
        <v>1</v>
      </c>
      <c r="M249">
        <v>1</v>
      </c>
      <c r="N249" t="s">
        <v>582</v>
      </c>
      <c r="O249" t="s">
        <v>531</v>
      </c>
      <c r="P249" t="s">
        <v>583</v>
      </c>
      <c r="Q249">
        <v>262</v>
      </c>
      <c r="R249">
        <v>1949</v>
      </c>
      <c r="S249" t="s">
        <v>68</v>
      </c>
      <c r="T249" t="s">
        <v>151</v>
      </c>
    </row>
    <row r="250" spans="1:20" x14ac:dyDescent="0.4">
      <c r="A250">
        <v>1974</v>
      </c>
      <c r="B250" t="s">
        <v>611</v>
      </c>
      <c r="C250" t="s">
        <v>49</v>
      </c>
      <c r="D250" t="s">
        <v>553</v>
      </c>
      <c r="E250" t="s">
        <v>554</v>
      </c>
      <c r="F250" t="s">
        <v>281</v>
      </c>
      <c r="G250">
        <v>1</v>
      </c>
      <c r="H250">
        <v>1</v>
      </c>
      <c r="I250" t="s">
        <v>50</v>
      </c>
      <c r="J250" t="s">
        <v>34</v>
      </c>
      <c r="K250">
        <v>56000</v>
      </c>
      <c r="L250">
        <v>0</v>
      </c>
      <c r="M250">
        <v>0</v>
      </c>
      <c r="N250" t="s">
        <v>587</v>
      </c>
      <c r="O250" t="s">
        <v>531</v>
      </c>
      <c r="P250" t="s">
        <v>455</v>
      </c>
      <c r="Q250">
        <v>262</v>
      </c>
      <c r="R250">
        <v>2175</v>
      </c>
      <c r="S250" t="s">
        <v>284</v>
      </c>
      <c r="T250" t="s">
        <v>55</v>
      </c>
    </row>
    <row r="251" spans="1:20" x14ac:dyDescent="0.4">
      <c r="A251">
        <v>1974</v>
      </c>
      <c r="B251" t="s">
        <v>611</v>
      </c>
      <c r="C251" t="s">
        <v>29</v>
      </c>
      <c r="D251" t="s">
        <v>557</v>
      </c>
      <c r="E251" t="s">
        <v>558</v>
      </c>
      <c r="F251" t="s">
        <v>565</v>
      </c>
      <c r="G251">
        <v>0</v>
      </c>
      <c r="H251">
        <v>0</v>
      </c>
      <c r="I251" t="s">
        <v>70</v>
      </c>
      <c r="J251" t="s">
        <v>34</v>
      </c>
      <c r="K251">
        <v>17400</v>
      </c>
      <c r="L251">
        <v>0</v>
      </c>
      <c r="M251">
        <v>0</v>
      </c>
      <c r="N251" t="s">
        <v>593</v>
      </c>
      <c r="O251" t="s">
        <v>516</v>
      </c>
      <c r="P251" t="s">
        <v>602</v>
      </c>
      <c r="Q251">
        <v>262</v>
      </c>
      <c r="R251">
        <v>1953</v>
      </c>
      <c r="S251" t="s">
        <v>570</v>
      </c>
      <c r="T251" t="s">
        <v>72</v>
      </c>
    </row>
    <row r="252" spans="1:20" x14ac:dyDescent="0.4">
      <c r="A252">
        <v>1974</v>
      </c>
      <c r="B252" t="s">
        <v>611</v>
      </c>
      <c r="C252" t="s">
        <v>49</v>
      </c>
      <c r="D252" t="s">
        <v>605</v>
      </c>
      <c r="E252" t="s">
        <v>606</v>
      </c>
      <c r="F252" t="s">
        <v>573</v>
      </c>
      <c r="G252">
        <v>0</v>
      </c>
      <c r="H252">
        <v>3</v>
      </c>
      <c r="I252" t="s">
        <v>51</v>
      </c>
      <c r="J252" t="s">
        <v>34</v>
      </c>
      <c r="K252">
        <v>36200</v>
      </c>
      <c r="L252">
        <v>0</v>
      </c>
      <c r="M252">
        <v>1</v>
      </c>
      <c r="N252" t="s">
        <v>583</v>
      </c>
      <c r="O252" t="s">
        <v>604</v>
      </c>
      <c r="P252" t="s">
        <v>608</v>
      </c>
      <c r="Q252">
        <v>262</v>
      </c>
      <c r="R252">
        <v>1987</v>
      </c>
      <c r="S252" t="s">
        <v>577</v>
      </c>
      <c r="T252" t="s">
        <v>56</v>
      </c>
    </row>
    <row r="253" spans="1:20" x14ac:dyDescent="0.4">
      <c r="A253">
        <v>1974</v>
      </c>
      <c r="B253" t="s">
        <v>612</v>
      </c>
      <c r="C253" t="s">
        <v>29</v>
      </c>
      <c r="D253" t="s">
        <v>562</v>
      </c>
      <c r="E253" t="s">
        <v>563</v>
      </c>
      <c r="F253" t="s">
        <v>564</v>
      </c>
      <c r="G253">
        <v>1</v>
      </c>
      <c r="H253">
        <v>0</v>
      </c>
      <c r="I253" t="s">
        <v>294</v>
      </c>
      <c r="J253" t="s">
        <v>34</v>
      </c>
      <c r="K253">
        <v>60200</v>
      </c>
      <c r="L253">
        <v>0</v>
      </c>
      <c r="M253">
        <v>0</v>
      </c>
      <c r="N253" t="s">
        <v>527</v>
      </c>
      <c r="O253" t="s">
        <v>481</v>
      </c>
      <c r="P253" t="s">
        <v>555</v>
      </c>
      <c r="Q253">
        <v>262</v>
      </c>
      <c r="R253">
        <v>2062</v>
      </c>
      <c r="S253" t="s">
        <v>569</v>
      </c>
      <c r="T253" t="s">
        <v>298</v>
      </c>
    </row>
    <row r="254" spans="1:20" x14ac:dyDescent="0.4">
      <c r="A254">
        <v>1974</v>
      </c>
      <c r="B254" t="s">
        <v>613</v>
      </c>
      <c r="C254" t="s">
        <v>58</v>
      </c>
      <c r="D254" t="s">
        <v>571</v>
      </c>
      <c r="E254" t="s">
        <v>572</v>
      </c>
      <c r="F254" t="s">
        <v>410</v>
      </c>
      <c r="G254">
        <v>1</v>
      </c>
      <c r="H254">
        <v>4</v>
      </c>
      <c r="I254" t="s">
        <v>118</v>
      </c>
      <c r="J254" t="s">
        <v>34</v>
      </c>
      <c r="K254">
        <v>53300</v>
      </c>
      <c r="L254">
        <v>0</v>
      </c>
      <c r="M254">
        <v>2</v>
      </c>
      <c r="N254" t="s">
        <v>575</v>
      </c>
      <c r="O254" t="s">
        <v>609</v>
      </c>
      <c r="P254" t="s">
        <v>610</v>
      </c>
      <c r="Q254">
        <v>262</v>
      </c>
      <c r="R254">
        <v>1990</v>
      </c>
      <c r="S254" t="s">
        <v>413</v>
      </c>
      <c r="T254" t="s">
        <v>123</v>
      </c>
    </row>
    <row r="255" spans="1:20" x14ac:dyDescent="0.4">
      <c r="A255">
        <v>1974</v>
      </c>
      <c r="B255" t="s">
        <v>613</v>
      </c>
      <c r="C255" t="s">
        <v>40</v>
      </c>
      <c r="D255" t="s">
        <v>557</v>
      </c>
      <c r="E255" t="s">
        <v>590</v>
      </c>
      <c r="F255" t="s">
        <v>65</v>
      </c>
      <c r="G255">
        <v>4</v>
      </c>
      <c r="H255">
        <v>1</v>
      </c>
      <c r="I255" t="s">
        <v>591</v>
      </c>
      <c r="J255" t="s">
        <v>34</v>
      </c>
      <c r="K255">
        <v>25900</v>
      </c>
      <c r="L255">
        <v>2</v>
      </c>
      <c r="M255">
        <v>0</v>
      </c>
      <c r="N255" t="s">
        <v>567</v>
      </c>
      <c r="O255" t="s">
        <v>600</v>
      </c>
      <c r="P255" t="s">
        <v>614</v>
      </c>
      <c r="Q255">
        <v>262</v>
      </c>
      <c r="R255">
        <v>1947</v>
      </c>
      <c r="S255" t="s">
        <v>68</v>
      </c>
      <c r="T255" t="s">
        <v>594</v>
      </c>
    </row>
    <row r="256" spans="1:20" x14ac:dyDescent="0.4">
      <c r="A256">
        <v>1974</v>
      </c>
      <c r="B256" t="s">
        <v>613</v>
      </c>
      <c r="C256" t="s">
        <v>58</v>
      </c>
      <c r="D256" t="s">
        <v>584</v>
      </c>
      <c r="E256" t="s">
        <v>585</v>
      </c>
      <c r="F256" t="s">
        <v>126</v>
      </c>
      <c r="G256">
        <v>3</v>
      </c>
      <c r="H256">
        <v>0</v>
      </c>
      <c r="I256" t="s">
        <v>81</v>
      </c>
      <c r="J256" t="s">
        <v>34</v>
      </c>
      <c r="K256">
        <v>28300</v>
      </c>
      <c r="L256">
        <v>0</v>
      </c>
      <c r="M256">
        <v>0</v>
      </c>
      <c r="N256" t="s">
        <v>603</v>
      </c>
      <c r="O256" t="s">
        <v>592</v>
      </c>
      <c r="P256" t="s">
        <v>598</v>
      </c>
      <c r="Q256">
        <v>262</v>
      </c>
      <c r="R256">
        <v>2181</v>
      </c>
      <c r="S256" t="s">
        <v>130</v>
      </c>
      <c r="T256" t="s">
        <v>82</v>
      </c>
    </row>
    <row r="257" spans="1:20" x14ac:dyDescent="0.4">
      <c r="A257">
        <v>1974</v>
      </c>
      <c r="B257" t="s">
        <v>613</v>
      </c>
      <c r="C257" t="s">
        <v>40</v>
      </c>
      <c r="D257" t="s">
        <v>595</v>
      </c>
      <c r="E257" t="s">
        <v>596</v>
      </c>
      <c r="F257" t="s">
        <v>199</v>
      </c>
      <c r="G257">
        <v>2</v>
      </c>
      <c r="H257">
        <v>1</v>
      </c>
      <c r="I257" t="s">
        <v>147</v>
      </c>
      <c r="J257" t="s">
        <v>34</v>
      </c>
      <c r="K257">
        <v>70100</v>
      </c>
      <c r="L257">
        <v>2</v>
      </c>
      <c r="M257">
        <v>0</v>
      </c>
      <c r="N257" t="s">
        <v>576</v>
      </c>
      <c r="O257" t="s">
        <v>560</v>
      </c>
      <c r="P257" t="s">
        <v>574</v>
      </c>
      <c r="Q257">
        <v>262</v>
      </c>
      <c r="R257">
        <v>2129</v>
      </c>
      <c r="S257" t="s">
        <v>203</v>
      </c>
      <c r="T257" t="s">
        <v>151</v>
      </c>
    </row>
    <row r="258" spans="1:20" x14ac:dyDescent="0.4">
      <c r="A258">
        <v>1974</v>
      </c>
      <c r="B258" t="s">
        <v>615</v>
      </c>
      <c r="C258" t="s">
        <v>616</v>
      </c>
      <c r="D258" t="s">
        <v>584</v>
      </c>
      <c r="E258" t="s">
        <v>585</v>
      </c>
      <c r="F258" t="s">
        <v>50</v>
      </c>
      <c r="G258">
        <v>0</v>
      </c>
      <c r="H258">
        <v>2</v>
      </c>
      <c r="I258" t="s">
        <v>294</v>
      </c>
      <c r="J258" t="s">
        <v>34</v>
      </c>
      <c r="K258">
        <v>67385</v>
      </c>
      <c r="L258">
        <v>0</v>
      </c>
      <c r="M258">
        <v>1</v>
      </c>
      <c r="N258" t="s">
        <v>481</v>
      </c>
      <c r="O258" t="s">
        <v>604</v>
      </c>
      <c r="P258" t="s">
        <v>586</v>
      </c>
      <c r="Q258">
        <v>263</v>
      </c>
      <c r="R258">
        <v>2066</v>
      </c>
      <c r="S258" t="s">
        <v>55</v>
      </c>
      <c r="T258" t="s">
        <v>298</v>
      </c>
    </row>
    <row r="259" spans="1:20" x14ac:dyDescent="0.4">
      <c r="A259">
        <v>1974</v>
      </c>
      <c r="B259" t="s">
        <v>617</v>
      </c>
      <c r="C259" t="s">
        <v>618</v>
      </c>
      <c r="D259" t="s">
        <v>579</v>
      </c>
      <c r="E259" t="s">
        <v>580</v>
      </c>
      <c r="F259" t="s">
        <v>51</v>
      </c>
      <c r="G259">
        <v>1</v>
      </c>
      <c r="H259">
        <v>0</v>
      </c>
      <c r="I259" t="s">
        <v>564</v>
      </c>
      <c r="J259" t="s">
        <v>34</v>
      </c>
      <c r="K259">
        <v>59863</v>
      </c>
      <c r="L259">
        <v>0</v>
      </c>
      <c r="M259">
        <v>0</v>
      </c>
      <c r="N259" t="s">
        <v>597</v>
      </c>
      <c r="O259" t="s">
        <v>559</v>
      </c>
      <c r="P259" t="s">
        <v>575</v>
      </c>
      <c r="Q259">
        <v>263</v>
      </c>
      <c r="R259">
        <v>1982</v>
      </c>
      <c r="S259" t="s">
        <v>56</v>
      </c>
      <c r="T259" t="s">
        <v>569</v>
      </c>
    </row>
    <row r="260" spans="1:20" x14ac:dyDescent="0.4">
      <c r="A260">
        <v>1974</v>
      </c>
      <c r="B260" t="s">
        <v>617</v>
      </c>
      <c r="C260" t="s">
        <v>618</v>
      </c>
      <c r="D260" t="s">
        <v>605</v>
      </c>
      <c r="E260" t="s">
        <v>606</v>
      </c>
      <c r="F260" t="s">
        <v>118</v>
      </c>
      <c r="G260">
        <v>4</v>
      </c>
      <c r="H260">
        <v>0</v>
      </c>
      <c r="I260" t="s">
        <v>65</v>
      </c>
      <c r="J260" t="s">
        <v>34</v>
      </c>
      <c r="K260">
        <v>56548</v>
      </c>
      <c r="L260">
        <v>2</v>
      </c>
      <c r="M260">
        <v>0</v>
      </c>
      <c r="N260" t="s">
        <v>424</v>
      </c>
      <c r="O260" t="s">
        <v>455</v>
      </c>
      <c r="P260" t="s">
        <v>582</v>
      </c>
      <c r="Q260">
        <v>263</v>
      </c>
      <c r="R260">
        <v>1948</v>
      </c>
      <c r="S260" t="s">
        <v>123</v>
      </c>
      <c r="T260" t="s">
        <v>68</v>
      </c>
    </row>
    <row r="261" spans="1:20" x14ac:dyDescent="0.4">
      <c r="A261">
        <v>1974</v>
      </c>
      <c r="B261" t="s">
        <v>617</v>
      </c>
      <c r="C261" t="s">
        <v>616</v>
      </c>
      <c r="D261" t="s">
        <v>595</v>
      </c>
      <c r="E261" t="s">
        <v>596</v>
      </c>
      <c r="F261" t="s">
        <v>126</v>
      </c>
      <c r="G261">
        <v>0</v>
      </c>
      <c r="H261">
        <v>1</v>
      </c>
      <c r="I261" t="s">
        <v>199</v>
      </c>
      <c r="J261" t="s">
        <v>34</v>
      </c>
      <c r="K261">
        <v>44955</v>
      </c>
      <c r="L261">
        <v>0</v>
      </c>
      <c r="M261">
        <v>1</v>
      </c>
      <c r="N261" t="s">
        <v>527</v>
      </c>
      <c r="O261" t="s">
        <v>587</v>
      </c>
      <c r="P261" t="s">
        <v>555</v>
      </c>
      <c r="Q261">
        <v>263</v>
      </c>
      <c r="R261">
        <v>2167</v>
      </c>
      <c r="S261" t="s">
        <v>130</v>
      </c>
      <c r="T261" t="s">
        <v>203</v>
      </c>
    </row>
    <row r="262" spans="1:20" x14ac:dyDescent="0.4">
      <c r="A262">
        <v>1974</v>
      </c>
      <c r="B262" t="s">
        <v>619</v>
      </c>
      <c r="C262" t="s">
        <v>618</v>
      </c>
      <c r="D262" t="s">
        <v>579</v>
      </c>
      <c r="E262" t="s">
        <v>580</v>
      </c>
      <c r="F262" t="s">
        <v>65</v>
      </c>
      <c r="G262">
        <v>1</v>
      </c>
      <c r="H262">
        <v>2</v>
      </c>
      <c r="I262" t="s">
        <v>51</v>
      </c>
      <c r="J262" t="s">
        <v>34</v>
      </c>
      <c r="K262">
        <v>39400</v>
      </c>
      <c r="L262">
        <v>1</v>
      </c>
      <c r="M262">
        <v>1</v>
      </c>
      <c r="N262" t="s">
        <v>516</v>
      </c>
      <c r="O262" t="s">
        <v>614</v>
      </c>
      <c r="P262" t="s">
        <v>457</v>
      </c>
      <c r="Q262">
        <v>263</v>
      </c>
      <c r="R262">
        <v>1945</v>
      </c>
      <c r="S262" t="s">
        <v>68</v>
      </c>
      <c r="T262" t="s">
        <v>56</v>
      </c>
    </row>
    <row r="263" spans="1:20" x14ac:dyDescent="0.4">
      <c r="A263">
        <v>1974</v>
      </c>
      <c r="B263" t="s">
        <v>619</v>
      </c>
      <c r="C263" t="s">
        <v>616</v>
      </c>
      <c r="D263" t="s">
        <v>553</v>
      </c>
      <c r="E263" t="s">
        <v>554</v>
      </c>
      <c r="F263" t="s">
        <v>199</v>
      </c>
      <c r="G263">
        <v>2</v>
      </c>
      <c r="H263">
        <v>1</v>
      </c>
      <c r="I263" t="s">
        <v>50</v>
      </c>
      <c r="J263" t="s">
        <v>34</v>
      </c>
      <c r="K263">
        <v>58000</v>
      </c>
      <c r="L263">
        <v>1</v>
      </c>
      <c r="M263">
        <v>1</v>
      </c>
      <c r="N263" t="s">
        <v>531</v>
      </c>
      <c r="O263" t="s">
        <v>481</v>
      </c>
      <c r="P263" t="s">
        <v>560</v>
      </c>
      <c r="Q263">
        <v>263</v>
      </c>
      <c r="R263">
        <v>2170</v>
      </c>
      <c r="S263" t="s">
        <v>203</v>
      </c>
      <c r="T263" t="s">
        <v>55</v>
      </c>
    </row>
    <row r="264" spans="1:20" x14ac:dyDescent="0.4">
      <c r="A264">
        <v>1974</v>
      </c>
      <c r="B264" t="s">
        <v>619</v>
      </c>
      <c r="C264" t="s">
        <v>618</v>
      </c>
      <c r="D264" t="s">
        <v>605</v>
      </c>
      <c r="E264" t="s">
        <v>606</v>
      </c>
      <c r="F264" t="s">
        <v>564</v>
      </c>
      <c r="G264">
        <v>0</v>
      </c>
      <c r="H264">
        <v>2</v>
      </c>
      <c r="I264" t="s">
        <v>118</v>
      </c>
      <c r="J264" t="s">
        <v>34</v>
      </c>
      <c r="K264">
        <v>68348</v>
      </c>
      <c r="L264">
        <v>0</v>
      </c>
      <c r="M264">
        <v>1</v>
      </c>
      <c r="N264" t="s">
        <v>506</v>
      </c>
      <c r="O264" t="s">
        <v>603</v>
      </c>
      <c r="P264" t="s">
        <v>568</v>
      </c>
      <c r="Q264">
        <v>263</v>
      </c>
      <c r="R264">
        <v>2067</v>
      </c>
      <c r="S264" t="s">
        <v>569</v>
      </c>
      <c r="T264" t="s">
        <v>123</v>
      </c>
    </row>
    <row r="265" spans="1:20" x14ac:dyDescent="0.4">
      <c r="A265">
        <v>1974</v>
      </c>
      <c r="B265" t="s">
        <v>620</v>
      </c>
      <c r="C265" t="s">
        <v>616</v>
      </c>
      <c r="D265" t="s">
        <v>584</v>
      </c>
      <c r="E265" t="s">
        <v>585</v>
      </c>
      <c r="F265" t="s">
        <v>294</v>
      </c>
      <c r="G265">
        <v>4</v>
      </c>
      <c r="H265">
        <v>2</v>
      </c>
      <c r="I265" t="s">
        <v>126</v>
      </c>
      <c r="J265" t="s">
        <v>34</v>
      </c>
      <c r="K265">
        <v>67800</v>
      </c>
      <c r="L265">
        <v>0</v>
      </c>
      <c r="M265">
        <v>1</v>
      </c>
      <c r="N265" t="s">
        <v>582</v>
      </c>
      <c r="O265" t="s">
        <v>583</v>
      </c>
      <c r="P265" t="s">
        <v>567</v>
      </c>
      <c r="Q265">
        <v>263</v>
      </c>
      <c r="R265">
        <v>2065</v>
      </c>
      <c r="S265" t="s">
        <v>298</v>
      </c>
      <c r="T265" t="s">
        <v>130</v>
      </c>
    </row>
    <row r="266" spans="1:20" x14ac:dyDescent="0.4">
      <c r="A266">
        <v>1974</v>
      </c>
      <c r="B266" t="s">
        <v>621</v>
      </c>
      <c r="C266" t="s">
        <v>616</v>
      </c>
      <c r="D266" t="s">
        <v>553</v>
      </c>
      <c r="E266" t="s">
        <v>554</v>
      </c>
      <c r="F266" t="s">
        <v>199</v>
      </c>
      <c r="G266">
        <v>0</v>
      </c>
      <c r="H266">
        <v>1</v>
      </c>
      <c r="I266" t="s">
        <v>294</v>
      </c>
      <c r="J266" t="s">
        <v>34</v>
      </c>
      <c r="K266">
        <v>62000</v>
      </c>
      <c r="L266">
        <v>0</v>
      </c>
      <c r="M266">
        <v>0</v>
      </c>
      <c r="N266" t="s">
        <v>603</v>
      </c>
      <c r="O266" t="s">
        <v>581</v>
      </c>
      <c r="P266" t="s">
        <v>506</v>
      </c>
      <c r="Q266">
        <v>263</v>
      </c>
      <c r="R266">
        <v>2064</v>
      </c>
      <c r="S266" t="s">
        <v>203</v>
      </c>
      <c r="T266" t="s">
        <v>298</v>
      </c>
    </row>
    <row r="267" spans="1:20" x14ac:dyDescent="0.4">
      <c r="A267">
        <v>1974</v>
      </c>
      <c r="B267" t="s">
        <v>622</v>
      </c>
      <c r="C267" t="s">
        <v>618</v>
      </c>
      <c r="D267" t="s">
        <v>571</v>
      </c>
      <c r="E267" t="s">
        <v>572</v>
      </c>
      <c r="F267" t="s">
        <v>118</v>
      </c>
      <c r="G267">
        <v>2</v>
      </c>
      <c r="H267">
        <v>0</v>
      </c>
      <c r="I267" t="s">
        <v>51</v>
      </c>
      <c r="J267" t="s">
        <v>34</v>
      </c>
      <c r="K267">
        <v>53700</v>
      </c>
      <c r="L267">
        <v>0</v>
      </c>
      <c r="M267">
        <v>0</v>
      </c>
      <c r="N267" t="s">
        <v>455</v>
      </c>
      <c r="O267" t="s">
        <v>424</v>
      </c>
      <c r="P267" t="s">
        <v>588</v>
      </c>
      <c r="Q267">
        <v>263</v>
      </c>
      <c r="R267">
        <v>1983</v>
      </c>
      <c r="S267" t="s">
        <v>123</v>
      </c>
      <c r="T267" t="s">
        <v>56</v>
      </c>
    </row>
    <row r="268" spans="1:20" x14ac:dyDescent="0.4">
      <c r="A268">
        <v>1974</v>
      </c>
      <c r="B268" t="s">
        <v>622</v>
      </c>
      <c r="C268" t="s">
        <v>618</v>
      </c>
      <c r="D268" t="s">
        <v>605</v>
      </c>
      <c r="E268" t="s">
        <v>606</v>
      </c>
      <c r="F268" t="s">
        <v>65</v>
      </c>
      <c r="G268">
        <v>1</v>
      </c>
      <c r="H268">
        <v>1</v>
      </c>
      <c r="I268" t="s">
        <v>564</v>
      </c>
      <c r="J268" t="s">
        <v>34</v>
      </c>
      <c r="K268">
        <v>54254</v>
      </c>
      <c r="L268">
        <v>1</v>
      </c>
      <c r="M268">
        <v>1</v>
      </c>
      <c r="N268" t="s">
        <v>457</v>
      </c>
      <c r="O268" t="s">
        <v>600</v>
      </c>
      <c r="P268" t="s">
        <v>597</v>
      </c>
      <c r="Q268">
        <v>263</v>
      </c>
      <c r="R268">
        <v>1946</v>
      </c>
      <c r="S268" t="s">
        <v>68</v>
      </c>
      <c r="T268" t="s">
        <v>569</v>
      </c>
    </row>
    <row r="269" spans="1:20" x14ac:dyDescent="0.4">
      <c r="A269">
        <v>1974</v>
      </c>
      <c r="B269" t="s">
        <v>622</v>
      </c>
      <c r="C269" t="s">
        <v>616</v>
      </c>
      <c r="D269" t="s">
        <v>584</v>
      </c>
      <c r="E269" t="s">
        <v>585</v>
      </c>
      <c r="F269" t="s">
        <v>126</v>
      </c>
      <c r="G269">
        <v>2</v>
      </c>
      <c r="H269">
        <v>1</v>
      </c>
      <c r="I269" t="s">
        <v>50</v>
      </c>
      <c r="J269" t="s">
        <v>34</v>
      </c>
      <c r="K269">
        <v>41300</v>
      </c>
      <c r="L269">
        <v>1</v>
      </c>
      <c r="M269">
        <v>1</v>
      </c>
      <c r="N269" t="s">
        <v>555</v>
      </c>
      <c r="O269" t="s">
        <v>527</v>
      </c>
      <c r="P269" t="s">
        <v>592</v>
      </c>
      <c r="Q269">
        <v>263</v>
      </c>
      <c r="R269">
        <v>2182</v>
      </c>
      <c r="S269" t="s">
        <v>130</v>
      </c>
      <c r="T269" t="s">
        <v>55</v>
      </c>
    </row>
    <row r="270" spans="1:20" x14ac:dyDescent="0.4">
      <c r="A270">
        <v>1974</v>
      </c>
      <c r="B270" t="s">
        <v>623</v>
      </c>
      <c r="C270" t="s">
        <v>164</v>
      </c>
      <c r="D270" t="s">
        <v>557</v>
      </c>
      <c r="E270" t="s">
        <v>590</v>
      </c>
      <c r="F270" t="s">
        <v>51</v>
      </c>
      <c r="G270">
        <v>0</v>
      </c>
      <c r="H270">
        <v>1</v>
      </c>
      <c r="I270" t="s">
        <v>199</v>
      </c>
      <c r="J270" t="s">
        <v>34</v>
      </c>
      <c r="K270">
        <v>77100</v>
      </c>
      <c r="L270">
        <v>0</v>
      </c>
      <c r="M270">
        <v>0</v>
      </c>
      <c r="N270" t="s">
        <v>604</v>
      </c>
      <c r="O270" t="s">
        <v>593</v>
      </c>
      <c r="P270" t="s">
        <v>614</v>
      </c>
      <c r="Q270">
        <v>264</v>
      </c>
      <c r="R270">
        <v>1984</v>
      </c>
      <c r="S270" t="s">
        <v>56</v>
      </c>
      <c r="T270" t="s">
        <v>203</v>
      </c>
    </row>
    <row r="271" spans="1:20" x14ac:dyDescent="0.4">
      <c r="A271">
        <v>1974</v>
      </c>
      <c r="B271" t="s">
        <v>624</v>
      </c>
      <c r="C271" t="s">
        <v>95</v>
      </c>
      <c r="D271" t="s">
        <v>557</v>
      </c>
      <c r="E271" t="s">
        <v>590</v>
      </c>
      <c r="F271" t="s">
        <v>118</v>
      </c>
      <c r="G271">
        <v>1</v>
      </c>
      <c r="H271">
        <v>2</v>
      </c>
      <c r="I271" t="s">
        <v>294</v>
      </c>
      <c r="J271" t="s">
        <v>34</v>
      </c>
      <c r="K271">
        <v>78200</v>
      </c>
      <c r="L271">
        <v>1</v>
      </c>
      <c r="M271">
        <v>2</v>
      </c>
      <c r="N271" t="s">
        <v>457</v>
      </c>
      <c r="O271" t="s">
        <v>587</v>
      </c>
      <c r="P271" t="s">
        <v>527</v>
      </c>
      <c r="Q271">
        <v>605</v>
      </c>
      <c r="R271">
        <v>2063</v>
      </c>
      <c r="S271" t="s">
        <v>123</v>
      </c>
      <c r="T271" t="s">
        <v>298</v>
      </c>
    </row>
    <row r="272" spans="1:20" x14ac:dyDescent="0.4">
      <c r="A272">
        <v>1978</v>
      </c>
      <c r="B272" t="s">
        <v>625</v>
      </c>
      <c r="C272" t="s">
        <v>49</v>
      </c>
      <c r="D272" t="s">
        <v>626</v>
      </c>
      <c r="E272" t="s">
        <v>627</v>
      </c>
      <c r="F272" t="s">
        <v>294</v>
      </c>
      <c r="G272">
        <v>0</v>
      </c>
      <c r="H272">
        <v>0</v>
      </c>
      <c r="I272" t="s">
        <v>199</v>
      </c>
      <c r="J272" t="s">
        <v>34</v>
      </c>
      <c r="K272">
        <v>67579</v>
      </c>
      <c r="L272">
        <v>0</v>
      </c>
      <c r="M272">
        <v>0</v>
      </c>
      <c r="N272" t="s">
        <v>542</v>
      </c>
      <c r="O272" t="s">
        <v>628</v>
      </c>
      <c r="P272" t="s">
        <v>629</v>
      </c>
      <c r="Q272">
        <v>278</v>
      </c>
      <c r="R272">
        <v>2351</v>
      </c>
      <c r="S272" t="s">
        <v>298</v>
      </c>
      <c r="T272" t="s">
        <v>203</v>
      </c>
    </row>
    <row r="273" spans="1:20" x14ac:dyDescent="0.4">
      <c r="A273">
        <v>1978</v>
      </c>
      <c r="B273" t="s">
        <v>630</v>
      </c>
      <c r="C273" t="s">
        <v>29</v>
      </c>
      <c r="D273" t="s">
        <v>631</v>
      </c>
      <c r="E273" t="s">
        <v>632</v>
      </c>
      <c r="F273" t="s">
        <v>147</v>
      </c>
      <c r="G273">
        <v>2</v>
      </c>
      <c r="H273">
        <v>1</v>
      </c>
      <c r="I273" t="s">
        <v>32</v>
      </c>
      <c r="J273" t="s">
        <v>34</v>
      </c>
      <c r="K273">
        <v>42373</v>
      </c>
      <c r="L273">
        <v>1</v>
      </c>
      <c r="M273">
        <v>1</v>
      </c>
      <c r="N273" t="s">
        <v>583</v>
      </c>
      <c r="O273" t="s">
        <v>603</v>
      </c>
      <c r="P273" t="s">
        <v>633</v>
      </c>
      <c r="Q273">
        <v>278</v>
      </c>
      <c r="R273">
        <v>2347</v>
      </c>
      <c r="S273" t="s">
        <v>151</v>
      </c>
      <c r="T273" t="s">
        <v>38</v>
      </c>
    </row>
    <row r="274" spans="1:20" x14ac:dyDescent="0.4">
      <c r="A274">
        <v>1978</v>
      </c>
      <c r="B274" t="s">
        <v>634</v>
      </c>
      <c r="C274" t="s">
        <v>49</v>
      </c>
      <c r="D274" t="s">
        <v>635</v>
      </c>
      <c r="E274" t="s">
        <v>636</v>
      </c>
      <c r="F274" t="s">
        <v>637</v>
      </c>
      <c r="G274">
        <v>3</v>
      </c>
      <c r="H274">
        <v>1</v>
      </c>
      <c r="I274" t="s">
        <v>33</v>
      </c>
      <c r="J274" t="s">
        <v>34</v>
      </c>
      <c r="K274">
        <v>17396</v>
      </c>
      <c r="L274">
        <v>0</v>
      </c>
      <c r="M274">
        <v>1</v>
      </c>
      <c r="N274" t="s">
        <v>638</v>
      </c>
      <c r="O274" t="s">
        <v>639</v>
      </c>
      <c r="P274" t="s">
        <v>640</v>
      </c>
      <c r="Q274">
        <v>278</v>
      </c>
      <c r="R274">
        <v>2433</v>
      </c>
      <c r="S274" t="s">
        <v>641</v>
      </c>
      <c r="T274" t="s">
        <v>39</v>
      </c>
    </row>
    <row r="275" spans="1:20" x14ac:dyDescent="0.4">
      <c r="A275">
        <v>1978</v>
      </c>
      <c r="B275" t="s">
        <v>642</v>
      </c>
      <c r="C275" t="s">
        <v>29</v>
      </c>
      <c r="D275" t="s">
        <v>626</v>
      </c>
      <c r="E275" t="s">
        <v>627</v>
      </c>
      <c r="F275" t="s">
        <v>65</v>
      </c>
      <c r="G275">
        <v>2</v>
      </c>
      <c r="H275">
        <v>1</v>
      </c>
      <c r="I275" t="s">
        <v>108</v>
      </c>
      <c r="J275" t="s">
        <v>34</v>
      </c>
      <c r="K275">
        <v>71615</v>
      </c>
      <c r="L275">
        <v>1</v>
      </c>
      <c r="M275">
        <v>1</v>
      </c>
      <c r="N275" t="s">
        <v>643</v>
      </c>
      <c r="O275" t="s">
        <v>566</v>
      </c>
      <c r="P275" t="s">
        <v>644</v>
      </c>
      <c r="Q275">
        <v>278</v>
      </c>
      <c r="R275">
        <v>2199</v>
      </c>
      <c r="S275" t="s">
        <v>68</v>
      </c>
      <c r="T275" t="s">
        <v>113</v>
      </c>
    </row>
    <row r="276" spans="1:20" x14ac:dyDescent="0.4">
      <c r="A276">
        <v>1978</v>
      </c>
      <c r="B276" t="s">
        <v>645</v>
      </c>
      <c r="C276" t="s">
        <v>58</v>
      </c>
      <c r="D276" t="s">
        <v>631</v>
      </c>
      <c r="E276" t="s">
        <v>632</v>
      </c>
      <c r="F276" t="s">
        <v>126</v>
      </c>
      <c r="G276">
        <v>1</v>
      </c>
      <c r="H276">
        <v>1</v>
      </c>
      <c r="I276" t="s">
        <v>51</v>
      </c>
      <c r="J276" t="s">
        <v>34</v>
      </c>
      <c r="K276">
        <v>32569</v>
      </c>
      <c r="L276">
        <v>1</v>
      </c>
      <c r="M276">
        <v>1</v>
      </c>
      <c r="N276" t="s">
        <v>597</v>
      </c>
      <c r="O276" t="s">
        <v>646</v>
      </c>
      <c r="P276" t="s">
        <v>593</v>
      </c>
      <c r="Q276">
        <v>278</v>
      </c>
      <c r="R276">
        <v>2253</v>
      </c>
      <c r="S276" t="s">
        <v>130</v>
      </c>
      <c r="T276" t="s">
        <v>56</v>
      </c>
    </row>
    <row r="277" spans="1:20" x14ac:dyDescent="0.4">
      <c r="A277">
        <v>1978</v>
      </c>
      <c r="B277" t="s">
        <v>645</v>
      </c>
      <c r="C277" t="s">
        <v>58</v>
      </c>
      <c r="D277" t="s">
        <v>647</v>
      </c>
      <c r="E277" t="s">
        <v>627</v>
      </c>
      <c r="F277" t="s">
        <v>100</v>
      </c>
      <c r="G277">
        <v>2</v>
      </c>
      <c r="H277">
        <v>1</v>
      </c>
      <c r="I277" t="s">
        <v>140</v>
      </c>
      <c r="J277" t="s">
        <v>34</v>
      </c>
      <c r="K277">
        <v>40841</v>
      </c>
      <c r="L277">
        <v>1</v>
      </c>
      <c r="M277">
        <v>1</v>
      </c>
      <c r="N277" t="s">
        <v>581</v>
      </c>
      <c r="O277" t="s">
        <v>527</v>
      </c>
      <c r="P277" t="s">
        <v>648</v>
      </c>
      <c r="Q277">
        <v>278</v>
      </c>
      <c r="R277">
        <v>2216</v>
      </c>
      <c r="S277" t="s">
        <v>105</v>
      </c>
      <c r="T277" t="s">
        <v>144</v>
      </c>
    </row>
    <row r="278" spans="1:20" x14ac:dyDescent="0.4">
      <c r="A278">
        <v>1978</v>
      </c>
      <c r="B278" t="s">
        <v>649</v>
      </c>
      <c r="C278" t="s">
        <v>40</v>
      </c>
      <c r="D278" t="s">
        <v>650</v>
      </c>
      <c r="E278" t="s">
        <v>651</v>
      </c>
      <c r="F278" t="s">
        <v>60</v>
      </c>
      <c r="G278">
        <v>3</v>
      </c>
      <c r="H278">
        <v>1</v>
      </c>
      <c r="I278" t="s">
        <v>281</v>
      </c>
      <c r="J278" t="s">
        <v>34</v>
      </c>
      <c r="K278">
        <v>37927</v>
      </c>
      <c r="L278">
        <v>1</v>
      </c>
      <c r="M278">
        <v>1</v>
      </c>
      <c r="N278" t="s">
        <v>652</v>
      </c>
      <c r="O278" t="s">
        <v>653</v>
      </c>
      <c r="P278" t="s">
        <v>654</v>
      </c>
      <c r="Q278">
        <v>278</v>
      </c>
      <c r="R278">
        <v>2451</v>
      </c>
      <c r="S278" t="s">
        <v>63</v>
      </c>
      <c r="T278" t="s">
        <v>284</v>
      </c>
    </row>
    <row r="279" spans="1:20" x14ac:dyDescent="0.4">
      <c r="A279">
        <v>1978</v>
      </c>
      <c r="B279" t="s">
        <v>649</v>
      </c>
      <c r="C279" t="s">
        <v>40</v>
      </c>
      <c r="D279" t="s">
        <v>655</v>
      </c>
      <c r="E279" t="s">
        <v>656</v>
      </c>
      <c r="F279" t="s">
        <v>118</v>
      </c>
      <c r="G279">
        <v>3</v>
      </c>
      <c r="H279">
        <v>0</v>
      </c>
      <c r="I279" t="s">
        <v>657</v>
      </c>
      <c r="J279" t="s">
        <v>34</v>
      </c>
      <c r="K279">
        <v>33431</v>
      </c>
      <c r="L279">
        <v>1</v>
      </c>
      <c r="M279">
        <v>0</v>
      </c>
      <c r="N279" t="s">
        <v>587</v>
      </c>
      <c r="O279" t="s">
        <v>658</v>
      </c>
      <c r="P279" t="s">
        <v>629</v>
      </c>
      <c r="Q279">
        <v>278</v>
      </c>
      <c r="R279">
        <v>2388</v>
      </c>
      <c r="S279" t="s">
        <v>123</v>
      </c>
      <c r="T279" t="s">
        <v>659</v>
      </c>
    </row>
    <row r="280" spans="1:20" x14ac:dyDescent="0.4">
      <c r="A280">
        <v>1978</v>
      </c>
      <c r="B280" t="s">
        <v>660</v>
      </c>
      <c r="C280" t="s">
        <v>29</v>
      </c>
      <c r="D280" t="s">
        <v>631</v>
      </c>
      <c r="E280" t="s">
        <v>632</v>
      </c>
      <c r="F280" t="s">
        <v>147</v>
      </c>
      <c r="G280">
        <v>3</v>
      </c>
      <c r="H280">
        <v>1</v>
      </c>
      <c r="I280" t="s">
        <v>108</v>
      </c>
      <c r="J280" t="s">
        <v>34</v>
      </c>
      <c r="K280">
        <v>26533</v>
      </c>
      <c r="L280">
        <v>2</v>
      </c>
      <c r="M280">
        <v>0</v>
      </c>
      <c r="N280" t="s">
        <v>527</v>
      </c>
      <c r="O280" t="s">
        <v>609</v>
      </c>
      <c r="P280" t="s">
        <v>638</v>
      </c>
      <c r="Q280">
        <v>278</v>
      </c>
      <c r="R280">
        <v>2396</v>
      </c>
      <c r="S280" t="s">
        <v>151</v>
      </c>
      <c r="T280" t="s">
        <v>113</v>
      </c>
    </row>
    <row r="281" spans="1:20" x14ac:dyDescent="0.4">
      <c r="A281">
        <v>1978</v>
      </c>
      <c r="B281" t="s">
        <v>661</v>
      </c>
      <c r="C281" t="s">
        <v>49</v>
      </c>
      <c r="D281" t="s">
        <v>635</v>
      </c>
      <c r="E281" t="s">
        <v>636</v>
      </c>
      <c r="F281" t="s">
        <v>199</v>
      </c>
      <c r="G281">
        <v>1</v>
      </c>
      <c r="H281">
        <v>0</v>
      </c>
      <c r="I281" t="s">
        <v>637</v>
      </c>
      <c r="J281" t="s">
        <v>34</v>
      </c>
      <c r="K281">
        <v>9624</v>
      </c>
      <c r="L281">
        <v>1</v>
      </c>
      <c r="M281">
        <v>0</v>
      </c>
      <c r="N281" t="s">
        <v>654</v>
      </c>
      <c r="O281" t="s">
        <v>555</v>
      </c>
      <c r="P281" t="s">
        <v>597</v>
      </c>
      <c r="Q281">
        <v>278</v>
      </c>
      <c r="R281">
        <v>2454</v>
      </c>
      <c r="S281" t="s">
        <v>203</v>
      </c>
      <c r="T281" t="s">
        <v>641</v>
      </c>
    </row>
    <row r="282" spans="1:20" x14ac:dyDescent="0.4">
      <c r="A282">
        <v>1978</v>
      </c>
      <c r="B282" t="s">
        <v>661</v>
      </c>
      <c r="C282" t="s">
        <v>49</v>
      </c>
      <c r="D282" t="s">
        <v>650</v>
      </c>
      <c r="E282" t="s">
        <v>651</v>
      </c>
      <c r="F282" t="s">
        <v>294</v>
      </c>
      <c r="G282">
        <v>6</v>
      </c>
      <c r="H282">
        <v>0</v>
      </c>
      <c r="I282" t="s">
        <v>33</v>
      </c>
      <c r="J282" t="s">
        <v>34</v>
      </c>
      <c r="K282">
        <v>35258</v>
      </c>
      <c r="L282">
        <v>4</v>
      </c>
      <c r="M282">
        <v>0</v>
      </c>
      <c r="N282" t="s">
        <v>662</v>
      </c>
      <c r="O282" t="s">
        <v>643</v>
      </c>
      <c r="P282" t="s">
        <v>663</v>
      </c>
      <c r="Q282">
        <v>278</v>
      </c>
      <c r="R282">
        <v>2350</v>
      </c>
      <c r="S282" t="s">
        <v>298</v>
      </c>
      <c r="T282" t="s">
        <v>39</v>
      </c>
    </row>
    <row r="283" spans="1:20" x14ac:dyDescent="0.4">
      <c r="A283">
        <v>1978</v>
      </c>
      <c r="B283" t="s">
        <v>664</v>
      </c>
      <c r="C283" t="s">
        <v>29</v>
      </c>
      <c r="D283" t="s">
        <v>626</v>
      </c>
      <c r="E283" t="s">
        <v>627</v>
      </c>
      <c r="F283" t="s">
        <v>65</v>
      </c>
      <c r="G283">
        <v>2</v>
      </c>
      <c r="H283">
        <v>1</v>
      </c>
      <c r="I283" t="s">
        <v>32</v>
      </c>
      <c r="J283" t="s">
        <v>34</v>
      </c>
      <c r="K283">
        <v>71666</v>
      </c>
      <c r="L283">
        <v>1</v>
      </c>
      <c r="M283">
        <v>0</v>
      </c>
      <c r="N283" t="s">
        <v>639</v>
      </c>
      <c r="O283" t="s">
        <v>665</v>
      </c>
      <c r="P283" t="s">
        <v>560</v>
      </c>
      <c r="Q283">
        <v>278</v>
      </c>
      <c r="R283">
        <v>2197</v>
      </c>
      <c r="S283" t="s">
        <v>68</v>
      </c>
      <c r="T283" t="s">
        <v>38</v>
      </c>
    </row>
    <row r="284" spans="1:20" x14ac:dyDescent="0.4">
      <c r="A284">
        <v>1978</v>
      </c>
      <c r="B284" t="s">
        <v>666</v>
      </c>
      <c r="C284" t="s">
        <v>58</v>
      </c>
      <c r="D284" t="s">
        <v>631</v>
      </c>
      <c r="E284" t="s">
        <v>632</v>
      </c>
      <c r="F284" t="s">
        <v>51</v>
      </c>
      <c r="G284">
        <v>0</v>
      </c>
      <c r="H284">
        <v>0</v>
      </c>
      <c r="I284" t="s">
        <v>140</v>
      </c>
      <c r="J284" t="s">
        <v>34</v>
      </c>
      <c r="K284">
        <v>34771</v>
      </c>
      <c r="L284">
        <v>0</v>
      </c>
      <c r="M284">
        <v>0</v>
      </c>
      <c r="N284" t="s">
        <v>640</v>
      </c>
      <c r="O284" t="s">
        <v>528</v>
      </c>
      <c r="P284" t="s">
        <v>628</v>
      </c>
      <c r="Q284">
        <v>278</v>
      </c>
      <c r="R284">
        <v>2246</v>
      </c>
      <c r="S284" t="s">
        <v>56</v>
      </c>
      <c r="T284" t="s">
        <v>144</v>
      </c>
    </row>
    <row r="285" spans="1:20" x14ac:dyDescent="0.4">
      <c r="A285">
        <v>1978</v>
      </c>
      <c r="B285" t="s">
        <v>666</v>
      </c>
      <c r="C285" t="s">
        <v>58</v>
      </c>
      <c r="D285" t="s">
        <v>647</v>
      </c>
      <c r="E285" t="s">
        <v>627</v>
      </c>
      <c r="F285" t="s">
        <v>100</v>
      </c>
      <c r="G285">
        <v>1</v>
      </c>
      <c r="H285">
        <v>0</v>
      </c>
      <c r="I285" t="s">
        <v>126</v>
      </c>
      <c r="J285" t="s">
        <v>34</v>
      </c>
      <c r="K285">
        <v>41424</v>
      </c>
      <c r="L285">
        <v>1</v>
      </c>
      <c r="M285">
        <v>0</v>
      </c>
      <c r="N285" t="s">
        <v>667</v>
      </c>
      <c r="O285" t="s">
        <v>668</v>
      </c>
      <c r="P285" t="s">
        <v>669</v>
      </c>
      <c r="Q285">
        <v>278</v>
      </c>
      <c r="R285">
        <v>2224</v>
      </c>
      <c r="S285" t="s">
        <v>105</v>
      </c>
      <c r="T285" t="s">
        <v>130</v>
      </c>
    </row>
    <row r="286" spans="1:20" x14ac:dyDescent="0.4">
      <c r="A286">
        <v>1978</v>
      </c>
      <c r="B286" t="s">
        <v>670</v>
      </c>
      <c r="C286" t="s">
        <v>40</v>
      </c>
      <c r="D286" t="s">
        <v>650</v>
      </c>
      <c r="E286" t="s">
        <v>651</v>
      </c>
      <c r="F286" t="s">
        <v>281</v>
      </c>
      <c r="G286">
        <v>1</v>
      </c>
      <c r="H286">
        <v>1</v>
      </c>
      <c r="I286" t="s">
        <v>657</v>
      </c>
      <c r="J286" t="s">
        <v>34</v>
      </c>
      <c r="K286">
        <v>7938</v>
      </c>
      <c r="L286">
        <v>1</v>
      </c>
      <c r="M286">
        <v>0</v>
      </c>
      <c r="N286" t="s">
        <v>566</v>
      </c>
      <c r="O286" t="s">
        <v>583</v>
      </c>
      <c r="P286" t="s">
        <v>671</v>
      </c>
      <c r="Q286">
        <v>278</v>
      </c>
      <c r="R286">
        <v>2408</v>
      </c>
      <c r="S286" t="s">
        <v>284</v>
      </c>
      <c r="T286" t="s">
        <v>659</v>
      </c>
    </row>
    <row r="287" spans="1:20" x14ac:dyDescent="0.4">
      <c r="A287">
        <v>1978</v>
      </c>
      <c r="B287" t="s">
        <v>670</v>
      </c>
      <c r="C287" t="s">
        <v>40</v>
      </c>
      <c r="D287" t="s">
        <v>655</v>
      </c>
      <c r="E287" t="s">
        <v>656</v>
      </c>
      <c r="F287" t="s">
        <v>118</v>
      </c>
      <c r="G287">
        <v>0</v>
      </c>
      <c r="H287">
        <v>0</v>
      </c>
      <c r="I287" t="s">
        <v>60</v>
      </c>
      <c r="J287" t="s">
        <v>34</v>
      </c>
      <c r="K287">
        <v>28125</v>
      </c>
      <c r="L287">
        <v>0</v>
      </c>
      <c r="M287">
        <v>0</v>
      </c>
      <c r="N287" t="s">
        <v>672</v>
      </c>
      <c r="O287" t="s">
        <v>542</v>
      </c>
      <c r="P287" t="s">
        <v>648</v>
      </c>
      <c r="Q287">
        <v>278</v>
      </c>
      <c r="R287">
        <v>2394</v>
      </c>
      <c r="S287" t="s">
        <v>123</v>
      </c>
      <c r="T287" t="s">
        <v>63</v>
      </c>
    </row>
    <row r="288" spans="1:20" x14ac:dyDescent="0.4">
      <c r="A288">
        <v>1978</v>
      </c>
      <c r="B288" t="s">
        <v>673</v>
      </c>
      <c r="C288" t="s">
        <v>29</v>
      </c>
      <c r="D288" t="s">
        <v>631</v>
      </c>
      <c r="E288" t="s">
        <v>632</v>
      </c>
      <c r="F288" t="s">
        <v>32</v>
      </c>
      <c r="G288">
        <v>3</v>
      </c>
      <c r="H288">
        <v>1</v>
      </c>
      <c r="I288" t="s">
        <v>108</v>
      </c>
      <c r="J288" t="s">
        <v>34</v>
      </c>
      <c r="K288">
        <v>23127</v>
      </c>
      <c r="L288">
        <v>3</v>
      </c>
      <c r="M288">
        <v>1</v>
      </c>
      <c r="N288" t="s">
        <v>671</v>
      </c>
      <c r="O288" t="s">
        <v>644</v>
      </c>
      <c r="P288" t="s">
        <v>633</v>
      </c>
      <c r="Q288">
        <v>278</v>
      </c>
      <c r="R288">
        <v>2344</v>
      </c>
      <c r="S288" t="s">
        <v>38</v>
      </c>
      <c r="T288" t="s">
        <v>113</v>
      </c>
    </row>
    <row r="289" spans="1:20" x14ac:dyDescent="0.4">
      <c r="A289">
        <v>1978</v>
      </c>
      <c r="B289" t="s">
        <v>674</v>
      </c>
      <c r="C289" t="s">
        <v>49</v>
      </c>
      <c r="D289" t="s">
        <v>635</v>
      </c>
      <c r="E289" t="s">
        <v>636</v>
      </c>
      <c r="F289" t="s">
        <v>199</v>
      </c>
      <c r="G289">
        <v>3</v>
      </c>
      <c r="H289">
        <v>1</v>
      </c>
      <c r="I289" t="s">
        <v>33</v>
      </c>
      <c r="J289" t="s">
        <v>34</v>
      </c>
      <c r="K289">
        <v>22651</v>
      </c>
      <c r="L289">
        <v>1</v>
      </c>
      <c r="M289">
        <v>0</v>
      </c>
      <c r="N289" t="s">
        <v>593</v>
      </c>
      <c r="O289" t="s">
        <v>652</v>
      </c>
      <c r="P289" t="s">
        <v>667</v>
      </c>
      <c r="Q289">
        <v>278</v>
      </c>
      <c r="R289">
        <v>2431</v>
      </c>
      <c r="S289" t="s">
        <v>203</v>
      </c>
      <c r="T289" t="s">
        <v>39</v>
      </c>
    </row>
    <row r="290" spans="1:20" x14ac:dyDescent="0.4">
      <c r="A290">
        <v>1978</v>
      </c>
      <c r="B290" t="s">
        <v>674</v>
      </c>
      <c r="C290" t="s">
        <v>49</v>
      </c>
      <c r="D290" t="s">
        <v>650</v>
      </c>
      <c r="E290" t="s">
        <v>651</v>
      </c>
      <c r="F290" t="s">
        <v>294</v>
      </c>
      <c r="G290">
        <v>0</v>
      </c>
      <c r="H290">
        <v>0</v>
      </c>
      <c r="I290" t="s">
        <v>637</v>
      </c>
      <c r="J290" t="s">
        <v>34</v>
      </c>
      <c r="K290">
        <v>30667</v>
      </c>
      <c r="L290">
        <v>0</v>
      </c>
      <c r="M290">
        <v>0</v>
      </c>
      <c r="N290" t="s">
        <v>665</v>
      </c>
      <c r="O290" t="s">
        <v>629</v>
      </c>
      <c r="P290" t="s">
        <v>555</v>
      </c>
      <c r="Q290">
        <v>278</v>
      </c>
      <c r="R290">
        <v>2352</v>
      </c>
      <c r="S290" t="s">
        <v>298</v>
      </c>
      <c r="T290" t="s">
        <v>641</v>
      </c>
    </row>
    <row r="291" spans="1:20" x14ac:dyDescent="0.4">
      <c r="A291">
        <v>1978</v>
      </c>
      <c r="B291" t="s">
        <v>675</v>
      </c>
      <c r="C291" t="s">
        <v>29</v>
      </c>
      <c r="D291" t="s">
        <v>626</v>
      </c>
      <c r="E291" t="s">
        <v>627</v>
      </c>
      <c r="F291" t="s">
        <v>147</v>
      </c>
      <c r="G291">
        <v>1</v>
      </c>
      <c r="H291">
        <v>0</v>
      </c>
      <c r="I291" t="s">
        <v>65</v>
      </c>
      <c r="J291" t="s">
        <v>34</v>
      </c>
      <c r="K291">
        <v>71712</v>
      </c>
      <c r="L291">
        <v>0</v>
      </c>
      <c r="M291">
        <v>0</v>
      </c>
      <c r="N291" t="s">
        <v>528</v>
      </c>
      <c r="O291" t="s">
        <v>587</v>
      </c>
      <c r="P291" t="s">
        <v>663</v>
      </c>
      <c r="Q291">
        <v>278</v>
      </c>
      <c r="R291">
        <v>2200</v>
      </c>
      <c r="S291" t="s">
        <v>151</v>
      </c>
      <c r="T291" t="s">
        <v>68</v>
      </c>
    </row>
    <row r="292" spans="1:20" x14ac:dyDescent="0.4">
      <c r="A292">
        <v>1978</v>
      </c>
      <c r="B292" t="s">
        <v>676</v>
      </c>
      <c r="C292" t="s">
        <v>58</v>
      </c>
      <c r="D292" t="s">
        <v>631</v>
      </c>
      <c r="E292" t="s">
        <v>632</v>
      </c>
      <c r="F292" t="s">
        <v>51</v>
      </c>
      <c r="G292">
        <v>1</v>
      </c>
      <c r="H292">
        <v>0</v>
      </c>
      <c r="I292" t="s">
        <v>100</v>
      </c>
      <c r="J292" t="s">
        <v>34</v>
      </c>
      <c r="K292">
        <v>35221</v>
      </c>
      <c r="L292">
        <v>1</v>
      </c>
      <c r="M292">
        <v>0</v>
      </c>
      <c r="N292" t="s">
        <v>658</v>
      </c>
      <c r="O292" t="s">
        <v>662</v>
      </c>
      <c r="P292" t="s">
        <v>653</v>
      </c>
      <c r="Q292">
        <v>278</v>
      </c>
      <c r="R292">
        <v>2215</v>
      </c>
      <c r="S292" t="s">
        <v>56</v>
      </c>
      <c r="T292" t="s">
        <v>105</v>
      </c>
    </row>
    <row r="293" spans="1:20" x14ac:dyDescent="0.4">
      <c r="A293">
        <v>1978</v>
      </c>
      <c r="B293" t="s">
        <v>676</v>
      </c>
      <c r="C293" t="s">
        <v>58</v>
      </c>
      <c r="D293" t="s">
        <v>647</v>
      </c>
      <c r="E293" t="s">
        <v>627</v>
      </c>
      <c r="F293" t="s">
        <v>140</v>
      </c>
      <c r="G293">
        <v>1</v>
      </c>
      <c r="H293">
        <v>0</v>
      </c>
      <c r="I293" t="s">
        <v>126</v>
      </c>
      <c r="J293" t="s">
        <v>34</v>
      </c>
      <c r="K293">
        <v>42132</v>
      </c>
      <c r="L293">
        <v>0</v>
      </c>
      <c r="M293">
        <v>0</v>
      </c>
      <c r="N293" t="s">
        <v>609</v>
      </c>
      <c r="O293" t="s">
        <v>628</v>
      </c>
      <c r="P293" t="s">
        <v>672</v>
      </c>
      <c r="Q293">
        <v>278</v>
      </c>
      <c r="R293">
        <v>2337</v>
      </c>
      <c r="S293" t="s">
        <v>144</v>
      </c>
      <c r="T293" t="s">
        <v>130</v>
      </c>
    </row>
    <row r="294" spans="1:20" x14ac:dyDescent="0.4">
      <c r="A294">
        <v>1978</v>
      </c>
      <c r="B294" t="s">
        <v>677</v>
      </c>
      <c r="C294" t="s">
        <v>40</v>
      </c>
      <c r="D294" t="s">
        <v>650</v>
      </c>
      <c r="E294" t="s">
        <v>651</v>
      </c>
      <c r="F294" t="s">
        <v>60</v>
      </c>
      <c r="G294">
        <v>4</v>
      </c>
      <c r="H294">
        <v>1</v>
      </c>
      <c r="I294" t="s">
        <v>678</v>
      </c>
      <c r="J294" t="s">
        <v>34</v>
      </c>
      <c r="K294">
        <v>21262</v>
      </c>
      <c r="L294">
        <v>3</v>
      </c>
      <c r="M294">
        <v>1</v>
      </c>
      <c r="N294" t="s">
        <v>646</v>
      </c>
      <c r="O294" t="s">
        <v>668</v>
      </c>
      <c r="P294" t="s">
        <v>560</v>
      </c>
      <c r="Q294">
        <v>278</v>
      </c>
      <c r="R294">
        <v>2405</v>
      </c>
      <c r="S294" t="s">
        <v>63</v>
      </c>
      <c r="T294" t="s">
        <v>659</v>
      </c>
    </row>
    <row r="295" spans="1:20" x14ac:dyDescent="0.4">
      <c r="A295">
        <v>1978</v>
      </c>
      <c r="B295" t="s">
        <v>677</v>
      </c>
      <c r="C295" t="s">
        <v>40</v>
      </c>
      <c r="D295" t="s">
        <v>655</v>
      </c>
      <c r="E295" t="s">
        <v>656</v>
      </c>
      <c r="F295" t="s">
        <v>281</v>
      </c>
      <c r="G295">
        <v>3</v>
      </c>
      <c r="H295">
        <v>2</v>
      </c>
      <c r="I295" t="s">
        <v>118</v>
      </c>
      <c r="J295" t="s">
        <v>34</v>
      </c>
      <c r="K295">
        <v>35130</v>
      </c>
      <c r="L295">
        <v>1</v>
      </c>
      <c r="M295">
        <v>1</v>
      </c>
      <c r="N295" t="s">
        <v>603</v>
      </c>
      <c r="O295" t="s">
        <v>581</v>
      </c>
      <c r="P295" t="s">
        <v>669</v>
      </c>
      <c r="Q295">
        <v>278</v>
      </c>
      <c r="R295">
        <v>2395</v>
      </c>
      <c r="S295" t="s">
        <v>284</v>
      </c>
      <c r="T295" t="s">
        <v>123</v>
      </c>
    </row>
    <row r="296" spans="1:20" x14ac:dyDescent="0.4">
      <c r="A296">
        <v>1978</v>
      </c>
      <c r="B296" t="s">
        <v>679</v>
      </c>
      <c r="C296" t="s">
        <v>618</v>
      </c>
      <c r="D296" t="s">
        <v>626</v>
      </c>
      <c r="E296" t="s">
        <v>627</v>
      </c>
      <c r="F296" t="s">
        <v>294</v>
      </c>
      <c r="G296">
        <v>0</v>
      </c>
      <c r="H296">
        <v>0</v>
      </c>
      <c r="I296" t="s">
        <v>147</v>
      </c>
      <c r="J296" t="s">
        <v>34</v>
      </c>
      <c r="K296">
        <v>67547</v>
      </c>
      <c r="L296">
        <v>0</v>
      </c>
      <c r="M296">
        <v>0</v>
      </c>
      <c r="N296" t="s">
        <v>668</v>
      </c>
      <c r="O296" t="s">
        <v>587</v>
      </c>
      <c r="P296" t="s">
        <v>629</v>
      </c>
      <c r="Q296">
        <v>279</v>
      </c>
      <c r="R296">
        <v>2349</v>
      </c>
      <c r="S296" t="s">
        <v>298</v>
      </c>
      <c r="T296" t="s">
        <v>151</v>
      </c>
    </row>
    <row r="297" spans="1:20" x14ac:dyDescent="0.4">
      <c r="A297">
        <v>1978</v>
      </c>
      <c r="B297" t="s">
        <v>679</v>
      </c>
      <c r="C297" t="s">
        <v>618</v>
      </c>
      <c r="D297" t="s">
        <v>650</v>
      </c>
      <c r="E297" t="s">
        <v>651</v>
      </c>
      <c r="F297" t="s">
        <v>118</v>
      </c>
      <c r="G297">
        <v>5</v>
      </c>
      <c r="H297">
        <v>1</v>
      </c>
      <c r="I297" t="s">
        <v>100</v>
      </c>
      <c r="J297" t="s">
        <v>34</v>
      </c>
      <c r="K297">
        <v>25050</v>
      </c>
      <c r="L297">
        <v>3</v>
      </c>
      <c r="M297">
        <v>0</v>
      </c>
      <c r="N297" t="s">
        <v>638</v>
      </c>
      <c r="O297" t="s">
        <v>628</v>
      </c>
      <c r="P297" t="s">
        <v>662</v>
      </c>
      <c r="Q297">
        <v>279</v>
      </c>
      <c r="R297">
        <v>2220</v>
      </c>
      <c r="S297" t="s">
        <v>123</v>
      </c>
      <c r="T297" t="s">
        <v>105</v>
      </c>
    </row>
    <row r="298" spans="1:20" x14ac:dyDescent="0.4">
      <c r="A298">
        <v>1978</v>
      </c>
      <c r="B298" t="s">
        <v>680</v>
      </c>
      <c r="C298" t="s">
        <v>616</v>
      </c>
      <c r="D298" t="s">
        <v>655</v>
      </c>
      <c r="E298" t="s">
        <v>656</v>
      </c>
      <c r="F298" t="s">
        <v>51</v>
      </c>
      <c r="G298">
        <v>3</v>
      </c>
      <c r="H298">
        <v>0</v>
      </c>
      <c r="I298" t="s">
        <v>60</v>
      </c>
      <c r="J298" t="s">
        <v>34</v>
      </c>
      <c r="K298">
        <v>31278</v>
      </c>
      <c r="L298">
        <v>2</v>
      </c>
      <c r="M298">
        <v>0</v>
      </c>
      <c r="N298" t="s">
        <v>583</v>
      </c>
      <c r="O298" t="s">
        <v>639</v>
      </c>
      <c r="P298" t="s">
        <v>560</v>
      </c>
      <c r="Q298">
        <v>279</v>
      </c>
      <c r="R298">
        <v>2251</v>
      </c>
      <c r="S298" t="s">
        <v>56</v>
      </c>
      <c r="T298" t="s">
        <v>63</v>
      </c>
    </row>
    <row r="299" spans="1:20" x14ac:dyDescent="0.4">
      <c r="A299">
        <v>1978</v>
      </c>
      <c r="B299" t="s">
        <v>681</v>
      </c>
      <c r="C299" t="s">
        <v>616</v>
      </c>
      <c r="D299" t="s">
        <v>635</v>
      </c>
      <c r="E299" t="s">
        <v>636</v>
      </c>
      <c r="F299" t="s">
        <v>65</v>
      </c>
      <c r="G299">
        <v>2</v>
      </c>
      <c r="H299">
        <v>0</v>
      </c>
      <c r="I299" t="s">
        <v>199</v>
      </c>
      <c r="J299" t="s">
        <v>34</v>
      </c>
      <c r="K299">
        <v>37091</v>
      </c>
      <c r="L299">
        <v>1</v>
      </c>
      <c r="M299">
        <v>0</v>
      </c>
      <c r="N299" t="s">
        <v>652</v>
      </c>
      <c r="O299" t="s">
        <v>593</v>
      </c>
      <c r="P299" t="s">
        <v>653</v>
      </c>
      <c r="Q299">
        <v>279</v>
      </c>
      <c r="R299">
        <v>2202</v>
      </c>
      <c r="S299" t="s">
        <v>68</v>
      </c>
      <c r="T299" t="s">
        <v>203</v>
      </c>
    </row>
    <row r="300" spans="1:20" x14ac:dyDescent="0.4">
      <c r="A300">
        <v>1978</v>
      </c>
      <c r="B300" t="s">
        <v>682</v>
      </c>
      <c r="C300" t="s">
        <v>616</v>
      </c>
      <c r="D300" t="s">
        <v>655</v>
      </c>
      <c r="E300" t="s">
        <v>656</v>
      </c>
      <c r="F300" t="s">
        <v>199</v>
      </c>
      <c r="G300">
        <v>1</v>
      </c>
      <c r="H300">
        <v>0</v>
      </c>
      <c r="I300" t="s">
        <v>60</v>
      </c>
      <c r="J300" t="s">
        <v>34</v>
      </c>
      <c r="K300">
        <v>35288</v>
      </c>
      <c r="L300">
        <v>0</v>
      </c>
      <c r="M300">
        <v>0</v>
      </c>
      <c r="N300" t="s">
        <v>644</v>
      </c>
      <c r="O300" t="s">
        <v>683</v>
      </c>
      <c r="P300" t="s">
        <v>667</v>
      </c>
      <c r="Q300">
        <v>279</v>
      </c>
      <c r="R300">
        <v>2450</v>
      </c>
      <c r="S300" t="s">
        <v>203</v>
      </c>
      <c r="T300" t="s">
        <v>63</v>
      </c>
    </row>
    <row r="301" spans="1:20" x14ac:dyDescent="0.4">
      <c r="A301">
        <v>1978</v>
      </c>
      <c r="B301" t="s">
        <v>684</v>
      </c>
      <c r="C301" t="s">
        <v>618</v>
      </c>
      <c r="D301" t="s">
        <v>626</v>
      </c>
      <c r="E301" t="s">
        <v>627</v>
      </c>
      <c r="F301" t="s">
        <v>147</v>
      </c>
      <c r="G301">
        <v>1</v>
      </c>
      <c r="H301">
        <v>0</v>
      </c>
      <c r="I301" t="s">
        <v>100</v>
      </c>
      <c r="J301" t="s">
        <v>34</v>
      </c>
      <c r="K301">
        <v>66695</v>
      </c>
      <c r="L301">
        <v>1</v>
      </c>
      <c r="M301">
        <v>0</v>
      </c>
      <c r="N301" t="s">
        <v>663</v>
      </c>
      <c r="O301" t="s">
        <v>542</v>
      </c>
      <c r="P301" t="s">
        <v>566</v>
      </c>
      <c r="Q301">
        <v>279</v>
      </c>
      <c r="R301">
        <v>2221</v>
      </c>
      <c r="S301" t="s">
        <v>151</v>
      </c>
      <c r="T301" t="s">
        <v>105</v>
      </c>
    </row>
    <row r="302" spans="1:20" x14ac:dyDescent="0.4">
      <c r="A302">
        <v>1978</v>
      </c>
      <c r="B302" t="s">
        <v>684</v>
      </c>
      <c r="C302" t="s">
        <v>618</v>
      </c>
      <c r="D302" t="s">
        <v>650</v>
      </c>
      <c r="E302" t="s">
        <v>651</v>
      </c>
      <c r="F302" t="s">
        <v>294</v>
      </c>
      <c r="G302">
        <v>2</v>
      </c>
      <c r="H302">
        <v>2</v>
      </c>
      <c r="I302" t="s">
        <v>118</v>
      </c>
      <c r="J302" t="s">
        <v>34</v>
      </c>
      <c r="K302">
        <v>40750</v>
      </c>
      <c r="L302">
        <v>1</v>
      </c>
      <c r="M302">
        <v>1</v>
      </c>
      <c r="N302" t="s">
        <v>527</v>
      </c>
      <c r="O302" t="s">
        <v>629</v>
      </c>
      <c r="P302" t="s">
        <v>671</v>
      </c>
      <c r="Q302">
        <v>279</v>
      </c>
      <c r="R302">
        <v>2348</v>
      </c>
      <c r="S302" t="s">
        <v>298</v>
      </c>
      <c r="T302" t="s">
        <v>123</v>
      </c>
    </row>
    <row r="303" spans="1:20" x14ac:dyDescent="0.4">
      <c r="A303">
        <v>1978</v>
      </c>
      <c r="B303" t="s">
        <v>685</v>
      </c>
      <c r="C303" t="s">
        <v>616</v>
      </c>
      <c r="D303" t="s">
        <v>635</v>
      </c>
      <c r="E303" t="s">
        <v>636</v>
      </c>
      <c r="F303" t="s">
        <v>65</v>
      </c>
      <c r="G303">
        <v>0</v>
      </c>
      <c r="H303">
        <v>0</v>
      </c>
      <c r="I303" t="s">
        <v>51</v>
      </c>
      <c r="J303" t="s">
        <v>34</v>
      </c>
      <c r="K303">
        <v>37326</v>
      </c>
      <c r="L303">
        <v>0</v>
      </c>
      <c r="M303">
        <v>0</v>
      </c>
      <c r="N303" t="s">
        <v>581</v>
      </c>
      <c r="O303" t="s">
        <v>603</v>
      </c>
      <c r="P303" t="s">
        <v>672</v>
      </c>
      <c r="Q303">
        <v>279</v>
      </c>
      <c r="R303">
        <v>2196</v>
      </c>
      <c r="S303" t="s">
        <v>68</v>
      </c>
      <c r="T303" t="s">
        <v>56</v>
      </c>
    </row>
    <row r="304" spans="1:20" x14ac:dyDescent="0.4">
      <c r="A304">
        <v>1978</v>
      </c>
      <c r="B304" t="s">
        <v>686</v>
      </c>
      <c r="C304" t="s">
        <v>618</v>
      </c>
      <c r="D304" t="s">
        <v>626</v>
      </c>
      <c r="E304" t="s">
        <v>627</v>
      </c>
      <c r="F304" t="s">
        <v>118</v>
      </c>
      <c r="G304">
        <v>2</v>
      </c>
      <c r="H304">
        <v>1</v>
      </c>
      <c r="I304" t="s">
        <v>147</v>
      </c>
      <c r="J304" t="s">
        <v>34</v>
      </c>
      <c r="K304">
        <v>67433</v>
      </c>
      <c r="L304">
        <v>0</v>
      </c>
      <c r="M304">
        <v>1</v>
      </c>
      <c r="N304" t="s">
        <v>654</v>
      </c>
      <c r="O304" t="s">
        <v>555</v>
      </c>
      <c r="P304" t="s">
        <v>665</v>
      </c>
      <c r="Q304">
        <v>279</v>
      </c>
      <c r="R304">
        <v>2391</v>
      </c>
      <c r="S304" t="s">
        <v>123</v>
      </c>
      <c r="T304" t="s">
        <v>151</v>
      </c>
    </row>
    <row r="305" spans="1:20" x14ac:dyDescent="0.4">
      <c r="A305">
        <v>1978</v>
      </c>
      <c r="B305" t="s">
        <v>686</v>
      </c>
      <c r="C305" t="s">
        <v>618</v>
      </c>
      <c r="D305" t="s">
        <v>650</v>
      </c>
      <c r="E305" t="s">
        <v>651</v>
      </c>
      <c r="F305" t="s">
        <v>100</v>
      </c>
      <c r="G305">
        <v>3</v>
      </c>
      <c r="H305">
        <v>2</v>
      </c>
      <c r="I305" t="s">
        <v>294</v>
      </c>
      <c r="J305" t="s">
        <v>34</v>
      </c>
      <c r="K305">
        <v>38318</v>
      </c>
      <c r="L305">
        <v>0</v>
      </c>
      <c r="M305">
        <v>1</v>
      </c>
      <c r="N305" t="s">
        <v>528</v>
      </c>
      <c r="O305" t="s">
        <v>646</v>
      </c>
      <c r="P305" t="s">
        <v>643</v>
      </c>
      <c r="Q305">
        <v>279</v>
      </c>
      <c r="R305">
        <v>2217</v>
      </c>
      <c r="S305" t="s">
        <v>105</v>
      </c>
      <c r="T305" t="s">
        <v>298</v>
      </c>
    </row>
    <row r="306" spans="1:20" x14ac:dyDescent="0.4">
      <c r="A306">
        <v>1978</v>
      </c>
      <c r="B306" t="s">
        <v>687</v>
      </c>
      <c r="C306" t="s">
        <v>616</v>
      </c>
      <c r="D306" t="s">
        <v>655</v>
      </c>
      <c r="E306" t="s">
        <v>656</v>
      </c>
      <c r="F306" t="s">
        <v>51</v>
      </c>
      <c r="G306">
        <v>3</v>
      </c>
      <c r="H306">
        <v>1</v>
      </c>
      <c r="I306" t="s">
        <v>199</v>
      </c>
      <c r="J306" t="s">
        <v>34</v>
      </c>
      <c r="K306">
        <v>39586</v>
      </c>
      <c r="L306">
        <v>1</v>
      </c>
      <c r="M306">
        <v>1</v>
      </c>
      <c r="N306" t="s">
        <v>633</v>
      </c>
      <c r="O306" t="s">
        <v>648</v>
      </c>
      <c r="P306" t="s">
        <v>587</v>
      </c>
      <c r="Q306">
        <v>279</v>
      </c>
      <c r="R306">
        <v>2252</v>
      </c>
      <c r="S306" t="s">
        <v>56</v>
      </c>
      <c r="T306" t="s">
        <v>203</v>
      </c>
    </row>
    <row r="307" spans="1:20" x14ac:dyDescent="0.4">
      <c r="A307">
        <v>1978</v>
      </c>
      <c r="B307" t="s">
        <v>688</v>
      </c>
      <c r="C307" t="s">
        <v>616</v>
      </c>
      <c r="D307" t="s">
        <v>635</v>
      </c>
      <c r="E307" t="s">
        <v>636</v>
      </c>
      <c r="F307" t="s">
        <v>65</v>
      </c>
      <c r="G307">
        <v>6</v>
      </c>
      <c r="H307">
        <v>0</v>
      </c>
      <c r="I307" t="s">
        <v>60</v>
      </c>
      <c r="J307" t="s">
        <v>34</v>
      </c>
      <c r="K307">
        <v>37315</v>
      </c>
      <c r="L307">
        <v>2</v>
      </c>
      <c r="M307">
        <v>0</v>
      </c>
      <c r="N307" t="s">
        <v>658</v>
      </c>
      <c r="O307" t="s">
        <v>609</v>
      </c>
      <c r="P307" t="s">
        <v>640</v>
      </c>
      <c r="Q307">
        <v>279</v>
      </c>
      <c r="R307">
        <v>2201</v>
      </c>
      <c r="S307" t="s">
        <v>68</v>
      </c>
      <c r="T307" t="s">
        <v>63</v>
      </c>
    </row>
    <row r="308" spans="1:20" x14ac:dyDescent="0.4">
      <c r="A308">
        <v>1978</v>
      </c>
      <c r="B308" t="s">
        <v>689</v>
      </c>
      <c r="C308" t="s">
        <v>164</v>
      </c>
      <c r="D308" t="s">
        <v>626</v>
      </c>
      <c r="E308" t="s">
        <v>627</v>
      </c>
      <c r="F308" t="s">
        <v>51</v>
      </c>
      <c r="G308">
        <v>2</v>
      </c>
      <c r="H308">
        <v>1</v>
      </c>
      <c r="I308" t="s">
        <v>147</v>
      </c>
      <c r="J308" t="s">
        <v>34</v>
      </c>
      <c r="K308">
        <v>69659</v>
      </c>
      <c r="L308">
        <v>0</v>
      </c>
      <c r="M308">
        <v>1</v>
      </c>
      <c r="N308" t="s">
        <v>528</v>
      </c>
      <c r="O308" t="s">
        <v>587</v>
      </c>
      <c r="P308" t="s">
        <v>581</v>
      </c>
      <c r="Q308">
        <v>280</v>
      </c>
      <c r="R308">
        <v>2247</v>
      </c>
      <c r="S308" t="s">
        <v>56</v>
      </c>
      <c r="T308" t="s">
        <v>151</v>
      </c>
    </row>
    <row r="309" spans="1:20" x14ac:dyDescent="0.4">
      <c r="A309">
        <v>1978</v>
      </c>
      <c r="B309" t="s">
        <v>690</v>
      </c>
      <c r="C309" t="s">
        <v>95</v>
      </c>
      <c r="D309" t="s">
        <v>626</v>
      </c>
      <c r="E309" t="s">
        <v>627</v>
      </c>
      <c r="F309" t="s">
        <v>65</v>
      </c>
      <c r="G309">
        <v>3</v>
      </c>
      <c r="H309">
        <v>1</v>
      </c>
      <c r="I309" t="s">
        <v>118</v>
      </c>
      <c r="J309" t="s">
        <v>691</v>
      </c>
      <c r="K309">
        <v>71483</v>
      </c>
      <c r="L309">
        <v>0</v>
      </c>
      <c r="M309">
        <v>0</v>
      </c>
      <c r="N309" t="s">
        <v>640</v>
      </c>
      <c r="O309" t="s">
        <v>527</v>
      </c>
      <c r="P309" t="s">
        <v>603</v>
      </c>
      <c r="Q309">
        <v>639</v>
      </c>
      <c r="R309">
        <v>2198</v>
      </c>
      <c r="S309" t="s">
        <v>68</v>
      </c>
      <c r="T309" t="s">
        <v>123</v>
      </c>
    </row>
    <row r="310" spans="1:20" x14ac:dyDescent="0.4">
      <c r="A310">
        <v>1982</v>
      </c>
      <c r="B310" t="s">
        <v>692</v>
      </c>
      <c r="C310" t="s">
        <v>58</v>
      </c>
      <c r="D310" t="s">
        <v>693</v>
      </c>
      <c r="E310" t="s">
        <v>694</v>
      </c>
      <c r="F310" t="s">
        <v>65</v>
      </c>
      <c r="G310">
        <v>0</v>
      </c>
      <c r="H310">
        <v>1</v>
      </c>
      <c r="I310" t="s">
        <v>43</v>
      </c>
      <c r="J310" t="s">
        <v>34</v>
      </c>
      <c r="K310">
        <v>95000</v>
      </c>
      <c r="L310">
        <v>0</v>
      </c>
      <c r="M310">
        <v>0</v>
      </c>
      <c r="N310" t="s">
        <v>695</v>
      </c>
      <c r="O310" t="s">
        <v>581</v>
      </c>
      <c r="P310" t="s">
        <v>646</v>
      </c>
      <c r="Q310">
        <v>293</v>
      </c>
      <c r="R310">
        <v>749</v>
      </c>
      <c r="S310" t="s">
        <v>68</v>
      </c>
      <c r="T310" t="s">
        <v>47</v>
      </c>
    </row>
    <row r="311" spans="1:20" x14ac:dyDescent="0.4">
      <c r="A311">
        <v>1982</v>
      </c>
      <c r="B311" t="s">
        <v>696</v>
      </c>
      <c r="C311" t="s">
        <v>29</v>
      </c>
      <c r="D311" t="s">
        <v>697</v>
      </c>
      <c r="E311" t="s">
        <v>698</v>
      </c>
      <c r="F311" t="s">
        <v>147</v>
      </c>
      <c r="G311">
        <v>0</v>
      </c>
      <c r="H311">
        <v>0</v>
      </c>
      <c r="I311" t="s">
        <v>199</v>
      </c>
      <c r="J311" t="s">
        <v>34</v>
      </c>
      <c r="K311">
        <v>33000</v>
      </c>
      <c r="L311">
        <v>0</v>
      </c>
      <c r="M311">
        <v>0</v>
      </c>
      <c r="N311" t="s">
        <v>699</v>
      </c>
      <c r="O311" t="s">
        <v>672</v>
      </c>
      <c r="P311" t="s">
        <v>583</v>
      </c>
      <c r="Q311">
        <v>293</v>
      </c>
      <c r="R311">
        <v>995</v>
      </c>
      <c r="S311" t="s">
        <v>151</v>
      </c>
      <c r="T311" t="s">
        <v>203</v>
      </c>
    </row>
    <row r="312" spans="1:20" x14ac:dyDescent="0.4">
      <c r="A312">
        <v>1982</v>
      </c>
      <c r="B312" t="s">
        <v>700</v>
      </c>
      <c r="C312" t="s">
        <v>271</v>
      </c>
      <c r="D312" t="s">
        <v>701</v>
      </c>
      <c r="E312" t="s">
        <v>702</v>
      </c>
      <c r="F312" t="s">
        <v>51</v>
      </c>
      <c r="G312">
        <v>2</v>
      </c>
      <c r="H312">
        <v>1</v>
      </c>
      <c r="I312" t="s">
        <v>341</v>
      </c>
      <c r="J312" t="s">
        <v>34</v>
      </c>
      <c r="K312">
        <v>68000</v>
      </c>
      <c r="L312">
        <v>0</v>
      </c>
      <c r="M312">
        <v>1</v>
      </c>
      <c r="N312" t="s">
        <v>703</v>
      </c>
      <c r="O312" t="s">
        <v>704</v>
      </c>
      <c r="P312" t="s">
        <v>705</v>
      </c>
      <c r="Q312">
        <v>293</v>
      </c>
      <c r="R312">
        <v>791</v>
      </c>
      <c r="S312" t="s">
        <v>56</v>
      </c>
      <c r="T312" t="s">
        <v>344</v>
      </c>
    </row>
    <row r="313" spans="1:20" x14ac:dyDescent="0.4">
      <c r="A313">
        <v>1982</v>
      </c>
      <c r="B313" t="s">
        <v>706</v>
      </c>
      <c r="C313" t="s">
        <v>29</v>
      </c>
      <c r="D313" t="s">
        <v>707</v>
      </c>
      <c r="E313" t="s">
        <v>708</v>
      </c>
      <c r="F313" t="s">
        <v>60</v>
      </c>
      <c r="G313">
        <v>0</v>
      </c>
      <c r="H313">
        <v>0</v>
      </c>
      <c r="I313" t="s">
        <v>709</v>
      </c>
      <c r="J313" t="s">
        <v>34</v>
      </c>
      <c r="K313">
        <v>11000</v>
      </c>
      <c r="L313">
        <v>0</v>
      </c>
      <c r="M313">
        <v>0</v>
      </c>
      <c r="N313" t="s">
        <v>710</v>
      </c>
      <c r="O313" t="s">
        <v>583</v>
      </c>
      <c r="P313" t="s">
        <v>672</v>
      </c>
      <c r="Q313">
        <v>293</v>
      </c>
      <c r="R313">
        <v>833</v>
      </c>
      <c r="S313" t="s">
        <v>63</v>
      </c>
      <c r="T313" t="s">
        <v>711</v>
      </c>
    </row>
    <row r="314" spans="1:20" x14ac:dyDescent="0.4">
      <c r="A314">
        <v>1982</v>
      </c>
      <c r="B314" t="s">
        <v>712</v>
      </c>
      <c r="C314" t="s">
        <v>58</v>
      </c>
      <c r="D314" t="s">
        <v>713</v>
      </c>
      <c r="E314" t="s">
        <v>714</v>
      </c>
      <c r="F314" t="s">
        <v>108</v>
      </c>
      <c r="G314">
        <v>10</v>
      </c>
      <c r="H314">
        <v>1</v>
      </c>
      <c r="I314" t="s">
        <v>529</v>
      </c>
      <c r="J314" t="s">
        <v>34</v>
      </c>
      <c r="K314">
        <v>23000</v>
      </c>
      <c r="L314">
        <v>3</v>
      </c>
      <c r="M314">
        <v>0</v>
      </c>
      <c r="N314" t="s">
        <v>715</v>
      </c>
      <c r="O314" t="s">
        <v>667</v>
      </c>
      <c r="P314" t="s">
        <v>716</v>
      </c>
      <c r="Q314">
        <v>293</v>
      </c>
      <c r="R314">
        <v>896</v>
      </c>
      <c r="S314" t="s">
        <v>113</v>
      </c>
      <c r="T314" t="s">
        <v>532</v>
      </c>
    </row>
    <row r="315" spans="1:20" x14ac:dyDescent="0.4">
      <c r="A315">
        <v>1982</v>
      </c>
      <c r="B315" t="s">
        <v>712</v>
      </c>
      <c r="C315" t="s">
        <v>271</v>
      </c>
      <c r="D315" t="s">
        <v>717</v>
      </c>
      <c r="E315" t="s">
        <v>718</v>
      </c>
      <c r="F315" t="s">
        <v>281</v>
      </c>
      <c r="G315">
        <v>5</v>
      </c>
      <c r="H315">
        <v>2</v>
      </c>
      <c r="I315" t="s">
        <v>719</v>
      </c>
      <c r="J315" t="s">
        <v>34</v>
      </c>
      <c r="K315">
        <v>36000</v>
      </c>
      <c r="L315">
        <v>3</v>
      </c>
      <c r="M315">
        <v>0</v>
      </c>
      <c r="N315" t="s">
        <v>720</v>
      </c>
      <c r="O315" t="s">
        <v>721</v>
      </c>
      <c r="P315" t="s">
        <v>722</v>
      </c>
      <c r="Q315">
        <v>293</v>
      </c>
      <c r="R315">
        <v>1051</v>
      </c>
      <c r="S315" t="s">
        <v>284</v>
      </c>
      <c r="T315" t="s">
        <v>723</v>
      </c>
    </row>
    <row r="316" spans="1:20" x14ac:dyDescent="0.4">
      <c r="A316">
        <v>1982</v>
      </c>
      <c r="B316" t="s">
        <v>724</v>
      </c>
      <c r="C316" t="s">
        <v>49</v>
      </c>
      <c r="D316" t="s">
        <v>725</v>
      </c>
      <c r="E316" t="s">
        <v>726</v>
      </c>
      <c r="F316" t="s">
        <v>294</v>
      </c>
      <c r="G316">
        <v>1</v>
      </c>
      <c r="H316">
        <v>2</v>
      </c>
      <c r="I316" t="s">
        <v>727</v>
      </c>
      <c r="J316" t="s">
        <v>34</v>
      </c>
      <c r="K316">
        <v>42000</v>
      </c>
      <c r="L316">
        <v>0</v>
      </c>
      <c r="M316">
        <v>0</v>
      </c>
      <c r="N316" t="s">
        <v>728</v>
      </c>
      <c r="O316" t="s">
        <v>729</v>
      </c>
      <c r="P316" t="s">
        <v>730</v>
      </c>
      <c r="Q316">
        <v>293</v>
      </c>
      <c r="R316">
        <v>741</v>
      </c>
      <c r="S316" t="s">
        <v>298</v>
      </c>
      <c r="T316" t="s">
        <v>731</v>
      </c>
    </row>
    <row r="317" spans="1:20" x14ac:dyDescent="0.4">
      <c r="A317">
        <v>1982</v>
      </c>
      <c r="B317" t="s">
        <v>724</v>
      </c>
      <c r="C317" t="s">
        <v>40</v>
      </c>
      <c r="D317" t="s">
        <v>732</v>
      </c>
      <c r="E317" t="s">
        <v>733</v>
      </c>
      <c r="F317" t="s">
        <v>232</v>
      </c>
      <c r="G317">
        <v>3</v>
      </c>
      <c r="H317">
        <v>1</v>
      </c>
      <c r="I317" t="s">
        <v>32</v>
      </c>
      <c r="J317" t="s">
        <v>34</v>
      </c>
      <c r="K317">
        <v>44172</v>
      </c>
      <c r="L317">
        <v>1</v>
      </c>
      <c r="M317">
        <v>1</v>
      </c>
      <c r="N317" t="s">
        <v>643</v>
      </c>
      <c r="O317" t="s">
        <v>734</v>
      </c>
      <c r="P317" t="s">
        <v>671</v>
      </c>
      <c r="Q317">
        <v>293</v>
      </c>
      <c r="R317">
        <v>878</v>
      </c>
      <c r="S317" t="s">
        <v>236</v>
      </c>
      <c r="T317" t="s">
        <v>38</v>
      </c>
    </row>
    <row r="318" spans="1:20" x14ac:dyDescent="0.4">
      <c r="A318">
        <v>1982</v>
      </c>
      <c r="B318" t="s">
        <v>735</v>
      </c>
      <c r="C318" t="s">
        <v>736</v>
      </c>
      <c r="D318" t="s">
        <v>737</v>
      </c>
      <c r="E318" t="s">
        <v>738</v>
      </c>
      <c r="F318" t="s">
        <v>140</v>
      </c>
      <c r="G318">
        <v>1</v>
      </c>
      <c r="H318">
        <v>1</v>
      </c>
      <c r="I318" t="s">
        <v>739</v>
      </c>
      <c r="J318" t="s">
        <v>34</v>
      </c>
      <c r="K318">
        <v>49562</v>
      </c>
      <c r="L318">
        <v>0</v>
      </c>
      <c r="M318">
        <v>1</v>
      </c>
      <c r="N318" t="s">
        <v>628</v>
      </c>
      <c r="O318" t="s">
        <v>740</v>
      </c>
      <c r="P318" t="s">
        <v>741</v>
      </c>
      <c r="Q318">
        <v>293</v>
      </c>
      <c r="R318">
        <v>901</v>
      </c>
      <c r="S318" t="s">
        <v>144</v>
      </c>
      <c r="T318" t="s">
        <v>742</v>
      </c>
    </row>
    <row r="319" spans="1:20" x14ac:dyDescent="0.4">
      <c r="A319">
        <v>1982</v>
      </c>
      <c r="B319" t="s">
        <v>743</v>
      </c>
      <c r="C319" t="s">
        <v>49</v>
      </c>
      <c r="D319" t="s">
        <v>744</v>
      </c>
      <c r="E319" t="s">
        <v>745</v>
      </c>
      <c r="F319" t="s">
        <v>70</v>
      </c>
      <c r="G319">
        <v>0</v>
      </c>
      <c r="H319">
        <v>1</v>
      </c>
      <c r="I319" t="s">
        <v>100</v>
      </c>
      <c r="J319" t="s">
        <v>34</v>
      </c>
      <c r="K319">
        <v>22500</v>
      </c>
      <c r="L319">
        <v>0</v>
      </c>
      <c r="M319">
        <v>1</v>
      </c>
      <c r="N319" t="s">
        <v>746</v>
      </c>
      <c r="O319" t="s">
        <v>730</v>
      </c>
      <c r="P319" t="s">
        <v>729</v>
      </c>
      <c r="Q319">
        <v>293</v>
      </c>
      <c r="R319">
        <v>764</v>
      </c>
      <c r="S319" t="s">
        <v>72</v>
      </c>
      <c r="T319" t="s">
        <v>105</v>
      </c>
    </row>
    <row r="320" spans="1:20" x14ac:dyDescent="0.4">
      <c r="A320">
        <v>1982</v>
      </c>
      <c r="B320" t="s">
        <v>747</v>
      </c>
      <c r="C320" t="s">
        <v>40</v>
      </c>
      <c r="D320" t="s">
        <v>748</v>
      </c>
      <c r="E320" t="s">
        <v>749</v>
      </c>
      <c r="F320" t="s">
        <v>154</v>
      </c>
      <c r="G320">
        <v>1</v>
      </c>
      <c r="H320">
        <v>1</v>
      </c>
      <c r="I320" t="s">
        <v>750</v>
      </c>
      <c r="J320" t="s">
        <v>34</v>
      </c>
      <c r="K320">
        <v>25000</v>
      </c>
      <c r="L320">
        <v>1</v>
      </c>
      <c r="M320">
        <v>0</v>
      </c>
      <c r="N320" t="s">
        <v>751</v>
      </c>
      <c r="O320" t="s">
        <v>752</v>
      </c>
      <c r="P320" t="s">
        <v>753</v>
      </c>
      <c r="Q320">
        <v>293</v>
      </c>
      <c r="R320">
        <v>1012</v>
      </c>
      <c r="S320" t="s">
        <v>157</v>
      </c>
      <c r="T320" t="s">
        <v>754</v>
      </c>
    </row>
    <row r="321" spans="1:20" x14ac:dyDescent="0.4">
      <c r="A321">
        <v>1982</v>
      </c>
      <c r="B321" t="s">
        <v>755</v>
      </c>
      <c r="C321" t="s">
        <v>736</v>
      </c>
      <c r="D321" t="s">
        <v>756</v>
      </c>
      <c r="E321" t="s">
        <v>757</v>
      </c>
      <c r="F321" t="s">
        <v>50</v>
      </c>
      <c r="G321">
        <v>0</v>
      </c>
      <c r="H321">
        <v>0</v>
      </c>
      <c r="I321" t="s">
        <v>369</v>
      </c>
      <c r="J321" t="s">
        <v>34</v>
      </c>
      <c r="K321">
        <v>25000</v>
      </c>
      <c r="L321">
        <v>0</v>
      </c>
      <c r="M321">
        <v>0</v>
      </c>
      <c r="N321" t="s">
        <v>758</v>
      </c>
      <c r="O321" t="s">
        <v>759</v>
      </c>
      <c r="P321" t="s">
        <v>581</v>
      </c>
      <c r="Q321">
        <v>293</v>
      </c>
      <c r="R321">
        <v>1044</v>
      </c>
      <c r="S321" t="s">
        <v>55</v>
      </c>
      <c r="T321" t="s">
        <v>372</v>
      </c>
    </row>
    <row r="322" spans="1:20" x14ac:dyDescent="0.4">
      <c r="A322">
        <v>1982</v>
      </c>
      <c r="B322" t="s">
        <v>760</v>
      </c>
      <c r="C322" t="s">
        <v>29</v>
      </c>
      <c r="D322" t="s">
        <v>697</v>
      </c>
      <c r="E322" t="s">
        <v>698</v>
      </c>
      <c r="F322" t="s">
        <v>147</v>
      </c>
      <c r="G322">
        <v>1</v>
      </c>
      <c r="H322">
        <v>1</v>
      </c>
      <c r="I322" t="s">
        <v>60</v>
      </c>
      <c r="J322" t="s">
        <v>34</v>
      </c>
      <c r="K322">
        <v>25000</v>
      </c>
      <c r="L322">
        <v>1</v>
      </c>
      <c r="M322">
        <v>0</v>
      </c>
      <c r="N322" t="s">
        <v>610</v>
      </c>
      <c r="O322" t="s">
        <v>761</v>
      </c>
      <c r="P322" t="s">
        <v>528</v>
      </c>
      <c r="Q322">
        <v>293</v>
      </c>
      <c r="R322">
        <v>994</v>
      </c>
      <c r="S322" t="s">
        <v>151</v>
      </c>
      <c r="T322" t="s">
        <v>63</v>
      </c>
    </row>
    <row r="323" spans="1:20" x14ac:dyDescent="0.4">
      <c r="A323">
        <v>1982</v>
      </c>
      <c r="B323" t="s">
        <v>762</v>
      </c>
      <c r="C323" t="s">
        <v>58</v>
      </c>
      <c r="D323" t="s">
        <v>763</v>
      </c>
      <c r="E323" t="s">
        <v>764</v>
      </c>
      <c r="F323" t="s">
        <v>65</v>
      </c>
      <c r="G323">
        <v>4</v>
      </c>
      <c r="H323">
        <v>1</v>
      </c>
      <c r="I323" t="s">
        <v>108</v>
      </c>
      <c r="J323" t="s">
        <v>34</v>
      </c>
      <c r="K323">
        <v>32093</v>
      </c>
      <c r="L323">
        <v>2</v>
      </c>
      <c r="M323">
        <v>0</v>
      </c>
      <c r="N323" t="s">
        <v>765</v>
      </c>
      <c r="O323" t="s">
        <v>699</v>
      </c>
      <c r="P323" t="s">
        <v>583</v>
      </c>
      <c r="Q323">
        <v>293</v>
      </c>
      <c r="R323">
        <v>752</v>
      </c>
      <c r="S323" t="s">
        <v>68</v>
      </c>
      <c r="T323" t="s">
        <v>113</v>
      </c>
    </row>
    <row r="324" spans="1:20" x14ac:dyDescent="0.4">
      <c r="A324">
        <v>1982</v>
      </c>
      <c r="B324" t="s">
        <v>762</v>
      </c>
      <c r="C324" t="s">
        <v>271</v>
      </c>
      <c r="D324" t="s">
        <v>766</v>
      </c>
      <c r="E324" t="s">
        <v>702</v>
      </c>
      <c r="F324" t="s">
        <v>51</v>
      </c>
      <c r="G324">
        <v>4</v>
      </c>
      <c r="H324">
        <v>1</v>
      </c>
      <c r="I324" t="s">
        <v>281</v>
      </c>
      <c r="J324" t="s">
        <v>34</v>
      </c>
      <c r="K324">
        <v>47379</v>
      </c>
      <c r="L324">
        <v>1</v>
      </c>
      <c r="M324">
        <v>1</v>
      </c>
      <c r="N324" t="s">
        <v>767</v>
      </c>
      <c r="O324" t="s">
        <v>721</v>
      </c>
      <c r="P324" t="s">
        <v>672</v>
      </c>
      <c r="Q324">
        <v>293</v>
      </c>
      <c r="R324">
        <v>790</v>
      </c>
      <c r="S324" t="s">
        <v>56</v>
      </c>
      <c r="T324" t="s">
        <v>284</v>
      </c>
    </row>
    <row r="325" spans="1:20" x14ac:dyDescent="0.4">
      <c r="A325">
        <v>1982</v>
      </c>
      <c r="B325" t="s">
        <v>768</v>
      </c>
      <c r="C325" t="s">
        <v>29</v>
      </c>
      <c r="D325" t="s">
        <v>707</v>
      </c>
      <c r="E325" t="s">
        <v>708</v>
      </c>
      <c r="F325" t="s">
        <v>199</v>
      </c>
      <c r="G325">
        <v>0</v>
      </c>
      <c r="H325">
        <v>0</v>
      </c>
      <c r="I325" t="s">
        <v>709</v>
      </c>
      <c r="J325" t="s">
        <v>34</v>
      </c>
      <c r="K325">
        <v>19000</v>
      </c>
      <c r="L325">
        <v>0</v>
      </c>
      <c r="M325">
        <v>0</v>
      </c>
      <c r="N325" t="s">
        <v>769</v>
      </c>
      <c r="O325" t="s">
        <v>610</v>
      </c>
      <c r="P325" t="s">
        <v>761</v>
      </c>
      <c r="Q325">
        <v>293</v>
      </c>
      <c r="R325">
        <v>834</v>
      </c>
      <c r="S325" t="s">
        <v>203</v>
      </c>
      <c r="T325" t="s">
        <v>711</v>
      </c>
    </row>
    <row r="326" spans="1:20" x14ac:dyDescent="0.4">
      <c r="A326">
        <v>1982</v>
      </c>
      <c r="B326" t="s">
        <v>770</v>
      </c>
      <c r="C326" t="s">
        <v>58</v>
      </c>
      <c r="D326" t="s">
        <v>713</v>
      </c>
      <c r="E326" t="s">
        <v>714</v>
      </c>
      <c r="F326" t="s">
        <v>43</v>
      </c>
      <c r="G326">
        <v>1</v>
      </c>
      <c r="H326">
        <v>0</v>
      </c>
      <c r="I326" t="s">
        <v>529</v>
      </c>
      <c r="J326" t="s">
        <v>34</v>
      </c>
      <c r="K326">
        <v>15000</v>
      </c>
      <c r="L326">
        <v>1</v>
      </c>
      <c r="M326">
        <v>0</v>
      </c>
      <c r="N326" t="s">
        <v>771</v>
      </c>
      <c r="O326" t="s">
        <v>734</v>
      </c>
      <c r="P326" t="s">
        <v>646</v>
      </c>
      <c r="Q326">
        <v>293</v>
      </c>
      <c r="R326">
        <v>774</v>
      </c>
      <c r="S326" t="s">
        <v>47</v>
      </c>
      <c r="T326" t="s">
        <v>532</v>
      </c>
    </row>
    <row r="327" spans="1:20" x14ac:dyDescent="0.4">
      <c r="A327">
        <v>1982</v>
      </c>
      <c r="B327" t="s">
        <v>770</v>
      </c>
      <c r="C327" t="s">
        <v>271</v>
      </c>
      <c r="D327" t="s">
        <v>717</v>
      </c>
      <c r="E327" t="s">
        <v>718</v>
      </c>
      <c r="F327" t="s">
        <v>341</v>
      </c>
      <c r="G327">
        <v>3</v>
      </c>
      <c r="H327">
        <v>0</v>
      </c>
      <c r="I327" t="s">
        <v>719</v>
      </c>
      <c r="J327" t="s">
        <v>34</v>
      </c>
      <c r="K327">
        <v>19000</v>
      </c>
      <c r="L327">
        <v>1</v>
      </c>
      <c r="M327">
        <v>0</v>
      </c>
      <c r="N327" t="s">
        <v>722</v>
      </c>
      <c r="O327" t="s">
        <v>772</v>
      </c>
      <c r="P327" t="s">
        <v>773</v>
      </c>
      <c r="Q327">
        <v>293</v>
      </c>
      <c r="R327">
        <v>1054</v>
      </c>
      <c r="S327" t="s">
        <v>344</v>
      </c>
      <c r="T327" t="s">
        <v>723</v>
      </c>
    </row>
    <row r="328" spans="1:20" x14ac:dyDescent="0.4">
      <c r="A328">
        <v>1982</v>
      </c>
      <c r="B328" t="s">
        <v>774</v>
      </c>
      <c r="C328" t="s">
        <v>49</v>
      </c>
      <c r="D328" t="s">
        <v>725</v>
      </c>
      <c r="E328" t="s">
        <v>726</v>
      </c>
      <c r="F328" t="s">
        <v>294</v>
      </c>
      <c r="G328">
        <v>4</v>
      </c>
      <c r="H328">
        <v>1</v>
      </c>
      <c r="I328" t="s">
        <v>70</v>
      </c>
      <c r="J328" t="s">
        <v>34</v>
      </c>
      <c r="K328">
        <v>42000</v>
      </c>
      <c r="L328">
        <v>1</v>
      </c>
      <c r="M328">
        <v>0</v>
      </c>
      <c r="N328" t="s">
        <v>759</v>
      </c>
      <c r="O328" t="s">
        <v>695</v>
      </c>
      <c r="P328" t="s">
        <v>575</v>
      </c>
      <c r="Q328">
        <v>293</v>
      </c>
      <c r="R328">
        <v>813</v>
      </c>
      <c r="S328" t="s">
        <v>298</v>
      </c>
      <c r="T328" t="s">
        <v>72</v>
      </c>
    </row>
    <row r="329" spans="1:20" x14ac:dyDescent="0.4">
      <c r="A329">
        <v>1982</v>
      </c>
      <c r="B329" t="s">
        <v>774</v>
      </c>
      <c r="C329" t="s">
        <v>40</v>
      </c>
      <c r="D329" t="s">
        <v>732</v>
      </c>
      <c r="E329" t="s">
        <v>733</v>
      </c>
      <c r="F329" t="s">
        <v>232</v>
      </c>
      <c r="G329">
        <v>2</v>
      </c>
      <c r="H329">
        <v>0</v>
      </c>
      <c r="I329" t="s">
        <v>154</v>
      </c>
      <c r="J329" t="s">
        <v>34</v>
      </c>
      <c r="K329">
        <v>41123</v>
      </c>
      <c r="L329">
        <v>0</v>
      </c>
      <c r="M329">
        <v>0</v>
      </c>
      <c r="N329" t="s">
        <v>667</v>
      </c>
      <c r="O329" t="s">
        <v>740</v>
      </c>
      <c r="P329" t="s">
        <v>729</v>
      </c>
      <c r="Q329">
        <v>293</v>
      </c>
      <c r="R329">
        <v>889</v>
      </c>
      <c r="S329" t="s">
        <v>236</v>
      </c>
      <c r="T329" t="s">
        <v>157</v>
      </c>
    </row>
    <row r="330" spans="1:20" x14ac:dyDescent="0.4">
      <c r="A330">
        <v>1982</v>
      </c>
      <c r="B330" t="s">
        <v>775</v>
      </c>
      <c r="C330" t="s">
        <v>736</v>
      </c>
      <c r="D330" t="s">
        <v>737</v>
      </c>
      <c r="E330" t="s">
        <v>738</v>
      </c>
      <c r="F330" t="s">
        <v>140</v>
      </c>
      <c r="G330">
        <v>2</v>
      </c>
      <c r="H330">
        <v>1</v>
      </c>
      <c r="I330" t="s">
        <v>50</v>
      </c>
      <c r="J330" t="s">
        <v>34</v>
      </c>
      <c r="K330">
        <v>48000</v>
      </c>
      <c r="L330">
        <v>1</v>
      </c>
      <c r="M330">
        <v>1</v>
      </c>
      <c r="N330" t="s">
        <v>716</v>
      </c>
      <c r="O330" t="s">
        <v>643</v>
      </c>
      <c r="P330" t="s">
        <v>628</v>
      </c>
      <c r="Q330">
        <v>293</v>
      </c>
      <c r="R330">
        <v>903</v>
      </c>
      <c r="S330" t="s">
        <v>144</v>
      </c>
      <c r="T330" t="s">
        <v>55</v>
      </c>
    </row>
    <row r="331" spans="1:20" x14ac:dyDescent="0.4">
      <c r="A331">
        <v>1982</v>
      </c>
      <c r="B331" t="s">
        <v>776</v>
      </c>
      <c r="C331" t="s">
        <v>49</v>
      </c>
      <c r="D331" t="s">
        <v>744</v>
      </c>
      <c r="E331" t="s">
        <v>745</v>
      </c>
      <c r="F331" t="s">
        <v>727</v>
      </c>
      <c r="G331">
        <v>0</v>
      </c>
      <c r="H331">
        <v>2</v>
      </c>
      <c r="I331" t="s">
        <v>100</v>
      </c>
      <c r="J331" t="s">
        <v>34</v>
      </c>
      <c r="K331">
        <v>22000</v>
      </c>
      <c r="L331">
        <v>0</v>
      </c>
      <c r="M331">
        <v>0</v>
      </c>
      <c r="N331" t="s">
        <v>575</v>
      </c>
      <c r="O331" t="s">
        <v>695</v>
      </c>
      <c r="P331" t="s">
        <v>715</v>
      </c>
      <c r="Q331">
        <v>293</v>
      </c>
      <c r="R331">
        <v>739</v>
      </c>
      <c r="S331" t="s">
        <v>731</v>
      </c>
      <c r="T331" t="s">
        <v>105</v>
      </c>
    </row>
    <row r="332" spans="1:20" x14ac:dyDescent="0.4">
      <c r="A332">
        <v>1982</v>
      </c>
      <c r="B332" t="s">
        <v>776</v>
      </c>
      <c r="C332" t="s">
        <v>40</v>
      </c>
      <c r="D332" t="s">
        <v>748</v>
      </c>
      <c r="E332" t="s">
        <v>749</v>
      </c>
      <c r="F332" t="s">
        <v>32</v>
      </c>
      <c r="G332">
        <v>4</v>
      </c>
      <c r="H332">
        <v>1</v>
      </c>
      <c r="I332" t="s">
        <v>750</v>
      </c>
      <c r="J332" t="s">
        <v>34</v>
      </c>
      <c r="K332">
        <v>30043</v>
      </c>
      <c r="L332">
        <v>2</v>
      </c>
      <c r="M332">
        <v>0</v>
      </c>
      <c r="N332" t="s">
        <v>777</v>
      </c>
      <c r="O332" t="s">
        <v>758</v>
      </c>
      <c r="P332" t="s">
        <v>778</v>
      </c>
      <c r="Q332">
        <v>293</v>
      </c>
      <c r="R332">
        <v>919</v>
      </c>
      <c r="S332" t="s">
        <v>38</v>
      </c>
      <c r="T332" t="s">
        <v>754</v>
      </c>
    </row>
    <row r="333" spans="1:20" x14ac:dyDescent="0.4">
      <c r="A333">
        <v>1982</v>
      </c>
      <c r="B333" t="s">
        <v>779</v>
      </c>
      <c r="C333" t="s">
        <v>736</v>
      </c>
      <c r="D333" t="s">
        <v>756</v>
      </c>
      <c r="E333" t="s">
        <v>757</v>
      </c>
      <c r="F333" t="s">
        <v>739</v>
      </c>
      <c r="G333">
        <v>1</v>
      </c>
      <c r="H333">
        <v>1</v>
      </c>
      <c r="I333" t="s">
        <v>369</v>
      </c>
      <c r="J333" t="s">
        <v>34</v>
      </c>
      <c r="K333">
        <v>15000</v>
      </c>
      <c r="L333">
        <v>0</v>
      </c>
      <c r="M333">
        <v>1</v>
      </c>
      <c r="N333" t="s">
        <v>721</v>
      </c>
      <c r="O333" t="s">
        <v>728</v>
      </c>
      <c r="P333" t="s">
        <v>730</v>
      </c>
      <c r="Q333">
        <v>293</v>
      </c>
      <c r="R333">
        <v>959</v>
      </c>
      <c r="S333" t="s">
        <v>742</v>
      </c>
      <c r="T333" t="s">
        <v>372</v>
      </c>
    </row>
    <row r="334" spans="1:20" x14ac:dyDescent="0.4">
      <c r="A334">
        <v>1982</v>
      </c>
      <c r="B334" t="s">
        <v>780</v>
      </c>
      <c r="C334" t="s">
        <v>29</v>
      </c>
      <c r="D334" t="s">
        <v>707</v>
      </c>
      <c r="E334" t="s">
        <v>708</v>
      </c>
      <c r="F334" t="s">
        <v>199</v>
      </c>
      <c r="G334">
        <v>5</v>
      </c>
      <c r="H334">
        <v>1</v>
      </c>
      <c r="I334" t="s">
        <v>60</v>
      </c>
      <c r="J334" t="s">
        <v>34</v>
      </c>
      <c r="K334">
        <v>25000</v>
      </c>
      <c r="L334">
        <v>0</v>
      </c>
      <c r="M334">
        <v>0</v>
      </c>
      <c r="N334" t="s">
        <v>761</v>
      </c>
      <c r="O334" t="s">
        <v>772</v>
      </c>
      <c r="P334" t="s">
        <v>704</v>
      </c>
      <c r="Q334">
        <v>293</v>
      </c>
      <c r="R334">
        <v>1055</v>
      </c>
      <c r="S334" t="s">
        <v>203</v>
      </c>
      <c r="T334" t="s">
        <v>63</v>
      </c>
    </row>
    <row r="335" spans="1:20" x14ac:dyDescent="0.4">
      <c r="A335">
        <v>1982</v>
      </c>
      <c r="B335" t="s">
        <v>781</v>
      </c>
      <c r="C335" t="s">
        <v>58</v>
      </c>
      <c r="D335" t="s">
        <v>713</v>
      </c>
      <c r="E335" t="s">
        <v>714</v>
      </c>
      <c r="F335" t="s">
        <v>43</v>
      </c>
      <c r="G335">
        <v>1</v>
      </c>
      <c r="H335">
        <v>1</v>
      </c>
      <c r="I335" t="s">
        <v>108</v>
      </c>
      <c r="J335" t="s">
        <v>34</v>
      </c>
      <c r="K335">
        <v>37000</v>
      </c>
      <c r="L335">
        <v>0</v>
      </c>
      <c r="M335">
        <v>1</v>
      </c>
      <c r="N335" t="s">
        <v>773</v>
      </c>
      <c r="O335" t="s">
        <v>610</v>
      </c>
      <c r="P335" t="s">
        <v>765</v>
      </c>
      <c r="Q335">
        <v>293</v>
      </c>
      <c r="R335">
        <v>779</v>
      </c>
      <c r="S335" t="s">
        <v>47</v>
      </c>
      <c r="T335" t="s">
        <v>113</v>
      </c>
    </row>
    <row r="336" spans="1:20" x14ac:dyDescent="0.4">
      <c r="A336">
        <v>1982</v>
      </c>
      <c r="B336" t="s">
        <v>781</v>
      </c>
      <c r="C336" t="s">
        <v>271</v>
      </c>
      <c r="D336" t="s">
        <v>717</v>
      </c>
      <c r="E336" t="s">
        <v>718</v>
      </c>
      <c r="F336" t="s">
        <v>341</v>
      </c>
      <c r="G336">
        <v>2</v>
      </c>
      <c r="H336">
        <v>2</v>
      </c>
      <c r="I336" t="s">
        <v>281</v>
      </c>
      <c r="J336" t="s">
        <v>34</v>
      </c>
      <c r="K336">
        <v>45000</v>
      </c>
      <c r="L336">
        <v>0</v>
      </c>
      <c r="M336">
        <v>1</v>
      </c>
      <c r="N336" t="s">
        <v>583</v>
      </c>
      <c r="O336" t="s">
        <v>646</v>
      </c>
      <c r="P336" t="s">
        <v>769</v>
      </c>
      <c r="Q336">
        <v>293</v>
      </c>
      <c r="R336">
        <v>1071</v>
      </c>
      <c r="S336" t="s">
        <v>344</v>
      </c>
      <c r="T336" t="s">
        <v>284</v>
      </c>
    </row>
    <row r="337" spans="1:20" x14ac:dyDescent="0.4">
      <c r="A337">
        <v>1982</v>
      </c>
      <c r="B337" t="s">
        <v>782</v>
      </c>
      <c r="C337" t="s">
        <v>29</v>
      </c>
      <c r="D337" t="s">
        <v>697</v>
      </c>
      <c r="E337" t="s">
        <v>698</v>
      </c>
      <c r="F337" t="s">
        <v>147</v>
      </c>
      <c r="G337">
        <v>1</v>
      </c>
      <c r="H337">
        <v>1</v>
      </c>
      <c r="I337" t="s">
        <v>709</v>
      </c>
      <c r="J337" t="s">
        <v>34</v>
      </c>
      <c r="K337">
        <v>20000</v>
      </c>
      <c r="L337">
        <v>0</v>
      </c>
      <c r="M337">
        <v>0</v>
      </c>
      <c r="N337" t="s">
        <v>740</v>
      </c>
      <c r="O337" t="s">
        <v>772</v>
      </c>
      <c r="P337" t="s">
        <v>704</v>
      </c>
      <c r="Q337">
        <v>293</v>
      </c>
      <c r="R337">
        <v>828</v>
      </c>
      <c r="S337" t="s">
        <v>151</v>
      </c>
      <c r="T337" t="s">
        <v>711</v>
      </c>
    </row>
    <row r="338" spans="1:20" x14ac:dyDescent="0.4">
      <c r="A338">
        <v>1982</v>
      </c>
      <c r="B338" t="s">
        <v>783</v>
      </c>
      <c r="C338" t="s">
        <v>58</v>
      </c>
      <c r="D338" t="s">
        <v>763</v>
      </c>
      <c r="E338" t="s">
        <v>764</v>
      </c>
      <c r="F338" t="s">
        <v>65</v>
      </c>
      <c r="G338">
        <v>2</v>
      </c>
      <c r="H338">
        <v>0</v>
      </c>
      <c r="I338" t="s">
        <v>529</v>
      </c>
      <c r="J338" t="s">
        <v>34</v>
      </c>
      <c r="K338">
        <v>32500</v>
      </c>
      <c r="L338">
        <v>1</v>
      </c>
      <c r="M338">
        <v>0</v>
      </c>
      <c r="N338" t="s">
        <v>741</v>
      </c>
      <c r="O338" t="s">
        <v>703</v>
      </c>
      <c r="P338" t="s">
        <v>765</v>
      </c>
      <c r="Q338">
        <v>293</v>
      </c>
      <c r="R338">
        <v>751</v>
      </c>
      <c r="S338" t="s">
        <v>68</v>
      </c>
      <c r="T338" t="s">
        <v>532</v>
      </c>
    </row>
    <row r="339" spans="1:20" x14ac:dyDescent="0.4">
      <c r="A339">
        <v>1982</v>
      </c>
      <c r="B339" t="s">
        <v>783</v>
      </c>
      <c r="C339" t="s">
        <v>271</v>
      </c>
      <c r="D339" t="s">
        <v>766</v>
      </c>
      <c r="E339" t="s">
        <v>702</v>
      </c>
      <c r="F339" t="s">
        <v>51</v>
      </c>
      <c r="G339">
        <v>4</v>
      </c>
      <c r="H339">
        <v>0</v>
      </c>
      <c r="I339" t="s">
        <v>719</v>
      </c>
      <c r="J339" t="s">
        <v>34</v>
      </c>
      <c r="K339">
        <v>43000</v>
      </c>
      <c r="L339">
        <v>2</v>
      </c>
      <c r="M339">
        <v>0</v>
      </c>
      <c r="N339" t="s">
        <v>778</v>
      </c>
      <c r="O339" t="s">
        <v>528</v>
      </c>
      <c r="P339" t="s">
        <v>667</v>
      </c>
      <c r="Q339">
        <v>293</v>
      </c>
      <c r="R339">
        <v>789</v>
      </c>
      <c r="S339" t="s">
        <v>56</v>
      </c>
      <c r="T339" t="s">
        <v>723</v>
      </c>
    </row>
    <row r="340" spans="1:20" x14ac:dyDescent="0.4">
      <c r="A340">
        <v>1982</v>
      </c>
      <c r="B340" t="s">
        <v>784</v>
      </c>
      <c r="C340" t="s">
        <v>49</v>
      </c>
      <c r="D340" t="s">
        <v>744</v>
      </c>
      <c r="E340" t="s">
        <v>745</v>
      </c>
      <c r="F340" t="s">
        <v>727</v>
      </c>
      <c r="G340">
        <v>3</v>
      </c>
      <c r="H340">
        <v>2</v>
      </c>
      <c r="I340" t="s">
        <v>70</v>
      </c>
      <c r="J340" t="s">
        <v>34</v>
      </c>
      <c r="K340">
        <v>16000</v>
      </c>
      <c r="L340">
        <v>3</v>
      </c>
      <c r="M340">
        <v>0</v>
      </c>
      <c r="N340" t="s">
        <v>752</v>
      </c>
      <c r="O340" t="s">
        <v>758</v>
      </c>
      <c r="P340" t="s">
        <v>671</v>
      </c>
      <c r="Q340">
        <v>293</v>
      </c>
      <c r="R340">
        <v>740</v>
      </c>
      <c r="S340" t="s">
        <v>731</v>
      </c>
      <c r="T340" t="s">
        <v>72</v>
      </c>
    </row>
    <row r="341" spans="1:20" x14ac:dyDescent="0.4">
      <c r="A341">
        <v>1982</v>
      </c>
      <c r="B341" t="s">
        <v>784</v>
      </c>
      <c r="C341" t="s">
        <v>40</v>
      </c>
      <c r="D341" t="s">
        <v>748</v>
      </c>
      <c r="E341" t="s">
        <v>749</v>
      </c>
      <c r="F341" t="s">
        <v>32</v>
      </c>
      <c r="G341">
        <v>1</v>
      </c>
      <c r="H341">
        <v>1</v>
      </c>
      <c r="I341" t="s">
        <v>154</v>
      </c>
      <c r="J341" t="s">
        <v>34</v>
      </c>
      <c r="K341">
        <v>28000</v>
      </c>
      <c r="L341">
        <v>0</v>
      </c>
      <c r="M341">
        <v>0</v>
      </c>
      <c r="N341" t="s">
        <v>730</v>
      </c>
      <c r="O341" t="s">
        <v>751</v>
      </c>
      <c r="P341" t="s">
        <v>581</v>
      </c>
      <c r="Q341">
        <v>293</v>
      </c>
      <c r="R341">
        <v>922</v>
      </c>
      <c r="S341" t="s">
        <v>38</v>
      </c>
      <c r="T341" t="s">
        <v>157</v>
      </c>
    </row>
    <row r="342" spans="1:20" x14ac:dyDescent="0.4">
      <c r="A342">
        <v>1982</v>
      </c>
      <c r="B342" t="s">
        <v>785</v>
      </c>
      <c r="C342" t="s">
        <v>736</v>
      </c>
      <c r="D342" t="s">
        <v>756</v>
      </c>
      <c r="E342" t="s">
        <v>757</v>
      </c>
      <c r="F342" t="s">
        <v>739</v>
      </c>
      <c r="G342">
        <v>0</v>
      </c>
      <c r="H342">
        <v>1</v>
      </c>
      <c r="I342" t="s">
        <v>50</v>
      </c>
      <c r="J342" t="s">
        <v>34</v>
      </c>
      <c r="K342">
        <v>25000</v>
      </c>
      <c r="L342">
        <v>0</v>
      </c>
      <c r="M342">
        <v>0</v>
      </c>
      <c r="N342" t="s">
        <v>734</v>
      </c>
      <c r="O342" t="s">
        <v>767</v>
      </c>
      <c r="P342" t="s">
        <v>628</v>
      </c>
      <c r="Q342">
        <v>293</v>
      </c>
      <c r="R342">
        <v>962</v>
      </c>
      <c r="S342" t="s">
        <v>742</v>
      </c>
      <c r="T342" t="s">
        <v>55</v>
      </c>
    </row>
    <row r="343" spans="1:20" x14ac:dyDescent="0.4">
      <c r="A343">
        <v>1982</v>
      </c>
      <c r="B343" t="s">
        <v>786</v>
      </c>
      <c r="C343" t="s">
        <v>49</v>
      </c>
      <c r="D343" t="s">
        <v>725</v>
      </c>
      <c r="E343" t="s">
        <v>726</v>
      </c>
      <c r="F343" t="s">
        <v>294</v>
      </c>
      <c r="G343">
        <v>1</v>
      </c>
      <c r="H343">
        <v>0</v>
      </c>
      <c r="I343" t="s">
        <v>100</v>
      </c>
      <c r="J343" t="s">
        <v>34</v>
      </c>
      <c r="K343">
        <v>41000</v>
      </c>
      <c r="L343">
        <v>1</v>
      </c>
      <c r="M343">
        <v>0</v>
      </c>
      <c r="N343" t="s">
        <v>753</v>
      </c>
      <c r="O343" t="s">
        <v>715</v>
      </c>
      <c r="P343" t="s">
        <v>671</v>
      </c>
      <c r="Q343">
        <v>293</v>
      </c>
      <c r="R343">
        <v>770</v>
      </c>
      <c r="S343" t="s">
        <v>298</v>
      </c>
      <c r="T343" t="s">
        <v>105</v>
      </c>
    </row>
    <row r="344" spans="1:20" x14ac:dyDescent="0.4">
      <c r="A344">
        <v>1982</v>
      </c>
      <c r="B344" t="s">
        <v>786</v>
      </c>
      <c r="C344" t="s">
        <v>40</v>
      </c>
      <c r="D344" t="s">
        <v>732</v>
      </c>
      <c r="E344" t="s">
        <v>733</v>
      </c>
      <c r="F344" t="s">
        <v>232</v>
      </c>
      <c r="G344">
        <v>1</v>
      </c>
      <c r="H344">
        <v>0</v>
      </c>
      <c r="I344" t="s">
        <v>750</v>
      </c>
      <c r="J344" t="s">
        <v>34</v>
      </c>
      <c r="K344">
        <v>39700</v>
      </c>
      <c r="L344">
        <v>1</v>
      </c>
      <c r="M344">
        <v>0</v>
      </c>
      <c r="N344" t="s">
        <v>729</v>
      </c>
      <c r="O344" t="s">
        <v>716</v>
      </c>
      <c r="P344" t="s">
        <v>705</v>
      </c>
      <c r="Q344">
        <v>293</v>
      </c>
      <c r="R344">
        <v>882</v>
      </c>
      <c r="S344" t="s">
        <v>236</v>
      </c>
      <c r="T344" t="s">
        <v>754</v>
      </c>
    </row>
    <row r="345" spans="1:20" x14ac:dyDescent="0.4">
      <c r="A345">
        <v>1982</v>
      </c>
      <c r="B345" t="s">
        <v>787</v>
      </c>
      <c r="C345" t="s">
        <v>736</v>
      </c>
      <c r="D345" t="s">
        <v>737</v>
      </c>
      <c r="E345" t="s">
        <v>738</v>
      </c>
      <c r="F345" t="s">
        <v>369</v>
      </c>
      <c r="G345">
        <v>1</v>
      </c>
      <c r="H345">
        <v>0</v>
      </c>
      <c r="I345" t="s">
        <v>140</v>
      </c>
      <c r="J345" t="s">
        <v>34</v>
      </c>
      <c r="K345">
        <v>49562</v>
      </c>
      <c r="L345">
        <v>0</v>
      </c>
      <c r="M345">
        <v>0</v>
      </c>
      <c r="N345" t="s">
        <v>788</v>
      </c>
      <c r="O345" t="s">
        <v>728</v>
      </c>
      <c r="P345" t="s">
        <v>769</v>
      </c>
      <c r="Q345">
        <v>293</v>
      </c>
      <c r="R345">
        <v>902</v>
      </c>
      <c r="S345" t="s">
        <v>372</v>
      </c>
      <c r="T345" t="s">
        <v>144</v>
      </c>
    </row>
    <row r="346" spans="1:20" x14ac:dyDescent="0.4">
      <c r="A346">
        <v>1982</v>
      </c>
      <c r="B346" t="s">
        <v>789</v>
      </c>
      <c r="C346" t="s">
        <v>40</v>
      </c>
      <c r="D346" t="s">
        <v>790</v>
      </c>
      <c r="E346" t="s">
        <v>791</v>
      </c>
      <c r="F346" t="s">
        <v>100</v>
      </c>
      <c r="G346">
        <v>0</v>
      </c>
      <c r="H346">
        <v>1</v>
      </c>
      <c r="I346" t="s">
        <v>32</v>
      </c>
      <c r="J346" t="s">
        <v>34</v>
      </c>
      <c r="K346">
        <v>37000</v>
      </c>
      <c r="L346">
        <v>0</v>
      </c>
      <c r="M346">
        <v>1</v>
      </c>
      <c r="N346" t="s">
        <v>581</v>
      </c>
      <c r="O346" t="s">
        <v>695</v>
      </c>
      <c r="P346" t="s">
        <v>778</v>
      </c>
      <c r="Q346">
        <v>294</v>
      </c>
      <c r="R346">
        <v>767</v>
      </c>
      <c r="S346" t="s">
        <v>105</v>
      </c>
      <c r="T346" t="s">
        <v>38</v>
      </c>
    </row>
    <row r="347" spans="1:20" x14ac:dyDescent="0.4">
      <c r="A347">
        <v>1982</v>
      </c>
      <c r="B347" t="s">
        <v>792</v>
      </c>
      <c r="C347" t="s">
        <v>29</v>
      </c>
      <c r="D347" t="s">
        <v>693</v>
      </c>
      <c r="E347" t="s">
        <v>694</v>
      </c>
      <c r="F347" t="s">
        <v>199</v>
      </c>
      <c r="G347">
        <v>3</v>
      </c>
      <c r="H347">
        <v>0</v>
      </c>
      <c r="I347" t="s">
        <v>43</v>
      </c>
      <c r="J347" t="s">
        <v>34</v>
      </c>
      <c r="K347">
        <v>65000</v>
      </c>
      <c r="L347">
        <v>2</v>
      </c>
      <c r="M347">
        <v>0</v>
      </c>
      <c r="N347" t="s">
        <v>767</v>
      </c>
      <c r="O347" t="s">
        <v>728</v>
      </c>
      <c r="P347" t="s">
        <v>734</v>
      </c>
      <c r="Q347">
        <v>294</v>
      </c>
      <c r="R347">
        <v>782</v>
      </c>
      <c r="S347" t="s">
        <v>203</v>
      </c>
      <c r="T347" t="s">
        <v>47</v>
      </c>
    </row>
    <row r="348" spans="1:20" x14ac:dyDescent="0.4">
      <c r="A348">
        <v>1982</v>
      </c>
      <c r="B348" t="s">
        <v>793</v>
      </c>
      <c r="C348" t="s">
        <v>58</v>
      </c>
      <c r="D348" t="s">
        <v>794</v>
      </c>
      <c r="E348" t="s">
        <v>694</v>
      </c>
      <c r="F348" t="s">
        <v>147</v>
      </c>
      <c r="G348">
        <v>2</v>
      </c>
      <c r="H348">
        <v>1</v>
      </c>
      <c r="I348" t="s">
        <v>65</v>
      </c>
      <c r="J348" t="s">
        <v>34</v>
      </c>
      <c r="K348">
        <v>43000</v>
      </c>
      <c r="L348">
        <v>0</v>
      </c>
      <c r="M348">
        <v>0</v>
      </c>
      <c r="N348" t="s">
        <v>583</v>
      </c>
      <c r="O348" t="s">
        <v>759</v>
      </c>
      <c r="P348" t="s">
        <v>765</v>
      </c>
      <c r="Q348">
        <v>294</v>
      </c>
      <c r="R348">
        <v>753</v>
      </c>
      <c r="S348" t="s">
        <v>151</v>
      </c>
      <c r="T348" t="s">
        <v>68</v>
      </c>
    </row>
    <row r="349" spans="1:20" x14ac:dyDescent="0.4">
      <c r="A349">
        <v>1982</v>
      </c>
      <c r="B349" t="s">
        <v>795</v>
      </c>
      <c r="C349" t="s">
        <v>49</v>
      </c>
      <c r="D349" t="s">
        <v>796</v>
      </c>
      <c r="E349" t="s">
        <v>791</v>
      </c>
      <c r="F349" t="s">
        <v>294</v>
      </c>
      <c r="G349">
        <v>0</v>
      </c>
      <c r="H349">
        <v>0</v>
      </c>
      <c r="I349" t="s">
        <v>232</v>
      </c>
      <c r="J349" t="s">
        <v>34</v>
      </c>
      <c r="K349">
        <v>75000</v>
      </c>
      <c r="L349">
        <v>0</v>
      </c>
      <c r="M349">
        <v>0</v>
      </c>
      <c r="N349" t="s">
        <v>671</v>
      </c>
      <c r="O349" t="s">
        <v>788</v>
      </c>
      <c r="P349" t="s">
        <v>752</v>
      </c>
      <c r="Q349">
        <v>294</v>
      </c>
      <c r="R349">
        <v>879</v>
      </c>
      <c r="S349" t="s">
        <v>298</v>
      </c>
      <c r="T349" t="s">
        <v>236</v>
      </c>
    </row>
    <row r="350" spans="1:20" x14ac:dyDescent="0.4">
      <c r="A350">
        <v>1982</v>
      </c>
      <c r="B350" t="s">
        <v>797</v>
      </c>
      <c r="C350" t="s">
        <v>40</v>
      </c>
      <c r="D350" t="s">
        <v>790</v>
      </c>
      <c r="E350" t="s">
        <v>791</v>
      </c>
      <c r="F350" t="s">
        <v>100</v>
      </c>
      <c r="G350">
        <v>2</v>
      </c>
      <c r="H350">
        <v>2</v>
      </c>
      <c r="I350" t="s">
        <v>369</v>
      </c>
      <c r="J350" t="s">
        <v>34</v>
      </c>
      <c r="K350">
        <v>20000</v>
      </c>
      <c r="L350">
        <v>0</v>
      </c>
      <c r="M350">
        <v>1</v>
      </c>
      <c r="N350" t="s">
        <v>672</v>
      </c>
      <c r="O350" t="s">
        <v>758</v>
      </c>
      <c r="P350" t="s">
        <v>610</v>
      </c>
      <c r="Q350">
        <v>294</v>
      </c>
      <c r="R350">
        <v>771</v>
      </c>
      <c r="S350" t="s">
        <v>105</v>
      </c>
      <c r="T350" t="s">
        <v>372</v>
      </c>
    </row>
    <row r="351" spans="1:20" x14ac:dyDescent="0.4">
      <c r="A351">
        <v>1982</v>
      </c>
      <c r="B351" t="s">
        <v>798</v>
      </c>
      <c r="C351" t="s">
        <v>29</v>
      </c>
      <c r="D351" t="s">
        <v>693</v>
      </c>
      <c r="E351" t="s">
        <v>694</v>
      </c>
      <c r="F351" t="s">
        <v>43</v>
      </c>
      <c r="G351">
        <v>0</v>
      </c>
      <c r="H351">
        <v>1</v>
      </c>
      <c r="I351" t="s">
        <v>341</v>
      </c>
      <c r="J351" t="s">
        <v>34</v>
      </c>
      <c r="K351">
        <v>45000</v>
      </c>
      <c r="L351">
        <v>0</v>
      </c>
      <c r="M351">
        <v>0</v>
      </c>
      <c r="N351" t="s">
        <v>699</v>
      </c>
      <c r="O351" t="s">
        <v>667</v>
      </c>
      <c r="P351" t="s">
        <v>643</v>
      </c>
      <c r="Q351">
        <v>294</v>
      </c>
      <c r="R351">
        <v>783</v>
      </c>
      <c r="S351" t="s">
        <v>47</v>
      </c>
      <c r="T351" t="s">
        <v>344</v>
      </c>
    </row>
    <row r="352" spans="1:20" x14ac:dyDescent="0.4">
      <c r="A352">
        <v>1982</v>
      </c>
      <c r="B352" t="s">
        <v>799</v>
      </c>
      <c r="C352" t="s">
        <v>58</v>
      </c>
      <c r="D352" t="s">
        <v>794</v>
      </c>
      <c r="E352" t="s">
        <v>694</v>
      </c>
      <c r="F352" t="s">
        <v>65</v>
      </c>
      <c r="G352">
        <v>1</v>
      </c>
      <c r="H352">
        <v>3</v>
      </c>
      <c r="I352" t="s">
        <v>51</v>
      </c>
      <c r="J352" t="s">
        <v>34</v>
      </c>
      <c r="K352">
        <v>44000</v>
      </c>
      <c r="L352">
        <v>0</v>
      </c>
      <c r="M352">
        <v>1</v>
      </c>
      <c r="N352" t="s">
        <v>761</v>
      </c>
      <c r="O352" t="s">
        <v>729</v>
      </c>
      <c r="P352" t="s">
        <v>734</v>
      </c>
      <c r="Q352">
        <v>294</v>
      </c>
      <c r="R352">
        <v>750</v>
      </c>
      <c r="S352" t="s">
        <v>68</v>
      </c>
      <c r="T352" t="s">
        <v>56</v>
      </c>
    </row>
    <row r="353" spans="1:20" x14ac:dyDescent="0.4">
      <c r="A353">
        <v>1982</v>
      </c>
      <c r="B353" t="s">
        <v>800</v>
      </c>
      <c r="C353" t="s">
        <v>49</v>
      </c>
      <c r="D353" t="s">
        <v>796</v>
      </c>
      <c r="E353" t="s">
        <v>791</v>
      </c>
      <c r="F353" t="s">
        <v>294</v>
      </c>
      <c r="G353">
        <v>2</v>
      </c>
      <c r="H353">
        <v>1</v>
      </c>
      <c r="I353" t="s">
        <v>140</v>
      </c>
      <c r="J353" t="s">
        <v>34</v>
      </c>
      <c r="K353">
        <v>90089</v>
      </c>
      <c r="L353">
        <v>0</v>
      </c>
      <c r="M353">
        <v>0</v>
      </c>
      <c r="N353" t="s">
        <v>730</v>
      </c>
      <c r="O353" t="s">
        <v>710</v>
      </c>
      <c r="P353" t="s">
        <v>581</v>
      </c>
      <c r="Q353">
        <v>294</v>
      </c>
      <c r="R353">
        <v>900</v>
      </c>
      <c r="S353" t="s">
        <v>298</v>
      </c>
      <c r="T353" t="s">
        <v>144</v>
      </c>
    </row>
    <row r="354" spans="1:20" x14ac:dyDescent="0.4">
      <c r="A354">
        <v>1982</v>
      </c>
      <c r="B354" t="s">
        <v>801</v>
      </c>
      <c r="C354" t="s">
        <v>40</v>
      </c>
      <c r="D354" t="s">
        <v>790</v>
      </c>
      <c r="E354" t="s">
        <v>791</v>
      </c>
      <c r="F354" t="s">
        <v>32</v>
      </c>
      <c r="G354">
        <v>4</v>
      </c>
      <c r="H354">
        <v>1</v>
      </c>
      <c r="I354" t="s">
        <v>369</v>
      </c>
      <c r="J354" t="s">
        <v>34</v>
      </c>
      <c r="K354">
        <v>37000</v>
      </c>
      <c r="L354">
        <v>1</v>
      </c>
      <c r="M354">
        <v>0</v>
      </c>
      <c r="N354" t="s">
        <v>646</v>
      </c>
      <c r="O354" t="s">
        <v>583</v>
      </c>
      <c r="P354" t="s">
        <v>722</v>
      </c>
      <c r="Q354">
        <v>294</v>
      </c>
      <c r="R354">
        <v>920</v>
      </c>
      <c r="S354" t="s">
        <v>38</v>
      </c>
      <c r="T354" t="s">
        <v>372</v>
      </c>
    </row>
    <row r="355" spans="1:20" x14ac:dyDescent="0.4">
      <c r="A355">
        <v>1982</v>
      </c>
      <c r="B355" t="s">
        <v>802</v>
      </c>
      <c r="C355" t="s">
        <v>29</v>
      </c>
      <c r="D355" t="s">
        <v>693</v>
      </c>
      <c r="E355" t="s">
        <v>694</v>
      </c>
      <c r="F355" t="s">
        <v>199</v>
      </c>
      <c r="G355">
        <v>0</v>
      </c>
      <c r="H355">
        <v>0</v>
      </c>
      <c r="I355" t="s">
        <v>341</v>
      </c>
      <c r="J355" t="s">
        <v>34</v>
      </c>
      <c r="K355">
        <v>65000</v>
      </c>
      <c r="L355">
        <v>0</v>
      </c>
      <c r="M355">
        <v>0</v>
      </c>
      <c r="N355" t="s">
        <v>753</v>
      </c>
      <c r="O355" t="s">
        <v>716</v>
      </c>
      <c r="P355" t="s">
        <v>773</v>
      </c>
      <c r="Q355">
        <v>294</v>
      </c>
      <c r="R355">
        <v>1058</v>
      </c>
      <c r="S355" t="s">
        <v>203</v>
      </c>
      <c r="T355" t="s">
        <v>344</v>
      </c>
    </row>
    <row r="356" spans="1:20" x14ac:dyDescent="0.4">
      <c r="A356">
        <v>1982</v>
      </c>
      <c r="B356" t="s">
        <v>803</v>
      </c>
      <c r="C356" t="s">
        <v>58</v>
      </c>
      <c r="D356" t="s">
        <v>794</v>
      </c>
      <c r="E356" t="s">
        <v>694</v>
      </c>
      <c r="F356" t="s">
        <v>147</v>
      </c>
      <c r="G356">
        <v>3</v>
      </c>
      <c r="H356">
        <v>2</v>
      </c>
      <c r="I356" t="s">
        <v>51</v>
      </c>
      <c r="J356" t="s">
        <v>34</v>
      </c>
      <c r="K356">
        <v>44000</v>
      </c>
      <c r="L356">
        <v>2</v>
      </c>
      <c r="M356">
        <v>1</v>
      </c>
      <c r="N356" t="s">
        <v>528</v>
      </c>
      <c r="O356" t="s">
        <v>721</v>
      </c>
      <c r="P356" t="s">
        <v>740</v>
      </c>
      <c r="Q356">
        <v>294</v>
      </c>
      <c r="R356">
        <v>788</v>
      </c>
      <c r="S356" t="s">
        <v>151</v>
      </c>
      <c r="T356" t="s">
        <v>56</v>
      </c>
    </row>
    <row r="357" spans="1:20" x14ac:dyDescent="0.4">
      <c r="A357">
        <v>1982</v>
      </c>
      <c r="B357" t="s">
        <v>804</v>
      </c>
      <c r="C357" t="s">
        <v>49</v>
      </c>
      <c r="D357" t="s">
        <v>796</v>
      </c>
      <c r="E357" t="s">
        <v>791</v>
      </c>
      <c r="F357" t="s">
        <v>140</v>
      </c>
      <c r="G357">
        <v>0</v>
      </c>
      <c r="H357">
        <v>0</v>
      </c>
      <c r="I357" t="s">
        <v>232</v>
      </c>
      <c r="J357" t="s">
        <v>34</v>
      </c>
      <c r="K357">
        <v>75000</v>
      </c>
      <c r="L357">
        <v>0</v>
      </c>
      <c r="M357">
        <v>0</v>
      </c>
      <c r="N357" t="s">
        <v>769</v>
      </c>
      <c r="O357" t="s">
        <v>699</v>
      </c>
      <c r="P357" t="s">
        <v>765</v>
      </c>
      <c r="Q357">
        <v>294</v>
      </c>
      <c r="R357">
        <v>877</v>
      </c>
      <c r="S357" t="s">
        <v>144</v>
      </c>
      <c r="T357" t="s">
        <v>236</v>
      </c>
    </row>
    <row r="358" spans="1:20" x14ac:dyDescent="0.4">
      <c r="A358">
        <v>1982</v>
      </c>
      <c r="B358" t="s">
        <v>805</v>
      </c>
      <c r="C358" t="s">
        <v>92</v>
      </c>
      <c r="D358" t="s">
        <v>693</v>
      </c>
      <c r="E358" t="s">
        <v>694</v>
      </c>
      <c r="F358" t="s">
        <v>199</v>
      </c>
      <c r="G358">
        <v>0</v>
      </c>
      <c r="H358">
        <v>2</v>
      </c>
      <c r="I358" t="s">
        <v>147</v>
      </c>
      <c r="J358" t="s">
        <v>34</v>
      </c>
      <c r="K358">
        <v>50000</v>
      </c>
      <c r="L358">
        <v>0</v>
      </c>
      <c r="M358">
        <v>1</v>
      </c>
      <c r="N358" t="s">
        <v>746</v>
      </c>
      <c r="O358" t="s">
        <v>720</v>
      </c>
      <c r="P358" t="s">
        <v>729</v>
      </c>
      <c r="Q358">
        <v>295</v>
      </c>
      <c r="R358">
        <v>996</v>
      </c>
      <c r="S358" t="s">
        <v>203</v>
      </c>
      <c r="T358" t="s">
        <v>151</v>
      </c>
    </row>
    <row r="359" spans="1:20" x14ac:dyDescent="0.4">
      <c r="A359">
        <v>1982</v>
      </c>
      <c r="B359" t="s">
        <v>806</v>
      </c>
      <c r="C359" t="s">
        <v>92</v>
      </c>
      <c r="D359" t="s">
        <v>701</v>
      </c>
      <c r="E359" t="s">
        <v>702</v>
      </c>
      <c r="F359" t="s">
        <v>294</v>
      </c>
      <c r="G359">
        <v>3</v>
      </c>
      <c r="H359">
        <v>3</v>
      </c>
      <c r="I359" t="s">
        <v>32</v>
      </c>
      <c r="J359" t="s">
        <v>807</v>
      </c>
      <c r="K359">
        <v>70000</v>
      </c>
      <c r="L359">
        <v>0</v>
      </c>
      <c r="M359">
        <v>0</v>
      </c>
      <c r="N359" t="s">
        <v>667</v>
      </c>
      <c r="O359" t="s">
        <v>759</v>
      </c>
      <c r="P359" t="s">
        <v>753</v>
      </c>
      <c r="Q359">
        <v>295</v>
      </c>
      <c r="R359">
        <v>914</v>
      </c>
      <c r="S359" t="s">
        <v>298</v>
      </c>
      <c r="T359" t="s">
        <v>38</v>
      </c>
    </row>
    <row r="360" spans="1:20" x14ac:dyDescent="0.4">
      <c r="A360">
        <v>1982</v>
      </c>
      <c r="B360" t="s">
        <v>808</v>
      </c>
      <c r="C360" t="s">
        <v>164</v>
      </c>
      <c r="D360" t="s">
        <v>763</v>
      </c>
      <c r="E360" t="s">
        <v>764</v>
      </c>
      <c r="F360" t="s">
        <v>199</v>
      </c>
      <c r="G360">
        <v>3</v>
      </c>
      <c r="H360">
        <v>2</v>
      </c>
      <c r="I360" t="s">
        <v>32</v>
      </c>
      <c r="J360" t="s">
        <v>34</v>
      </c>
      <c r="K360">
        <v>28000</v>
      </c>
      <c r="L360">
        <v>2</v>
      </c>
      <c r="M360">
        <v>1</v>
      </c>
      <c r="N360" t="s">
        <v>643</v>
      </c>
      <c r="O360" t="s">
        <v>761</v>
      </c>
      <c r="P360" t="s">
        <v>765</v>
      </c>
      <c r="Q360">
        <v>676</v>
      </c>
      <c r="R360">
        <v>921</v>
      </c>
      <c r="S360" t="s">
        <v>203</v>
      </c>
      <c r="T360" t="s">
        <v>38</v>
      </c>
    </row>
    <row r="361" spans="1:20" x14ac:dyDescent="0.4">
      <c r="A361">
        <v>1982</v>
      </c>
      <c r="B361" t="s">
        <v>809</v>
      </c>
      <c r="C361" t="s">
        <v>95</v>
      </c>
      <c r="D361" t="s">
        <v>796</v>
      </c>
      <c r="E361" t="s">
        <v>791</v>
      </c>
      <c r="F361" t="s">
        <v>147</v>
      </c>
      <c r="G361">
        <v>3</v>
      </c>
      <c r="H361">
        <v>1</v>
      </c>
      <c r="I361" t="s">
        <v>294</v>
      </c>
      <c r="J361" t="s">
        <v>34</v>
      </c>
      <c r="K361">
        <v>90000</v>
      </c>
      <c r="L361">
        <v>0</v>
      </c>
      <c r="M361">
        <v>0</v>
      </c>
      <c r="N361" t="s">
        <v>671</v>
      </c>
      <c r="O361" t="s">
        <v>528</v>
      </c>
      <c r="P361" t="s">
        <v>695</v>
      </c>
      <c r="Q361">
        <v>3475</v>
      </c>
      <c r="R361">
        <v>923</v>
      </c>
      <c r="S361" t="s">
        <v>151</v>
      </c>
      <c r="T361" t="s">
        <v>298</v>
      </c>
    </row>
    <row r="362" spans="1:20" x14ac:dyDescent="0.4">
      <c r="A362">
        <v>1986</v>
      </c>
      <c r="B362" t="s">
        <v>810</v>
      </c>
      <c r="C362" t="s">
        <v>618</v>
      </c>
      <c r="D362" t="s">
        <v>499</v>
      </c>
      <c r="E362" t="s">
        <v>500</v>
      </c>
      <c r="F362" t="s">
        <v>410</v>
      </c>
      <c r="G362">
        <v>1</v>
      </c>
      <c r="H362">
        <v>1</v>
      </c>
      <c r="I362" t="s">
        <v>147</v>
      </c>
      <c r="J362" t="s">
        <v>34</v>
      </c>
      <c r="K362">
        <v>96000</v>
      </c>
      <c r="L362">
        <v>0</v>
      </c>
      <c r="M362">
        <v>1</v>
      </c>
      <c r="N362" t="s">
        <v>758</v>
      </c>
      <c r="O362" t="s">
        <v>811</v>
      </c>
      <c r="P362" t="s">
        <v>812</v>
      </c>
      <c r="Q362">
        <v>308</v>
      </c>
      <c r="R362">
        <v>459</v>
      </c>
      <c r="S362" t="s">
        <v>413</v>
      </c>
      <c r="T362" t="s">
        <v>151</v>
      </c>
    </row>
    <row r="363" spans="1:20" x14ac:dyDescent="0.4">
      <c r="A363">
        <v>1986</v>
      </c>
      <c r="B363" t="s">
        <v>813</v>
      </c>
      <c r="C363" t="s">
        <v>814</v>
      </c>
      <c r="D363" t="s">
        <v>509</v>
      </c>
      <c r="E363" t="s">
        <v>510</v>
      </c>
      <c r="F363" t="s">
        <v>815</v>
      </c>
      <c r="G363">
        <v>0</v>
      </c>
      <c r="H363">
        <v>1</v>
      </c>
      <c r="I363" t="s">
        <v>32</v>
      </c>
      <c r="J363" t="s">
        <v>34</v>
      </c>
      <c r="K363">
        <v>65500</v>
      </c>
      <c r="L363">
        <v>0</v>
      </c>
      <c r="M363">
        <v>0</v>
      </c>
      <c r="N363" t="s">
        <v>816</v>
      </c>
      <c r="O363" t="s">
        <v>752</v>
      </c>
      <c r="P363" t="s">
        <v>817</v>
      </c>
      <c r="Q363">
        <v>308</v>
      </c>
      <c r="R363">
        <v>468</v>
      </c>
      <c r="S363" t="s">
        <v>818</v>
      </c>
      <c r="T363" t="s">
        <v>38</v>
      </c>
    </row>
    <row r="364" spans="1:20" x14ac:dyDescent="0.4">
      <c r="A364">
        <v>1986</v>
      </c>
      <c r="B364" t="s">
        <v>819</v>
      </c>
      <c r="C364" t="s">
        <v>820</v>
      </c>
      <c r="D364" t="s">
        <v>514</v>
      </c>
      <c r="E364" t="s">
        <v>515</v>
      </c>
      <c r="F364" t="s">
        <v>140</v>
      </c>
      <c r="G364">
        <v>0</v>
      </c>
      <c r="H364">
        <v>1</v>
      </c>
      <c r="I364" t="s">
        <v>51</v>
      </c>
      <c r="J364" t="s">
        <v>34</v>
      </c>
      <c r="K364">
        <v>35748</v>
      </c>
      <c r="L364">
        <v>0</v>
      </c>
      <c r="M364">
        <v>0</v>
      </c>
      <c r="N364" t="s">
        <v>821</v>
      </c>
      <c r="O364" t="s">
        <v>720</v>
      </c>
      <c r="P364" t="s">
        <v>822</v>
      </c>
      <c r="Q364">
        <v>308</v>
      </c>
      <c r="R364">
        <v>439</v>
      </c>
      <c r="S364" t="s">
        <v>144</v>
      </c>
      <c r="T364" t="s">
        <v>56</v>
      </c>
    </row>
    <row r="365" spans="1:20" x14ac:dyDescent="0.4">
      <c r="A365">
        <v>1986</v>
      </c>
      <c r="B365" t="s">
        <v>823</v>
      </c>
      <c r="C365" t="s">
        <v>814</v>
      </c>
      <c r="D365" t="s">
        <v>824</v>
      </c>
      <c r="E365" t="s">
        <v>825</v>
      </c>
      <c r="F365" t="s">
        <v>341</v>
      </c>
      <c r="G365">
        <v>6</v>
      </c>
      <c r="H365">
        <v>0</v>
      </c>
      <c r="I365" t="s">
        <v>108</v>
      </c>
      <c r="J365" t="s">
        <v>34</v>
      </c>
      <c r="K365">
        <v>16500</v>
      </c>
      <c r="L365">
        <v>3</v>
      </c>
      <c r="M365">
        <v>0</v>
      </c>
      <c r="N365" t="s">
        <v>826</v>
      </c>
      <c r="O365" t="s">
        <v>827</v>
      </c>
      <c r="P365" t="s">
        <v>828</v>
      </c>
      <c r="Q365">
        <v>308</v>
      </c>
      <c r="R365">
        <v>610</v>
      </c>
      <c r="S365" t="s">
        <v>344</v>
      </c>
      <c r="T365" t="s">
        <v>113</v>
      </c>
    </row>
    <row r="366" spans="1:20" x14ac:dyDescent="0.4">
      <c r="A366">
        <v>1986</v>
      </c>
      <c r="B366" t="s">
        <v>823</v>
      </c>
      <c r="C366" t="s">
        <v>618</v>
      </c>
      <c r="D366" t="s">
        <v>829</v>
      </c>
      <c r="E366" t="s">
        <v>500</v>
      </c>
      <c r="F366" t="s">
        <v>65</v>
      </c>
      <c r="G366">
        <v>3</v>
      </c>
      <c r="H366">
        <v>1</v>
      </c>
      <c r="I366" t="s">
        <v>300</v>
      </c>
      <c r="J366" t="s">
        <v>34</v>
      </c>
      <c r="K366">
        <v>60000</v>
      </c>
      <c r="L366">
        <v>2</v>
      </c>
      <c r="M366">
        <v>0</v>
      </c>
      <c r="N366" t="s">
        <v>704</v>
      </c>
      <c r="O366" t="s">
        <v>830</v>
      </c>
      <c r="P366" t="s">
        <v>831</v>
      </c>
      <c r="Q366">
        <v>308</v>
      </c>
      <c r="R366">
        <v>395</v>
      </c>
      <c r="S366" t="s">
        <v>68</v>
      </c>
      <c r="T366" t="s">
        <v>304</v>
      </c>
    </row>
    <row r="367" spans="1:20" x14ac:dyDescent="0.4">
      <c r="A367">
        <v>1986</v>
      </c>
      <c r="B367" t="s">
        <v>832</v>
      </c>
      <c r="C367" t="s">
        <v>833</v>
      </c>
      <c r="D367" t="s">
        <v>834</v>
      </c>
      <c r="E367" t="s">
        <v>835</v>
      </c>
      <c r="F367" t="s">
        <v>522</v>
      </c>
      <c r="G367">
        <v>0</v>
      </c>
      <c r="H367">
        <v>0</v>
      </c>
      <c r="I367" t="s">
        <v>199</v>
      </c>
      <c r="J367" t="s">
        <v>34</v>
      </c>
      <c r="K367">
        <v>19900</v>
      </c>
      <c r="L367">
        <v>0</v>
      </c>
      <c r="M367">
        <v>0</v>
      </c>
      <c r="N367" t="s">
        <v>836</v>
      </c>
      <c r="O367" t="s">
        <v>837</v>
      </c>
      <c r="P367" t="s">
        <v>838</v>
      </c>
      <c r="Q367">
        <v>308</v>
      </c>
      <c r="R367">
        <v>674</v>
      </c>
      <c r="S367" t="s">
        <v>526</v>
      </c>
      <c r="T367" t="s">
        <v>203</v>
      </c>
    </row>
    <row r="368" spans="1:20" x14ac:dyDescent="0.4">
      <c r="A368">
        <v>1986</v>
      </c>
      <c r="B368" t="s">
        <v>839</v>
      </c>
      <c r="C368" t="s">
        <v>820</v>
      </c>
      <c r="D368" t="s">
        <v>840</v>
      </c>
      <c r="E368" t="s">
        <v>515</v>
      </c>
      <c r="F368" t="s">
        <v>727</v>
      </c>
      <c r="G368">
        <v>1</v>
      </c>
      <c r="H368">
        <v>1</v>
      </c>
      <c r="I368" t="s">
        <v>369</v>
      </c>
      <c r="J368" t="s">
        <v>34</v>
      </c>
      <c r="K368">
        <v>22000</v>
      </c>
      <c r="L368">
        <v>0</v>
      </c>
      <c r="M368">
        <v>1</v>
      </c>
      <c r="N368" t="s">
        <v>841</v>
      </c>
      <c r="O368" t="s">
        <v>842</v>
      </c>
      <c r="P368" t="s">
        <v>843</v>
      </c>
      <c r="Q368">
        <v>308</v>
      </c>
      <c r="R368">
        <v>379</v>
      </c>
      <c r="S368" t="s">
        <v>731</v>
      </c>
      <c r="T368" t="s">
        <v>372</v>
      </c>
    </row>
    <row r="369" spans="1:20" x14ac:dyDescent="0.4">
      <c r="A369">
        <v>1986</v>
      </c>
      <c r="B369" t="s">
        <v>839</v>
      </c>
      <c r="C369" t="s">
        <v>616</v>
      </c>
      <c r="D369" t="s">
        <v>499</v>
      </c>
      <c r="E369" t="s">
        <v>500</v>
      </c>
      <c r="F369" t="s">
        <v>43</v>
      </c>
      <c r="G369">
        <v>1</v>
      </c>
      <c r="H369">
        <v>2</v>
      </c>
      <c r="I369" t="s">
        <v>33</v>
      </c>
      <c r="J369" t="s">
        <v>34</v>
      </c>
      <c r="K369">
        <v>110000</v>
      </c>
      <c r="L369">
        <v>1</v>
      </c>
      <c r="M369">
        <v>2</v>
      </c>
      <c r="N369" t="s">
        <v>844</v>
      </c>
      <c r="O369" t="s">
        <v>845</v>
      </c>
      <c r="P369" t="s">
        <v>752</v>
      </c>
      <c r="Q369">
        <v>308</v>
      </c>
      <c r="R369">
        <v>428</v>
      </c>
      <c r="S369" t="s">
        <v>47</v>
      </c>
      <c r="T369" t="s">
        <v>39</v>
      </c>
    </row>
    <row r="370" spans="1:20" x14ac:dyDescent="0.4">
      <c r="A370">
        <v>1986</v>
      </c>
      <c r="B370" t="s">
        <v>846</v>
      </c>
      <c r="C370" t="s">
        <v>833</v>
      </c>
      <c r="D370" t="s">
        <v>847</v>
      </c>
      <c r="E370" t="s">
        <v>835</v>
      </c>
      <c r="F370" t="s">
        <v>467</v>
      </c>
      <c r="G370">
        <v>1</v>
      </c>
      <c r="H370">
        <v>0</v>
      </c>
      <c r="I370" t="s">
        <v>232</v>
      </c>
      <c r="J370" t="s">
        <v>34</v>
      </c>
      <c r="K370">
        <v>23000</v>
      </c>
      <c r="L370">
        <v>0</v>
      </c>
      <c r="M370">
        <v>0</v>
      </c>
      <c r="N370" t="s">
        <v>812</v>
      </c>
      <c r="O370" t="s">
        <v>740</v>
      </c>
      <c r="P370" t="s">
        <v>848</v>
      </c>
      <c r="Q370">
        <v>308</v>
      </c>
      <c r="R370">
        <v>538</v>
      </c>
      <c r="S370" t="s">
        <v>471</v>
      </c>
      <c r="T370" t="s">
        <v>236</v>
      </c>
    </row>
    <row r="371" spans="1:20" x14ac:dyDescent="0.4">
      <c r="A371">
        <v>1986</v>
      </c>
      <c r="B371" t="s">
        <v>849</v>
      </c>
      <c r="C371" t="s">
        <v>616</v>
      </c>
      <c r="D371" t="s">
        <v>850</v>
      </c>
      <c r="E371" t="s">
        <v>521</v>
      </c>
      <c r="F371" t="s">
        <v>77</v>
      </c>
      <c r="G371">
        <v>1</v>
      </c>
      <c r="H371">
        <v>0</v>
      </c>
      <c r="I371" t="s">
        <v>851</v>
      </c>
      <c r="J371" t="s">
        <v>34</v>
      </c>
      <c r="K371">
        <v>24000</v>
      </c>
      <c r="L371">
        <v>1</v>
      </c>
      <c r="M371">
        <v>0</v>
      </c>
      <c r="N371" t="s">
        <v>852</v>
      </c>
      <c r="O371" t="s">
        <v>817</v>
      </c>
      <c r="P371" t="s">
        <v>720</v>
      </c>
      <c r="Q371">
        <v>308</v>
      </c>
      <c r="R371">
        <v>628</v>
      </c>
      <c r="S371" t="s">
        <v>78</v>
      </c>
      <c r="T371" t="s">
        <v>853</v>
      </c>
    </row>
    <row r="372" spans="1:20" x14ac:dyDescent="0.4">
      <c r="A372">
        <v>1986</v>
      </c>
      <c r="B372" t="s">
        <v>854</v>
      </c>
      <c r="C372" t="s">
        <v>855</v>
      </c>
      <c r="D372" t="s">
        <v>856</v>
      </c>
      <c r="E372" t="s">
        <v>857</v>
      </c>
      <c r="F372" t="s">
        <v>281</v>
      </c>
      <c r="G372">
        <v>0</v>
      </c>
      <c r="H372">
        <v>1</v>
      </c>
      <c r="I372" t="s">
        <v>858</v>
      </c>
      <c r="J372" t="s">
        <v>34</v>
      </c>
      <c r="K372">
        <v>18000</v>
      </c>
      <c r="L372">
        <v>0</v>
      </c>
      <c r="M372">
        <v>0</v>
      </c>
      <c r="N372" t="s">
        <v>859</v>
      </c>
      <c r="O372" t="s">
        <v>860</v>
      </c>
      <c r="P372" t="s">
        <v>861</v>
      </c>
      <c r="Q372">
        <v>308</v>
      </c>
      <c r="R372">
        <v>517</v>
      </c>
      <c r="S372" t="s">
        <v>284</v>
      </c>
      <c r="T372" t="s">
        <v>862</v>
      </c>
    </row>
    <row r="373" spans="1:20" x14ac:dyDescent="0.4">
      <c r="A373">
        <v>1986</v>
      </c>
      <c r="B373" t="s">
        <v>849</v>
      </c>
      <c r="C373" t="s">
        <v>855</v>
      </c>
      <c r="D373" t="s">
        <v>863</v>
      </c>
      <c r="E373" t="s">
        <v>864</v>
      </c>
      <c r="F373" t="s">
        <v>81</v>
      </c>
      <c r="G373">
        <v>1</v>
      </c>
      <c r="H373">
        <v>1</v>
      </c>
      <c r="I373" t="s">
        <v>294</v>
      </c>
      <c r="J373" t="s">
        <v>34</v>
      </c>
      <c r="K373">
        <v>30500</v>
      </c>
      <c r="L373">
        <v>1</v>
      </c>
      <c r="M373">
        <v>0</v>
      </c>
      <c r="N373" t="s">
        <v>695</v>
      </c>
      <c r="O373" t="s">
        <v>816</v>
      </c>
      <c r="P373" t="s">
        <v>845</v>
      </c>
      <c r="Q373">
        <v>308</v>
      </c>
      <c r="R373">
        <v>585</v>
      </c>
      <c r="S373" t="s">
        <v>82</v>
      </c>
      <c r="T373" t="s">
        <v>298</v>
      </c>
    </row>
    <row r="374" spans="1:20" x14ac:dyDescent="0.4">
      <c r="A374">
        <v>1986</v>
      </c>
      <c r="B374" t="s">
        <v>865</v>
      </c>
      <c r="C374" t="s">
        <v>618</v>
      </c>
      <c r="D374" t="s">
        <v>503</v>
      </c>
      <c r="E374" t="s">
        <v>504</v>
      </c>
      <c r="F374" t="s">
        <v>147</v>
      </c>
      <c r="G374">
        <v>1</v>
      </c>
      <c r="H374">
        <v>1</v>
      </c>
      <c r="I374" t="s">
        <v>65</v>
      </c>
      <c r="J374" t="s">
        <v>34</v>
      </c>
      <c r="K374">
        <v>32000</v>
      </c>
      <c r="L374">
        <v>1</v>
      </c>
      <c r="M374">
        <v>1</v>
      </c>
      <c r="N374" t="s">
        <v>822</v>
      </c>
      <c r="O374" t="s">
        <v>866</v>
      </c>
      <c r="P374" t="s">
        <v>867</v>
      </c>
      <c r="Q374">
        <v>308</v>
      </c>
      <c r="R374">
        <v>394</v>
      </c>
      <c r="S374" t="s">
        <v>151</v>
      </c>
      <c r="T374" t="s">
        <v>68</v>
      </c>
    </row>
    <row r="375" spans="1:20" x14ac:dyDescent="0.4">
      <c r="A375">
        <v>1986</v>
      </c>
      <c r="B375" t="s">
        <v>865</v>
      </c>
      <c r="C375" t="s">
        <v>814</v>
      </c>
      <c r="D375" t="s">
        <v>509</v>
      </c>
      <c r="E375" t="s">
        <v>510</v>
      </c>
      <c r="F375" t="s">
        <v>32</v>
      </c>
      <c r="G375">
        <v>1</v>
      </c>
      <c r="H375">
        <v>1</v>
      </c>
      <c r="I375" t="s">
        <v>341</v>
      </c>
      <c r="J375" t="s">
        <v>34</v>
      </c>
      <c r="K375">
        <v>36540</v>
      </c>
      <c r="L375">
        <v>0</v>
      </c>
      <c r="M375">
        <v>0</v>
      </c>
      <c r="N375" t="s">
        <v>868</v>
      </c>
      <c r="O375" t="s">
        <v>704</v>
      </c>
      <c r="P375" t="s">
        <v>869</v>
      </c>
      <c r="Q375">
        <v>308</v>
      </c>
      <c r="R375">
        <v>571</v>
      </c>
      <c r="S375" t="s">
        <v>38</v>
      </c>
      <c r="T375" t="s">
        <v>344</v>
      </c>
    </row>
    <row r="376" spans="1:20" x14ac:dyDescent="0.4">
      <c r="A376">
        <v>1986</v>
      </c>
      <c r="B376" t="s">
        <v>870</v>
      </c>
      <c r="C376" t="s">
        <v>618</v>
      </c>
      <c r="D376" t="s">
        <v>829</v>
      </c>
      <c r="E376" t="s">
        <v>500</v>
      </c>
      <c r="F376" t="s">
        <v>300</v>
      </c>
      <c r="G376">
        <v>1</v>
      </c>
      <c r="H376">
        <v>1</v>
      </c>
      <c r="I376" t="s">
        <v>410</v>
      </c>
      <c r="J376" t="s">
        <v>34</v>
      </c>
      <c r="K376">
        <v>45000</v>
      </c>
      <c r="L376">
        <v>0</v>
      </c>
      <c r="M376">
        <v>1</v>
      </c>
      <c r="N376" t="s">
        <v>861</v>
      </c>
      <c r="O376" t="s">
        <v>871</v>
      </c>
      <c r="P376" t="s">
        <v>841</v>
      </c>
      <c r="Q376">
        <v>308</v>
      </c>
      <c r="R376">
        <v>460</v>
      </c>
      <c r="S376" t="s">
        <v>304</v>
      </c>
      <c r="T376" t="s">
        <v>413</v>
      </c>
    </row>
    <row r="377" spans="1:20" x14ac:dyDescent="0.4">
      <c r="A377">
        <v>1986</v>
      </c>
      <c r="B377" t="s">
        <v>872</v>
      </c>
      <c r="C377" t="s">
        <v>814</v>
      </c>
      <c r="D377" t="s">
        <v>824</v>
      </c>
      <c r="E377" t="s">
        <v>825</v>
      </c>
      <c r="F377" t="s">
        <v>108</v>
      </c>
      <c r="G377">
        <v>2</v>
      </c>
      <c r="H377">
        <v>0</v>
      </c>
      <c r="I377" t="s">
        <v>815</v>
      </c>
      <c r="J377" t="s">
        <v>34</v>
      </c>
      <c r="K377">
        <v>13800</v>
      </c>
      <c r="L377">
        <v>1</v>
      </c>
      <c r="M377">
        <v>0</v>
      </c>
      <c r="N377" t="s">
        <v>848</v>
      </c>
      <c r="O377" t="s">
        <v>843</v>
      </c>
      <c r="P377" t="s">
        <v>821</v>
      </c>
      <c r="Q377">
        <v>308</v>
      </c>
      <c r="R377">
        <v>475</v>
      </c>
      <c r="S377" t="s">
        <v>113</v>
      </c>
      <c r="T377" t="s">
        <v>818</v>
      </c>
    </row>
    <row r="378" spans="1:20" x14ac:dyDescent="0.4">
      <c r="A378">
        <v>1986</v>
      </c>
      <c r="B378" t="s">
        <v>872</v>
      </c>
      <c r="C378" t="s">
        <v>820</v>
      </c>
      <c r="D378" t="s">
        <v>514</v>
      </c>
      <c r="E378" t="s">
        <v>515</v>
      </c>
      <c r="F378" t="s">
        <v>51</v>
      </c>
      <c r="G378">
        <v>1</v>
      </c>
      <c r="H378">
        <v>0</v>
      </c>
      <c r="I378" t="s">
        <v>727</v>
      </c>
      <c r="J378" t="s">
        <v>34</v>
      </c>
      <c r="K378">
        <v>48000</v>
      </c>
      <c r="L378">
        <v>0</v>
      </c>
      <c r="M378">
        <v>0</v>
      </c>
      <c r="N378" t="s">
        <v>752</v>
      </c>
      <c r="O378" t="s">
        <v>836</v>
      </c>
      <c r="P378" t="s">
        <v>837</v>
      </c>
      <c r="Q378">
        <v>308</v>
      </c>
      <c r="R378">
        <v>377</v>
      </c>
      <c r="S378" t="s">
        <v>56</v>
      </c>
      <c r="T378" t="s">
        <v>731</v>
      </c>
    </row>
    <row r="379" spans="1:20" x14ac:dyDescent="0.4">
      <c r="A379">
        <v>1986</v>
      </c>
      <c r="B379" t="s">
        <v>873</v>
      </c>
      <c r="C379" t="s">
        <v>833</v>
      </c>
      <c r="D379" t="s">
        <v>847</v>
      </c>
      <c r="E379" t="s">
        <v>835</v>
      </c>
      <c r="F379" t="s">
        <v>232</v>
      </c>
      <c r="G379">
        <v>0</v>
      </c>
      <c r="H379">
        <v>0</v>
      </c>
      <c r="I379" t="s">
        <v>522</v>
      </c>
      <c r="J379" t="s">
        <v>34</v>
      </c>
      <c r="K379">
        <v>20200</v>
      </c>
      <c r="L379">
        <v>0</v>
      </c>
      <c r="M379">
        <v>0</v>
      </c>
      <c r="N379" t="s">
        <v>830</v>
      </c>
      <c r="O379" t="s">
        <v>844</v>
      </c>
      <c r="P379" t="s">
        <v>860</v>
      </c>
      <c r="Q379">
        <v>308</v>
      </c>
      <c r="R379">
        <v>533</v>
      </c>
      <c r="S379" t="s">
        <v>236</v>
      </c>
      <c r="T379" t="s">
        <v>526</v>
      </c>
    </row>
    <row r="380" spans="1:20" x14ac:dyDescent="0.4">
      <c r="A380">
        <v>1986</v>
      </c>
      <c r="B380" t="s">
        <v>874</v>
      </c>
      <c r="C380" t="s">
        <v>820</v>
      </c>
      <c r="D380" t="s">
        <v>840</v>
      </c>
      <c r="E380" t="s">
        <v>515</v>
      </c>
      <c r="F380" t="s">
        <v>369</v>
      </c>
      <c r="G380">
        <v>1</v>
      </c>
      <c r="H380">
        <v>2</v>
      </c>
      <c r="I380" t="s">
        <v>140</v>
      </c>
      <c r="J380" t="s">
        <v>34</v>
      </c>
      <c r="K380">
        <v>28000</v>
      </c>
      <c r="L380">
        <v>0</v>
      </c>
      <c r="M380">
        <v>2</v>
      </c>
      <c r="N380" t="s">
        <v>828</v>
      </c>
      <c r="O380" t="s">
        <v>826</v>
      </c>
      <c r="P380" t="s">
        <v>859</v>
      </c>
      <c r="Q380">
        <v>308</v>
      </c>
      <c r="R380">
        <v>551</v>
      </c>
      <c r="S380" t="s">
        <v>372</v>
      </c>
      <c r="T380" t="s">
        <v>144</v>
      </c>
    </row>
    <row r="381" spans="1:20" x14ac:dyDescent="0.4">
      <c r="A381">
        <v>1986</v>
      </c>
      <c r="B381" t="s">
        <v>874</v>
      </c>
      <c r="C381" t="s">
        <v>616</v>
      </c>
      <c r="D381" t="s">
        <v>499</v>
      </c>
      <c r="E381" t="s">
        <v>500</v>
      </c>
      <c r="F381" t="s">
        <v>33</v>
      </c>
      <c r="G381">
        <v>1</v>
      </c>
      <c r="H381">
        <v>1</v>
      </c>
      <c r="I381" t="s">
        <v>77</v>
      </c>
      <c r="J381" t="s">
        <v>34</v>
      </c>
      <c r="K381">
        <v>114600</v>
      </c>
      <c r="L381">
        <v>1</v>
      </c>
      <c r="M381">
        <v>0</v>
      </c>
      <c r="N381" t="s">
        <v>827</v>
      </c>
      <c r="O381" t="s">
        <v>758</v>
      </c>
      <c r="P381" t="s">
        <v>871</v>
      </c>
      <c r="Q381">
        <v>308</v>
      </c>
      <c r="R381">
        <v>680</v>
      </c>
      <c r="S381" t="s">
        <v>39</v>
      </c>
      <c r="T381" t="s">
        <v>78</v>
      </c>
    </row>
    <row r="382" spans="1:20" x14ac:dyDescent="0.4">
      <c r="A382">
        <v>1986</v>
      </c>
      <c r="B382" t="s">
        <v>875</v>
      </c>
      <c r="C382" t="s">
        <v>833</v>
      </c>
      <c r="D382" t="s">
        <v>834</v>
      </c>
      <c r="E382" t="s">
        <v>835</v>
      </c>
      <c r="F382" t="s">
        <v>199</v>
      </c>
      <c r="G382">
        <v>1</v>
      </c>
      <c r="H382">
        <v>0</v>
      </c>
      <c r="I382" t="s">
        <v>467</v>
      </c>
      <c r="J382" t="s">
        <v>34</v>
      </c>
      <c r="K382">
        <v>19915</v>
      </c>
      <c r="L382">
        <v>0</v>
      </c>
      <c r="M382">
        <v>0</v>
      </c>
      <c r="N382" t="s">
        <v>876</v>
      </c>
      <c r="O382" t="s">
        <v>852</v>
      </c>
      <c r="P382" t="s">
        <v>869</v>
      </c>
      <c r="Q382">
        <v>308</v>
      </c>
      <c r="R382">
        <v>701</v>
      </c>
      <c r="S382" t="s">
        <v>203</v>
      </c>
      <c r="T382" t="s">
        <v>471</v>
      </c>
    </row>
    <row r="383" spans="1:20" x14ac:dyDescent="0.4">
      <c r="A383">
        <v>1986</v>
      </c>
      <c r="B383" t="s">
        <v>877</v>
      </c>
      <c r="C383" t="s">
        <v>616</v>
      </c>
      <c r="D383" t="s">
        <v>850</v>
      </c>
      <c r="E383" t="s">
        <v>521</v>
      </c>
      <c r="F383" t="s">
        <v>851</v>
      </c>
      <c r="G383">
        <v>1</v>
      </c>
      <c r="H383">
        <v>2</v>
      </c>
      <c r="I383" t="s">
        <v>43</v>
      </c>
      <c r="J383" t="s">
        <v>34</v>
      </c>
      <c r="K383">
        <v>20000</v>
      </c>
      <c r="L383">
        <v>0</v>
      </c>
      <c r="M383">
        <v>2</v>
      </c>
      <c r="N383" t="s">
        <v>831</v>
      </c>
      <c r="O383" t="s">
        <v>695</v>
      </c>
      <c r="P383" t="s">
        <v>704</v>
      </c>
      <c r="Q383">
        <v>308</v>
      </c>
      <c r="R383">
        <v>427</v>
      </c>
      <c r="S383" t="s">
        <v>853</v>
      </c>
      <c r="T383" t="s">
        <v>47</v>
      </c>
    </row>
    <row r="384" spans="1:20" x14ac:dyDescent="0.4">
      <c r="A384">
        <v>1986</v>
      </c>
      <c r="B384" t="s">
        <v>878</v>
      </c>
      <c r="C384" t="s">
        <v>855</v>
      </c>
      <c r="D384" t="s">
        <v>856</v>
      </c>
      <c r="E384" t="s">
        <v>857</v>
      </c>
      <c r="F384" t="s">
        <v>858</v>
      </c>
      <c r="G384">
        <v>6</v>
      </c>
      <c r="H384">
        <v>1</v>
      </c>
      <c r="I384" t="s">
        <v>81</v>
      </c>
      <c r="J384" t="s">
        <v>34</v>
      </c>
      <c r="K384">
        <v>26500</v>
      </c>
      <c r="L384">
        <v>2</v>
      </c>
      <c r="M384">
        <v>1</v>
      </c>
      <c r="N384" t="s">
        <v>866</v>
      </c>
      <c r="O384" t="s">
        <v>822</v>
      </c>
      <c r="P384" t="s">
        <v>868</v>
      </c>
      <c r="Q384">
        <v>308</v>
      </c>
      <c r="R384">
        <v>522</v>
      </c>
      <c r="S384" t="s">
        <v>862</v>
      </c>
      <c r="T384" t="s">
        <v>82</v>
      </c>
    </row>
    <row r="385" spans="1:20" x14ac:dyDescent="0.4">
      <c r="A385">
        <v>1986</v>
      </c>
      <c r="B385" t="s">
        <v>877</v>
      </c>
      <c r="C385" t="s">
        <v>855</v>
      </c>
      <c r="D385" t="s">
        <v>863</v>
      </c>
      <c r="E385" t="s">
        <v>864</v>
      </c>
      <c r="F385" t="s">
        <v>294</v>
      </c>
      <c r="G385">
        <v>2</v>
      </c>
      <c r="H385">
        <v>1</v>
      </c>
      <c r="I385" t="s">
        <v>281</v>
      </c>
      <c r="J385" t="s">
        <v>34</v>
      </c>
      <c r="K385">
        <v>30000</v>
      </c>
      <c r="L385">
        <v>1</v>
      </c>
      <c r="M385">
        <v>1</v>
      </c>
      <c r="N385" t="s">
        <v>871</v>
      </c>
      <c r="O385" t="s">
        <v>740</v>
      </c>
      <c r="P385" t="s">
        <v>867</v>
      </c>
      <c r="Q385">
        <v>308</v>
      </c>
      <c r="R385">
        <v>580</v>
      </c>
      <c r="S385" t="s">
        <v>298</v>
      </c>
      <c r="T385" t="s">
        <v>284</v>
      </c>
    </row>
    <row r="386" spans="1:20" x14ac:dyDescent="0.4">
      <c r="A386">
        <v>1986</v>
      </c>
      <c r="B386" t="s">
        <v>879</v>
      </c>
      <c r="C386" t="s">
        <v>814</v>
      </c>
      <c r="D386" t="s">
        <v>509</v>
      </c>
      <c r="E386" t="s">
        <v>510</v>
      </c>
      <c r="F386" t="s">
        <v>108</v>
      </c>
      <c r="G386">
        <v>0</v>
      </c>
      <c r="H386">
        <v>3</v>
      </c>
      <c r="I386" t="s">
        <v>32</v>
      </c>
      <c r="J386" t="s">
        <v>34</v>
      </c>
      <c r="K386">
        <v>31420</v>
      </c>
      <c r="L386">
        <v>0</v>
      </c>
      <c r="M386">
        <v>1</v>
      </c>
      <c r="N386" t="s">
        <v>845</v>
      </c>
      <c r="O386" t="s">
        <v>769</v>
      </c>
      <c r="P386" t="s">
        <v>842</v>
      </c>
      <c r="Q386">
        <v>308</v>
      </c>
      <c r="R386">
        <v>567</v>
      </c>
      <c r="S386" t="s">
        <v>113</v>
      </c>
      <c r="T386" t="s">
        <v>38</v>
      </c>
    </row>
    <row r="387" spans="1:20" x14ac:dyDescent="0.4">
      <c r="A387">
        <v>1986</v>
      </c>
      <c r="B387" t="s">
        <v>879</v>
      </c>
      <c r="C387" t="s">
        <v>814</v>
      </c>
      <c r="D387" t="s">
        <v>824</v>
      </c>
      <c r="E387" t="s">
        <v>825</v>
      </c>
      <c r="F387" t="s">
        <v>341</v>
      </c>
      <c r="G387">
        <v>2</v>
      </c>
      <c r="H387">
        <v>0</v>
      </c>
      <c r="I387" t="s">
        <v>815</v>
      </c>
      <c r="J387" t="s">
        <v>34</v>
      </c>
      <c r="K387">
        <v>14200</v>
      </c>
      <c r="L387">
        <v>0</v>
      </c>
      <c r="M387">
        <v>0</v>
      </c>
      <c r="N387" t="s">
        <v>838</v>
      </c>
      <c r="O387" t="s">
        <v>861</v>
      </c>
      <c r="P387" t="s">
        <v>830</v>
      </c>
      <c r="Q387">
        <v>308</v>
      </c>
      <c r="R387">
        <v>476</v>
      </c>
      <c r="S387" t="s">
        <v>344</v>
      </c>
      <c r="T387" t="s">
        <v>818</v>
      </c>
    </row>
    <row r="388" spans="1:20" x14ac:dyDescent="0.4">
      <c r="A388">
        <v>1986</v>
      </c>
      <c r="B388" t="s">
        <v>880</v>
      </c>
      <c r="C388" t="s">
        <v>618</v>
      </c>
      <c r="D388" t="s">
        <v>503</v>
      </c>
      <c r="E388" t="s">
        <v>504</v>
      </c>
      <c r="F388" t="s">
        <v>300</v>
      </c>
      <c r="G388">
        <v>2</v>
      </c>
      <c r="H388">
        <v>3</v>
      </c>
      <c r="I388" t="s">
        <v>147</v>
      </c>
      <c r="J388" t="s">
        <v>34</v>
      </c>
      <c r="K388">
        <v>20000</v>
      </c>
      <c r="L388">
        <v>0</v>
      </c>
      <c r="M388">
        <v>1</v>
      </c>
      <c r="N388" t="s">
        <v>720</v>
      </c>
      <c r="O388" t="s">
        <v>881</v>
      </c>
      <c r="P388" t="s">
        <v>848</v>
      </c>
      <c r="Q388">
        <v>308</v>
      </c>
      <c r="R388">
        <v>643</v>
      </c>
      <c r="S388" t="s">
        <v>304</v>
      </c>
      <c r="T388" t="s">
        <v>151</v>
      </c>
    </row>
    <row r="389" spans="1:20" x14ac:dyDescent="0.4">
      <c r="A389">
        <v>1986</v>
      </c>
      <c r="B389" t="s">
        <v>880</v>
      </c>
      <c r="C389" t="s">
        <v>618</v>
      </c>
      <c r="D389" t="s">
        <v>829</v>
      </c>
      <c r="E389" t="s">
        <v>500</v>
      </c>
      <c r="F389" t="s">
        <v>65</v>
      </c>
      <c r="G389">
        <v>2</v>
      </c>
      <c r="H389">
        <v>0</v>
      </c>
      <c r="I389" t="s">
        <v>410</v>
      </c>
      <c r="J389" t="s">
        <v>34</v>
      </c>
      <c r="K389">
        <v>65000</v>
      </c>
      <c r="L389">
        <v>1</v>
      </c>
      <c r="M389">
        <v>0</v>
      </c>
      <c r="N389" t="s">
        <v>817</v>
      </c>
      <c r="O389" t="s">
        <v>868</v>
      </c>
      <c r="P389" t="s">
        <v>836</v>
      </c>
      <c r="Q389">
        <v>308</v>
      </c>
      <c r="R389">
        <v>389</v>
      </c>
      <c r="S389" t="s">
        <v>68</v>
      </c>
      <c r="T389" t="s">
        <v>413</v>
      </c>
    </row>
    <row r="390" spans="1:20" x14ac:dyDescent="0.4">
      <c r="A390">
        <v>1986</v>
      </c>
      <c r="B390" t="s">
        <v>882</v>
      </c>
      <c r="C390" t="s">
        <v>616</v>
      </c>
      <c r="D390" t="s">
        <v>850</v>
      </c>
      <c r="E390" t="s">
        <v>521</v>
      </c>
      <c r="F390" t="s">
        <v>77</v>
      </c>
      <c r="G390">
        <v>2</v>
      </c>
      <c r="H390">
        <v>2</v>
      </c>
      <c r="I390" t="s">
        <v>43</v>
      </c>
      <c r="J390" t="s">
        <v>34</v>
      </c>
      <c r="K390">
        <v>16000</v>
      </c>
      <c r="L390">
        <v>0</v>
      </c>
      <c r="M390">
        <v>1</v>
      </c>
      <c r="N390" t="s">
        <v>740</v>
      </c>
      <c r="O390" t="s">
        <v>876</v>
      </c>
      <c r="P390" t="s">
        <v>816</v>
      </c>
      <c r="Q390">
        <v>308</v>
      </c>
      <c r="R390">
        <v>429</v>
      </c>
      <c r="S390" t="s">
        <v>78</v>
      </c>
      <c r="T390" t="s">
        <v>47</v>
      </c>
    </row>
    <row r="391" spans="1:20" x14ac:dyDescent="0.4">
      <c r="A391">
        <v>1986</v>
      </c>
      <c r="B391" t="s">
        <v>882</v>
      </c>
      <c r="C391" t="s">
        <v>616</v>
      </c>
      <c r="D391" t="s">
        <v>499</v>
      </c>
      <c r="E391" t="s">
        <v>500</v>
      </c>
      <c r="F391" t="s">
        <v>851</v>
      </c>
      <c r="G391">
        <v>0</v>
      </c>
      <c r="H391">
        <v>1</v>
      </c>
      <c r="I391" t="s">
        <v>33</v>
      </c>
      <c r="J391" t="s">
        <v>34</v>
      </c>
      <c r="K391">
        <v>103763</v>
      </c>
      <c r="L391">
        <v>0</v>
      </c>
      <c r="M391">
        <v>0</v>
      </c>
      <c r="N391" t="s">
        <v>843</v>
      </c>
      <c r="O391" t="s">
        <v>859</v>
      </c>
      <c r="P391" t="s">
        <v>826</v>
      </c>
      <c r="Q391">
        <v>308</v>
      </c>
      <c r="R391">
        <v>627</v>
      </c>
      <c r="S391" t="s">
        <v>853</v>
      </c>
      <c r="T391" t="s">
        <v>39</v>
      </c>
    </row>
    <row r="392" spans="1:20" x14ac:dyDescent="0.4">
      <c r="A392">
        <v>1986</v>
      </c>
      <c r="B392" t="s">
        <v>883</v>
      </c>
      <c r="C392" t="s">
        <v>833</v>
      </c>
      <c r="D392" t="s">
        <v>840</v>
      </c>
      <c r="E392" t="s">
        <v>515</v>
      </c>
      <c r="F392" t="s">
        <v>467</v>
      </c>
      <c r="G392">
        <v>1</v>
      </c>
      <c r="H392">
        <v>3</v>
      </c>
      <c r="I392" t="s">
        <v>522</v>
      </c>
      <c r="J392" t="s">
        <v>34</v>
      </c>
      <c r="K392">
        <v>28000</v>
      </c>
      <c r="L392">
        <v>0</v>
      </c>
      <c r="M392">
        <v>2</v>
      </c>
      <c r="N392" t="s">
        <v>867</v>
      </c>
      <c r="O392" t="s">
        <v>841</v>
      </c>
      <c r="P392" t="s">
        <v>812</v>
      </c>
      <c r="Q392">
        <v>308</v>
      </c>
      <c r="R392">
        <v>675</v>
      </c>
      <c r="S392" t="s">
        <v>471</v>
      </c>
      <c r="T392" t="s">
        <v>526</v>
      </c>
    </row>
    <row r="393" spans="1:20" x14ac:dyDescent="0.4">
      <c r="A393">
        <v>1986</v>
      </c>
      <c r="B393" t="s">
        <v>883</v>
      </c>
      <c r="C393" t="s">
        <v>833</v>
      </c>
      <c r="D393" t="s">
        <v>847</v>
      </c>
      <c r="E393" t="s">
        <v>835</v>
      </c>
      <c r="F393" t="s">
        <v>232</v>
      </c>
      <c r="G393">
        <v>3</v>
      </c>
      <c r="H393">
        <v>0</v>
      </c>
      <c r="I393" t="s">
        <v>199</v>
      </c>
      <c r="J393" t="s">
        <v>34</v>
      </c>
      <c r="K393">
        <v>22700</v>
      </c>
      <c r="L393">
        <v>3</v>
      </c>
      <c r="M393">
        <v>0</v>
      </c>
      <c r="N393" t="s">
        <v>842</v>
      </c>
      <c r="O393" t="s">
        <v>828</v>
      </c>
      <c r="P393" t="s">
        <v>695</v>
      </c>
      <c r="Q393">
        <v>308</v>
      </c>
      <c r="R393">
        <v>537</v>
      </c>
      <c r="S393" t="s">
        <v>236</v>
      </c>
      <c r="T393" t="s">
        <v>203</v>
      </c>
    </row>
    <row r="394" spans="1:20" x14ac:dyDescent="0.4">
      <c r="A394">
        <v>1986</v>
      </c>
      <c r="B394" t="s">
        <v>884</v>
      </c>
      <c r="C394" t="s">
        <v>820</v>
      </c>
      <c r="D394" t="s">
        <v>514</v>
      </c>
      <c r="E394" t="s">
        <v>515</v>
      </c>
      <c r="F394" t="s">
        <v>369</v>
      </c>
      <c r="G394">
        <v>0</v>
      </c>
      <c r="H394">
        <v>3</v>
      </c>
      <c r="I394" t="s">
        <v>51</v>
      </c>
      <c r="J394" t="s">
        <v>34</v>
      </c>
      <c r="K394">
        <v>51000</v>
      </c>
      <c r="L394">
        <v>0</v>
      </c>
      <c r="M394">
        <v>2</v>
      </c>
      <c r="N394" t="s">
        <v>860</v>
      </c>
      <c r="O394" t="s">
        <v>838</v>
      </c>
      <c r="P394" t="s">
        <v>827</v>
      </c>
      <c r="Q394">
        <v>308</v>
      </c>
      <c r="R394">
        <v>441</v>
      </c>
      <c r="S394" t="s">
        <v>372</v>
      </c>
      <c r="T394" t="s">
        <v>56</v>
      </c>
    </row>
    <row r="395" spans="1:20" x14ac:dyDescent="0.4">
      <c r="A395">
        <v>1986</v>
      </c>
      <c r="B395" t="s">
        <v>884</v>
      </c>
      <c r="C395" t="s">
        <v>820</v>
      </c>
      <c r="D395" t="s">
        <v>847</v>
      </c>
      <c r="E395" t="s">
        <v>835</v>
      </c>
      <c r="F395" t="s">
        <v>727</v>
      </c>
      <c r="G395">
        <v>0</v>
      </c>
      <c r="H395">
        <v>3</v>
      </c>
      <c r="I395" t="s">
        <v>140</v>
      </c>
      <c r="J395" t="s">
        <v>34</v>
      </c>
      <c r="K395">
        <v>23980</v>
      </c>
      <c r="L395">
        <v>0</v>
      </c>
      <c r="M395">
        <v>1</v>
      </c>
      <c r="N395" t="s">
        <v>869</v>
      </c>
      <c r="O395" t="s">
        <v>852</v>
      </c>
      <c r="P395" t="s">
        <v>844</v>
      </c>
      <c r="Q395">
        <v>308</v>
      </c>
      <c r="R395">
        <v>378</v>
      </c>
      <c r="S395" t="s">
        <v>731</v>
      </c>
      <c r="T395" t="s">
        <v>144</v>
      </c>
    </row>
    <row r="396" spans="1:20" x14ac:dyDescent="0.4">
      <c r="A396">
        <v>1986</v>
      </c>
      <c r="B396" t="s">
        <v>885</v>
      </c>
      <c r="C396" t="s">
        <v>855</v>
      </c>
      <c r="D396" t="s">
        <v>856</v>
      </c>
      <c r="E396" t="s">
        <v>857</v>
      </c>
      <c r="F396" t="s">
        <v>281</v>
      </c>
      <c r="G396">
        <v>0</v>
      </c>
      <c r="H396">
        <v>0</v>
      </c>
      <c r="I396" t="s">
        <v>81</v>
      </c>
      <c r="J396" t="s">
        <v>34</v>
      </c>
      <c r="K396">
        <v>20000</v>
      </c>
      <c r="L396">
        <v>0</v>
      </c>
      <c r="M396">
        <v>0</v>
      </c>
      <c r="N396" t="s">
        <v>837</v>
      </c>
      <c r="O396" t="s">
        <v>831</v>
      </c>
      <c r="P396" t="s">
        <v>876</v>
      </c>
      <c r="Q396">
        <v>308</v>
      </c>
      <c r="R396">
        <v>712</v>
      </c>
      <c r="S396" t="s">
        <v>284</v>
      </c>
      <c r="T396" t="s">
        <v>82</v>
      </c>
    </row>
    <row r="397" spans="1:20" x14ac:dyDescent="0.4">
      <c r="A397">
        <v>1986</v>
      </c>
      <c r="B397" t="s">
        <v>885</v>
      </c>
      <c r="C397" t="s">
        <v>855</v>
      </c>
      <c r="D397" t="s">
        <v>863</v>
      </c>
      <c r="E397" t="s">
        <v>864</v>
      </c>
      <c r="F397" t="s">
        <v>858</v>
      </c>
      <c r="G397">
        <v>2</v>
      </c>
      <c r="H397">
        <v>0</v>
      </c>
      <c r="I397" t="s">
        <v>294</v>
      </c>
      <c r="J397" t="s">
        <v>34</v>
      </c>
      <c r="K397">
        <v>36000</v>
      </c>
      <c r="L397">
        <v>1</v>
      </c>
      <c r="M397">
        <v>0</v>
      </c>
      <c r="N397" t="s">
        <v>769</v>
      </c>
      <c r="O397" t="s">
        <v>821</v>
      </c>
      <c r="P397" t="s">
        <v>758</v>
      </c>
      <c r="Q397">
        <v>308</v>
      </c>
      <c r="R397">
        <v>512</v>
      </c>
      <c r="S397" t="s">
        <v>862</v>
      </c>
      <c r="T397" t="s">
        <v>298</v>
      </c>
    </row>
    <row r="398" spans="1:20" x14ac:dyDescent="0.4">
      <c r="A398">
        <v>1986</v>
      </c>
      <c r="B398" t="s">
        <v>886</v>
      </c>
      <c r="C398" t="s">
        <v>887</v>
      </c>
      <c r="D398" t="s">
        <v>509</v>
      </c>
      <c r="E398" t="s">
        <v>510</v>
      </c>
      <c r="F398" t="s">
        <v>341</v>
      </c>
      <c r="G398">
        <v>3</v>
      </c>
      <c r="H398">
        <v>4</v>
      </c>
      <c r="I398" t="s">
        <v>43</v>
      </c>
      <c r="J398" t="s">
        <v>888</v>
      </c>
      <c r="K398">
        <v>32277</v>
      </c>
      <c r="L398">
        <v>0</v>
      </c>
      <c r="M398">
        <v>0</v>
      </c>
      <c r="N398" t="s">
        <v>758</v>
      </c>
      <c r="O398" t="s">
        <v>704</v>
      </c>
      <c r="P398" t="s">
        <v>720</v>
      </c>
      <c r="Q398">
        <v>309</v>
      </c>
      <c r="R398">
        <v>432</v>
      </c>
      <c r="S398" t="s">
        <v>344</v>
      </c>
      <c r="T398" t="s">
        <v>47</v>
      </c>
    </row>
    <row r="399" spans="1:20" x14ac:dyDescent="0.4">
      <c r="A399">
        <v>1986</v>
      </c>
      <c r="B399" t="s">
        <v>889</v>
      </c>
      <c r="C399" t="s">
        <v>887</v>
      </c>
      <c r="D399" t="s">
        <v>499</v>
      </c>
      <c r="E399" t="s">
        <v>500</v>
      </c>
      <c r="F399" t="s">
        <v>33</v>
      </c>
      <c r="G399">
        <v>2</v>
      </c>
      <c r="H399">
        <v>0</v>
      </c>
      <c r="I399" t="s">
        <v>410</v>
      </c>
      <c r="J399" t="s">
        <v>34</v>
      </c>
      <c r="K399">
        <v>114580</v>
      </c>
      <c r="L399">
        <v>1</v>
      </c>
      <c r="M399">
        <v>0</v>
      </c>
      <c r="N399" t="s">
        <v>868</v>
      </c>
      <c r="O399" t="s">
        <v>752</v>
      </c>
      <c r="P399" t="s">
        <v>871</v>
      </c>
      <c r="Q399">
        <v>309</v>
      </c>
      <c r="R399">
        <v>463</v>
      </c>
      <c r="S399" t="s">
        <v>39</v>
      </c>
      <c r="T399" t="s">
        <v>413</v>
      </c>
    </row>
    <row r="400" spans="1:20" x14ac:dyDescent="0.4">
      <c r="A400">
        <v>1986</v>
      </c>
      <c r="B400" t="s">
        <v>890</v>
      </c>
      <c r="C400" t="s">
        <v>887</v>
      </c>
      <c r="D400" t="s">
        <v>503</v>
      </c>
      <c r="E400" t="s">
        <v>504</v>
      </c>
      <c r="F400" t="s">
        <v>65</v>
      </c>
      <c r="G400">
        <v>1</v>
      </c>
      <c r="H400">
        <v>0</v>
      </c>
      <c r="I400" t="s">
        <v>81</v>
      </c>
      <c r="J400" t="s">
        <v>34</v>
      </c>
      <c r="K400">
        <v>26000</v>
      </c>
      <c r="L400">
        <v>1</v>
      </c>
      <c r="M400">
        <v>0</v>
      </c>
      <c r="N400" t="s">
        <v>826</v>
      </c>
      <c r="O400" t="s">
        <v>827</v>
      </c>
      <c r="P400" t="s">
        <v>845</v>
      </c>
      <c r="Q400">
        <v>309</v>
      </c>
      <c r="R400">
        <v>398</v>
      </c>
      <c r="S400" t="s">
        <v>68</v>
      </c>
      <c r="T400" t="s">
        <v>82</v>
      </c>
    </row>
    <row r="401" spans="1:20" x14ac:dyDescent="0.4">
      <c r="A401">
        <v>1986</v>
      </c>
      <c r="B401" t="s">
        <v>891</v>
      </c>
      <c r="C401" t="s">
        <v>887</v>
      </c>
      <c r="D401" t="s">
        <v>514</v>
      </c>
      <c r="E401" t="s">
        <v>515</v>
      </c>
      <c r="F401" t="s">
        <v>51</v>
      </c>
      <c r="G401">
        <v>4</v>
      </c>
      <c r="H401">
        <v>0</v>
      </c>
      <c r="I401" t="s">
        <v>199</v>
      </c>
      <c r="J401" t="s">
        <v>34</v>
      </c>
      <c r="K401">
        <v>45000</v>
      </c>
      <c r="L401">
        <v>1</v>
      </c>
      <c r="M401">
        <v>0</v>
      </c>
      <c r="N401" t="s">
        <v>812</v>
      </c>
      <c r="O401" t="s">
        <v>866</v>
      </c>
      <c r="P401" t="s">
        <v>867</v>
      </c>
      <c r="Q401">
        <v>309</v>
      </c>
      <c r="R401">
        <v>444</v>
      </c>
      <c r="S401" t="s">
        <v>56</v>
      </c>
      <c r="T401" t="s">
        <v>203</v>
      </c>
    </row>
    <row r="402" spans="1:20" x14ac:dyDescent="0.4">
      <c r="A402">
        <v>1986</v>
      </c>
      <c r="B402" t="s">
        <v>892</v>
      </c>
      <c r="C402" t="s">
        <v>887</v>
      </c>
      <c r="D402" t="s">
        <v>829</v>
      </c>
      <c r="E402" t="s">
        <v>500</v>
      </c>
      <c r="F402" t="s">
        <v>147</v>
      </c>
      <c r="G402">
        <v>0</v>
      </c>
      <c r="H402">
        <v>2</v>
      </c>
      <c r="I402" t="s">
        <v>32</v>
      </c>
      <c r="J402" t="s">
        <v>34</v>
      </c>
      <c r="K402">
        <v>70000</v>
      </c>
      <c r="L402">
        <v>0</v>
      </c>
      <c r="M402">
        <v>1</v>
      </c>
      <c r="N402" t="s">
        <v>844</v>
      </c>
      <c r="O402" t="s">
        <v>836</v>
      </c>
      <c r="P402" t="s">
        <v>831</v>
      </c>
      <c r="Q402">
        <v>309</v>
      </c>
      <c r="R402">
        <v>568</v>
      </c>
      <c r="S402" t="s">
        <v>151</v>
      </c>
      <c r="T402" t="s">
        <v>38</v>
      </c>
    </row>
    <row r="403" spans="1:20" x14ac:dyDescent="0.4">
      <c r="A403">
        <v>1986</v>
      </c>
      <c r="B403" t="s">
        <v>893</v>
      </c>
      <c r="C403" t="s">
        <v>887</v>
      </c>
      <c r="D403" t="s">
        <v>834</v>
      </c>
      <c r="E403" t="s">
        <v>835</v>
      </c>
      <c r="F403" t="s">
        <v>522</v>
      </c>
      <c r="G403">
        <v>0</v>
      </c>
      <c r="H403">
        <v>1</v>
      </c>
      <c r="I403" t="s">
        <v>294</v>
      </c>
      <c r="J403" t="s">
        <v>34</v>
      </c>
      <c r="K403">
        <v>19800</v>
      </c>
      <c r="L403">
        <v>0</v>
      </c>
      <c r="M403">
        <v>0</v>
      </c>
      <c r="N403" t="s">
        <v>843</v>
      </c>
      <c r="O403" t="s">
        <v>859</v>
      </c>
      <c r="P403" t="s">
        <v>828</v>
      </c>
      <c r="Q403">
        <v>309</v>
      </c>
      <c r="R403">
        <v>574</v>
      </c>
      <c r="S403" t="s">
        <v>526</v>
      </c>
      <c r="T403" t="s">
        <v>298</v>
      </c>
    </row>
    <row r="404" spans="1:20" x14ac:dyDescent="0.4">
      <c r="A404">
        <v>1986</v>
      </c>
      <c r="B404" t="s">
        <v>894</v>
      </c>
      <c r="C404" t="s">
        <v>887</v>
      </c>
      <c r="D404" t="s">
        <v>499</v>
      </c>
      <c r="E404" t="s">
        <v>500</v>
      </c>
      <c r="F404" t="s">
        <v>232</v>
      </c>
      <c r="G404">
        <v>3</v>
      </c>
      <c r="H404">
        <v>0</v>
      </c>
      <c r="I404" t="s">
        <v>77</v>
      </c>
      <c r="J404" t="s">
        <v>34</v>
      </c>
      <c r="K404">
        <v>98728</v>
      </c>
      <c r="L404">
        <v>1</v>
      </c>
      <c r="M404">
        <v>0</v>
      </c>
      <c r="N404" t="s">
        <v>848</v>
      </c>
      <c r="O404" t="s">
        <v>769</v>
      </c>
      <c r="P404" t="s">
        <v>861</v>
      </c>
      <c r="Q404">
        <v>309</v>
      </c>
      <c r="R404">
        <v>536</v>
      </c>
      <c r="S404" t="s">
        <v>236</v>
      </c>
      <c r="T404" t="s">
        <v>78</v>
      </c>
    </row>
    <row r="405" spans="1:20" x14ac:dyDescent="0.4">
      <c r="A405">
        <v>1986</v>
      </c>
      <c r="B405" t="s">
        <v>895</v>
      </c>
      <c r="C405" t="s">
        <v>887</v>
      </c>
      <c r="D405" t="s">
        <v>863</v>
      </c>
      <c r="E405" t="s">
        <v>864</v>
      </c>
      <c r="F405" t="s">
        <v>858</v>
      </c>
      <c r="G405">
        <v>1</v>
      </c>
      <c r="H405">
        <v>5</v>
      </c>
      <c r="I405" t="s">
        <v>140</v>
      </c>
      <c r="J405" t="s">
        <v>34</v>
      </c>
      <c r="K405">
        <v>38500</v>
      </c>
      <c r="L405">
        <v>1</v>
      </c>
      <c r="M405">
        <v>1</v>
      </c>
      <c r="N405" t="s">
        <v>822</v>
      </c>
      <c r="O405" t="s">
        <v>876</v>
      </c>
      <c r="P405" t="s">
        <v>740</v>
      </c>
      <c r="Q405">
        <v>309</v>
      </c>
      <c r="R405">
        <v>511</v>
      </c>
      <c r="S405" t="s">
        <v>862</v>
      </c>
      <c r="T405" t="s">
        <v>144</v>
      </c>
    </row>
    <row r="406" spans="1:20" x14ac:dyDescent="0.4">
      <c r="A406">
        <v>1986</v>
      </c>
      <c r="B406" t="s">
        <v>896</v>
      </c>
      <c r="C406" t="s">
        <v>159</v>
      </c>
      <c r="D406" t="s">
        <v>514</v>
      </c>
      <c r="E406" t="s">
        <v>515</v>
      </c>
      <c r="F406" t="s">
        <v>51</v>
      </c>
      <c r="G406">
        <v>1</v>
      </c>
      <c r="H406">
        <v>1</v>
      </c>
      <c r="I406" t="s">
        <v>32</v>
      </c>
      <c r="J406" t="s">
        <v>897</v>
      </c>
      <c r="K406">
        <v>65000</v>
      </c>
      <c r="L406">
        <v>0</v>
      </c>
      <c r="M406">
        <v>0</v>
      </c>
      <c r="N406" t="s">
        <v>871</v>
      </c>
      <c r="O406" t="s">
        <v>859</v>
      </c>
      <c r="P406" t="s">
        <v>695</v>
      </c>
      <c r="Q406">
        <v>714</v>
      </c>
      <c r="R406">
        <v>440</v>
      </c>
      <c r="S406" t="s">
        <v>56</v>
      </c>
      <c r="T406" t="s">
        <v>38</v>
      </c>
    </row>
    <row r="407" spans="1:20" x14ac:dyDescent="0.4">
      <c r="A407">
        <v>1986</v>
      </c>
      <c r="B407" t="s">
        <v>898</v>
      </c>
      <c r="C407" t="s">
        <v>159</v>
      </c>
      <c r="D407" t="s">
        <v>834</v>
      </c>
      <c r="E407" t="s">
        <v>835</v>
      </c>
      <c r="F407" t="s">
        <v>294</v>
      </c>
      <c r="G407">
        <v>0</v>
      </c>
      <c r="H407">
        <v>0</v>
      </c>
      <c r="I407" t="s">
        <v>33</v>
      </c>
      <c r="J407" t="s">
        <v>899</v>
      </c>
      <c r="K407">
        <v>41700</v>
      </c>
      <c r="L407">
        <v>0</v>
      </c>
      <c r="M407">
        <v>0</v>
      </c>
      <c r="N407" t="s">
        <v>831</v>
      </c>
      <c r="O407" t="s">
        <v>821</v>
      </c>
      <c r="P407" t="s">
        <v>867</v>
      </c>
      <c r="Q407">
        <v>714</v>
      </c>
      <c r="R407">
        <v>575</v>
      </c>
      <c r="S407" t="s">
        <v>298</v>
      </c>
      <c r="T407" t="s">
        <v>39</v>
      </c>
    </row>
    <row r="408" spans="1:20" x14ac:dyDescent="0.4">
      <c r="A408">
        <v>1986</v>
      </c>
      <c r="B408" t="s">
        <v>900</v>
      </c>
      <c r="C408" t="s">
        <v>159</v>
      </c>
      <c r="D408" t="s">
        <v>503</v>
      </c>
      <c r="E408" t="s">
        <v>504</v>
      </c>
      <c r="F408" t="s">
        <v>140</v>
      </c>
      <c r="G408">
        <v>1</v>
      </c>
      <c r="H408">
        <v>1</v>
      </c>
      <c r="I408" t="s">
        <v>43</v>
      </c>
      <c r="J408" t="s">
        <v>901</v>
      </c>
      <c r="K408">
        <v>45000</v>
      </c>
      <c r="L408">
        <v>0</v>
      </c>
      <c r="M408">
        <v>0</v>
      </c>
      <c r="N408" t="s">
        <v>860</v>
      </c>
      <c r="O408" t="s">
        <v>811</v>
      </c>
      <c r="P408" t="s">
        <v>828</v>
      </c>
      <c r="Q408">
        <v>714</v>
      </c>
      <c r="R408">
        <v>421</v>
      </c>
      <c r="S408" t="s">
        <v>144</v>
      </c>
      <c r="T408" t="s">
        <v>47</v>
      </c>
    </row>
    <row r="409" spans="1:20" x14ac:dyDescent="0.4">
      <c r="A409">
        <v>1986</v>
      </c>
      <c r="B409" t="s">
        <v>902</v>
      </c>
      <c r="C409" t="s">
        <v>159</v>
      </c>
      <c r="D409" t="s">
        <v>499</v>
      </c>
      <c r="E409" t="s">
        <v>500</v>
      </c>
      <c r="F409" t="s">
        <v>65</v>
      </c>
      <c r="G409">
        <v>2</v>
      </c>
      <c r="H409">
        <v>1</v>
      </c>
      <c r="I409" t="s">
        <v>232</v>
      </c>
      <c r="J409" t="s">
        <v>34</v>
      </c>
      <c r="K409">
        <v>114580</v>
      </c>
      <c r="L409">
        <v>0</v>
      </c>
      <c r="M409">
        <v>0</v>
      </c>
      <c r="N409" t="s">
        <v>876</v>
      </c>
      <c r="O409" t="s">
        <v>817</v>
      </c>
      <c r="P409" t="s">
        <v>740</v>
      </c>
      <c r="Q409">
        <v>714</v>
      </c>
      <c r="R409">
        <v>392</v>
      </c>
      <c r="S409" t="s">
        <v>68</v>
      </c>
      <c r="T409" t="s">
        <v>236</v>
      </c>
    </row>
    <row r="410" spans="1:20" x14ac:dyDescent="0.4">
      <c r="A410">
        <v>1986</v>
      </c>
      <c r="B410" t="s">
        <v>903</v>
      </c>
      <c r="C410" t="s">
        <v>92</v>
      </c>
      <c r="D410" t="s">
        <v>514</v>
      </c>
      <c r="E410" t="s">
        <v>515</v>
      </c>
      <c r="F410" t="s">
        <v>32</v>
      </c>
      <c r="G410">
        <v>0</v>
      </c>
      <c r="H410">
        <v>2</v>
      </c>
      <c r="I410" t="s">
        <v>294</v>
      </c>
      <c r="J410" t="s">
        <v>34</v>
      </c>
      <c r="K410">
        <v>45000</v>
      </c>
      <c r="L410">
        <v>0</v>
      </c>
      <c r="M410">
        <v>1</v>
      </c>
      <c r="N410" t="s">
        <v>826</v>
      </c>
      <c r="O410" t="s">
        <v>843</v>
      </c>
      <c r="P410" t="s">
        <v>859</v>
      </c>
      <c r="Q410">
        <v>3469</v>
      </c>
      <c r="R410">
        <v>564</v>
      </c>
      <c r="S410" t="s">
        <v>38</v>
      </c>
      <c r="T410" t="s">
        <v>298</v>
      </c>
    </row>
    <row r="411" spans="1:20" x14ac:dyDescent="0.4">
      <c r="A411">
        <v>1986</v>
      </c>
      <c r="B411" t="s">
        <v>904</v>
      </c>
      <c r="C411" t="s">
        <v>92</v>
      </c>
      <c r="D411" t="s">
        <v>499</v>
      </c>
      <c r="E411" t="s">
        <v>500</v>
      </c>
      <c r="F411" t="s">
        <v>65</v>
      </c>
      <c r="G411">
        <v>2</v>
      </c>
      <c r="H411">
        <v>0</v>
      </c>
      <c r="I411" t="s">
        <v>43</v>
      </c>
      <c r="J411" t="s">
        <v>34</v>
      </c>
      <c r="K411">
        <v>114500</v>
      </c>
      <c r="L411">
        <v>0</v>
      </c>
      <c r="M411">
        <v>0</v>
      </c>
      <c r="N411" t="s">
        <v>866</v>
      </c>
      <c r="O411" t="s">
        <v>752</v>
      </c>
      <c r="P411" t="s">
        <v>845</v>
      </c>
      <c r="Q411">
        <v>3469</v>
      </c>
      <c r="R411">
        <v>388</v>
      </c>
      <c r="S411" t="s">
        <v>68</v>
      </c>
      <c r="T411" t="s">
        <v>47</v>
      </c>
    </row>
    <row r="412" spans="1:20" x14ac:dyDescent="0.4">
      <c r="A412">
        <v>1986</v>
      </c>
      <c r="B412" t="s">
        <v>905</v>
      </c>
      <c r="C412" t="s">
        <v>164</v>
      </c>
      <c r="D412" t="s">
        <v>503</v>
      </c>
      <c r="E412" t="s">
        <v>504</v>
      </c>
      <c r="F412" t="s">
        <v>32</v>
      </c>
      <c r="G412">
        <v>4</v>
      </c>
      <c r="H412">
        <v>2</v>
      </c>
      <c r="I412" t="s">
        <v>43</v>
      </c>
      <c r="J412" t="s">
        <v>906</v>
      </c>
      <c r="K412">
        <v>21000</v>
      </c>
      <c r="L412">
        <v>0</v>
      </c>
      <c r="M412">
        <v>0</v>
      </c>
      <c r="N412" t="s">
        <v>827</v>
      </c>
      <c r="O412" t="s">
        <v>816</v>
      </c>
      <c r="P412" t="s">
        <v>848</v>
      </c>
      <c r="Q412">
        <v>3468</v>
      </c>
      <c r="R412">
        <v>422</v>
      </c>
      <c r="S412" t="s">
        <v>38</v>
      </c>
      <c r="T412" t="s">
        <v>47</v>
      </c>
    </row>
    <row r="413" spans="1:20" x14ac:dyDescent="0.4">
      <c r="A413">
        <v>1986</v>
      </c>
      <c r="B413" t="s">
        <v>907</v>
      </c>
      <c r="C413" t="s">
        <v>95</v>
      </c>
      <c r="D413" t="s">
        <v>499</v>
      </c>
      <c r="E413" t="s">
        <v>500</v>
      </c>
      <c r="F413" t="s">
        <v>65</v>
      </c>
      <c r="G413">
        <v>3</v>
      </c>
      <c r="H413">
        <v>2</v>
      </c>
      <c r="I413" t="s">
        <v>294</v>
      </c>
      <c r="J413" t="s">
        <v>34</v>
      </c>
      <c r="K413">
        <v>114600</v>
      </c>
      <c r="L413">
        <v>1</v>
      </c>
      <c r="M413">
        <v>0</v>
      </c>
      <c r="N413" t="s">
        <v>868</v>
      </c>
      <c r="O413" t="s">
        <v>758</v>
      </c>
      <c r="P413" t="s">
        <v>817</v>
      </c>
      <c r="Q413">
        <v>3467</v>
      </c>
      <c r="R413">
        <v>393</v>
      </c>
      <c r="S413" t="s">
        <v>68</v>
      </c>
      <c r="T413" t="s">
        <v>298</v>
      </c>
    </row>
    <row r="414" spans="1:20" x14ac:dyDescent="0.4">
      <c r="A414">
        <v>1990</v>
      </c>
      <c r="B414" t="s">
        <v>908</v>
      </c>
      <c r="C414" t="s">
        <v>616</v>
      </c>
      <c r="D414" t="s">
        <v>909</v>
      </c>
      <c r="E414" t="s">
        <v>116</v>
      </c>
      <c r="F414" t="s">
        <v>65</v>
      </c>
      <c r="G414">
        <v>0</v>
      </c>
      <c r="H414">
        <v>1</v>
      </c>
      <c r="I414" t="s">
        <v>709</v>
      </c>
      <c r="J414" t="s">
        <v>34</v>
      </c>
      <c r="K414">
        <v>73780</v>
      </c>
      <c r="L414">
        <v>0</v>
      </c>
      <c r="M414">
        <v>0</v>
      </c>
      <c r="N414" t="s">
        <v>699</v>
      </c>
      <c r="O414" t="s">
        <v>910</v>
      </c>
      <c r="P414" t="s">
        <v>911</v>
      </c>
      <c r="Q414">
        <v>322</v>
      </c>
      <c r="R414">
        <v>26</v>
      </c>
      <c r="S414" t="s">
        <v>68</v>
      </c>
      <c r="T414" t="s">
        <v>711</v>
      </c>
    </row>
    <row r="415" spans="1:20" x14ac:dyDescent="0.4">
      <c r="A415">
        <v>1990</v>
      </c>
      <c r="B415" t="s">
        <v>912</v>
      </c>
      <c r="C415" t="s">
        <v>616</v>
      </c>
      <c r="D415" t="s">
        <v>913</v>
      </c>
      <c r="E415" t="s">
        <v>914</v>
      </c>
      <c r="F415" t="s">
        <v>341</v>
      </c>
      <c r="G415">
        <v>0</v>
      </c>
      <c r="H415">
        <v>2</v>
      </c>
      <c r="I415" t="s">
        <v>59</v>
      </c>
      <c r="J415" t="s">
        <v>34</v>
      </c>
      <c r="K415">
        <v>42907</v>
      </c>
      <c r="L415">
        <v>0</v>
      </c>
      <c r="M415">
        <v>1</v>
      </c>
      <c r="N415" t="s">
        <v>746</v>
      </c>
      <c r="O415" t="s">
        <v>772</v>
      </c>
      <c r="P415" t="s">
        <v>816</v>
      </c>
      <c r="Q415">
        <v>322</v>
      </c>
      <c r="R415">
        <v>342</v>
      </c>
      <c r="S415" t="s">
        <v>344</v>
      </c>
      <c r="T415" t="s">
        <v>62</v>
      </c>
    </row>
    <row r="416" spans="1:20" x14ac:dyDescent="0.4">
      <c r="A416">
        <v>1990</v>
      </c>
      <c r="B416" t="s">
        <v>912</v>
      </c>
      <c r="C416" t="s">
        <v>820</v>
      </c>
      <c r="D416" t="s">
        <v>915</v>
      </c>
      <c r="E416" t="s">
        <v>125</v>
      </c>
      <c r="F416" t="s">
        <v>916</v>
      </c>
      <c r="G416">
        <v>0</v>
      </c>
      <c r="H416">
        <v>2</v>
      </c>
      <c r="I416" t="s">
        <v>399</v>
      </c>
      <c r="J416" t="s">
        <v>34</v>
      </c>
      <c r="K416">
        <v>30791</v>
      </c>
      <c r="L416">
        <v>0</v>
      </c>
      <c r="M416">
        <v>0</v>
      </c>
      <c r="N416" t="s">
        <v>827</v>
      </c>
      <c r="O416" t="s">
        <v>869</v>
      </c>
      <c r="P416" t="s">
        <v>867</v>
      </c>
      <c r="Q416">
        <v>322</v>
      </c>
      <c r="R416">
        <v>119</v>
      </c>
      <c r="S416" t="s">
        <v>917</v>
      </c>
      <c r="T416" t="s">
        <v>403</v>
      </c>
    </row>
    <row r="417" spans="1:20" x14ac:dyDescent="0.4">
      <c r="A417">
        <v>1990</v>
      </c>
      <c r="B417" t="s">
        <v>918</v>
      </c>
      <c r="C417" t="s">
        <v>618</v>
      </c>
      <c r="D417" t="s">
        <v>919</v>
      </c>
      <c r="E417" t="s">
        <v>146</v>
      </c>
      <c r="F417" t="s">
        <v>147</v>
      </c>
      <c r="G417">
        <v>1</v>
      </c>
      <c r="H417">
        <v>0</v>
      </c>
      <c r="I417" t="s">
        <v>100</v>
      </c>
      <c r="J417" t="s">
        <v>34</v>
      </c>
      <c r="K417">
        <v>73303</v>
      </c>
      <c r="L417">
        <v>0</v>
      </c>
      <c r="M417">
        <v>0</v>
      </c>
      <c r="N417" t="s">
        <v>920</v>
      </c>
      <c r="O417" t="s">
        <v>921</v>
      </c>
      <c r="P417" t="s">
        <v>845</v>
      </c>
      <c r="Q417">
        <v>322</v>
      </c>
      <c r="R417">
        <v>42</v>
      </c>
      <c r="S417" t="s">
        <v>151</v>
      </c>
      <c r="T417" t="s">
        <v>105</v>
      </c>
    </row>
    <row r="418" spans="1:20" x14ac:dyDescent="0.4">
      <c r="A418">
        <v>1990</v>
      </c>
      <c r="B418" t="s">
        <v>922</v>
      </c>
      <c r="C418" t="s">
        <v>618</v>
      </c>
      <c r="D418" t="s">
        <v>923</v>
      </c>
      <c r="E418" t="s">
        <v>132</v>
      </c>
      <c r="F418" t="s">
        <v>42</v>
      </c>
      <c r="G418">
        <v>1</v>
      </c>
      <c r="H418">
        <v>5</v>
      </c>
      <c r="I418" t="s">
        <v>154</v>
      </c>
      <c r="J418" t="s">
        <v>34</v>
      </c>
      <c r="K418">
        <v>33266</v>
      </c>
      <c r="L418">
        <v>0</v>
      </c>
      <c r="M418">
        <v>2</v>
      </c>
      <c r="N418" t="s">
        <v>924</v>
      </c>
      <c r="O418" t="s">
        <v>925</v>
      </c>
      <c r="P418" t="s">
        <v>926</v>
      </c>
      <c r="Q418">
        <v>322</v>
      </c>
      <c r="R418">
        <v>355</v>
      </c>
      <c r="S418" t="s">
        <v>42</v>
      </c>
      <c r="T418" t="s">
        <v>157</v>
      </c>
    </row>
    <row r="419" spans="1:20" x14ac:dyDescent="0.4">
      <c r="A419">
        <v>1990</v>
      </c>
      <c r="B419" t="s">
        <v>927</v>
      </c>
      <c r="C419" t="s">
        <v>814</v>
      </c>
      <c r="D419" t="s">
        <v>928</v>
      </c>
      <c r="E419" t="s">
        <v>99</v>
      </c>
      <c r="F419" t="s">
        <v>51</v>
      </c>
      <c r="G419">
        <v>2</v>
      </c>
      <c r="H419">
        <v>1</v>
      </c>
      <c r="I419" t="s">
        <v>126</v>
      </c>
      <c r="J419" t="s">
        <v>34</v>
      </c>
      <c r="K419">
        <v>62628</v>
      </c>
      <c r="L419">
        <v>1</v>
      </c>
      <c r="M419">
        <v>0</v>
      </c>
      <c r="N419" t="s">
        <v>929</v>
      </c>
      <c r="O419" t="s">
        <v>699</v>
      </c>
      <c r="P419" t="s">
        <v>930</v>
      </c>
      <c r="Q419">
        <v>322</v>
      </c>
      <c r="R419">
        <v>75</v>
      </c>
      <c r="S419" t="s">
        <v>56</v>
      </c>
      <c r="T419" t="s">
        <v>130</v>
      </c>
    </row>
    <row r="420" spans="1:20" x14ac:dyDescent="0.4">
      <c r="A420">
        <v>1990</v>
      </c>
      <c r="B420" t="s">
        <v>927</v>
      </c>
      <c r="C420" t="s">
        <v>820</v>
      </c>
      <c r="D420" t="s">
        <v>909</v>
      </c>
      <c r="E420" t="s">
        <v>116</v>
      </c>
      <c r="F420" t="s">
        <v>294</v>
      </c>
      <c r="G420">
        <v>4</v>
      </c>
      <c r="H420">
        <v>1</v>
      </c>
      <c r="I420" t="s">
        <v>50</v>
      </c>
      <c r="J420" t="s">
        <v>34</v>
      </c>
      <c r="K420">
        <v>74765</v>
      </c>
      <c r="L420">
        <v>2</v>
      </c>
      <c r="M420">
        <v>0</v>
      </c>
      <c r="N420" t="s">
        <v>931</v>
      </c>
      <c r="O420" t="s">
        <v>932</v>
      </c>
      <c r="P420" t="s">
        <v>911</v>
      </c>
      <c r="Q420">
        <v>322</v>
      </c>
      <c r="R420">
        <v>201</v>
      </c>
      <c r="S420" t="s">
        <v>298</v>
      </c>
      <c r="T420" t="s">
        <v>55</v>
      </c>
    </row>
    <row r="421" spans="1:20" x14ac:dyDescent="0.4">
      <c r="A421">
        <v>1990</v>
      </c>
      <c r="B421" t="s">
        <v>933</v>
      </c>
      <c r="C421" t="s">
        <v>814</v>
      </c>
      <c r="D421" t="s">
        <v>138</v>
      </c>
      <c r="E421" t="s">
        <v>139</v>
      </c>
      <c r="F421" t="s">
        <v>934</v>
      </c>
      <c r="G421">
        <v>1</v>
      </c>
      <c r="H421">
        <v>0</v>
      </c>
      <c r="I421" t="s">
        <v>281</v>
      </c>
      <c r="J421" t="s">
        <v>34</v>
      </c>
      <c r="K421">
        <v>30867</v>
      </c>
      <c r="L421">
        <v>0</v>
      </c>
      <c r="M421">
        <v>0</v>
      </c>
      <c r="N421" t="s">
        <v>935</v>
      </c>
      <c r="O421" t="s">
        <v>936</v>
      </c>
      <c r="P421" t="s">
        <v>937</v>
      </c>
      <c r="Q421">
        <v>322</v>
      </c>
      <c r="R421">
        <v>127</v>
      </c>
      <c r="S421" t="s">
        <v>938</v>
      </c>
      <c r="T421" t="s">
        <v>284</v>
      </c>
    </row>
    <row r="422" spans="1:20" x14ac:dyDescent="0.4">
      <c r="A422">
        <v>1990</v>
      </c>
      <c r="B422" t="s">
        <v>939</v>
      </c>
      <c r="C422" t="s">
        <v>833</v>
      </c>
      <c r="D422" t="s">
        <v>940</v>
      </c>
      <c r="E422" t="s">
        <v>941</v>
      </c>
      <c r="F422" t="s">
        <v>232</v>
      </c>
      <c r="G422">
        <v>1</v>
      </c>
      <c r="H422">
        <v>1</v>
      </c>
      <c r="I422" t="s">
        <v>942</v>
      </c>
      <c r="J422" t="s">
        <v>34</v>
      </c>
      <c r="K422">
        <v>35238</v>
      </c>
      <c r="L422">
        <v>1</v>
      </c>
      <c r="M422">
        <v>0</v>
      </c>
      <c r="N422" t="s">
        <v>926</v>
      </c>
      <c r="O422" t="s">
        <v>758</v>
      </c>
      <c r="P422" t="s">
        <v>924</v>
      </c>
      <c r="Q422">
        <v>322</v>
      </c>
      <c r="R422">
        <v>161</v>
      </c>
      <c r="S422" t="s">
        <v>236</v>
      </c>
      <c r="T422" t="s">
        <v>943</v>
      </c>
    </row>
    <row r="423" spans="1:20" x14ac:dyDescent="0.4">
      <c r="A423">
        <v>1990</v>
      </c>
      <c r="B423" t="s">
        <v>944</v>
      </c>
      <c r="C423" t="s">
        <v>855</v>
      </c>
      <c r="D423" t="s">
        <v>945</v>
      </c>
      <c r="E423" t="s">
        <v>946</v>
      </c>
      <c r="F423" t="s">
        <v>43</v>
      </c>
      <c r="G423">
        <v>2</v>
      </c>
      <c r="H423">
        <v>0</v>
      </c>
      <c r="I423" t="s">
        <v>300</v>
      </c>
      <c r="J423" t="s">
        <v>34</v>
      </c>
      <c r="K423">
        <v>32790</v>
      </c>
      <c r="L423">
        <v>0</v>
      </c>
      <c r="M423">
        <v>0</v>
      </c>
      <c r="N423" t="s">
        <v>910</v>
      </c>
      <c r="O423" t="s">
        <v>867</v>
      </c>
      <c r="P423" t="s">
        <v>827</v>
      </c>
      <c r="Q423">
        <v>322</v>
      </c>
      <c r="R423">
        <v>57</v>
      </c>
      <c r="S423" t="s">
        <v>47</v>
      </c>
      <c r="T423" t="s">
        <v>304</v>
      </c>
    </row>
    <row r="424" spans="1:20" x14ac:dyDescent="0.4">
      <c r="A424">
        <v>1990</v>
      </c>
      <c r="B424" t="s">
        <v>947</v>
      </c>
      <c r="C424" t="s">
        <v>833</v>
      </c>
      <c r="D424" t="s">
        <v>948</v>
      </c>
      <c r="E424" t="s">
        <v>949</v>
      </c>
      <c r="F424" t="s">
        <v>118</v>
      </c>
      <c r="G424">
        <v>1</v>
      </c>
      <c r="H424">
        <v>1</v>
      </c>
      <c r="I424" t="s">
        <v>109</v>
      </c>
      <c r="J424" t="s">
        <v>34</v>
      </c>
      <c r="K424">
        <v>33288</v>
      </c>
      <c r="L424">
        <v>0</v>
      </c>
      <c r="M424">
        <v>0</v>
      </c>
      <c r="N424" t="s">
        <v>772</v>
      </c>
      <c r="O424" t="s">
        <v>811</v>
      </c>
      <c r="P424" t="s">
        <v>746</v>
      </c>
      <c r="Q424">
        <v>322</v>
      </c>
      <c r="R424">
        <v>151</v>
      </c>
      <c r="S424" t="s">
        <v>123</v>
      </c>
      <c r="T424" t="s">
        <v>114</v>
      </c>
    </row>
    <row r="425" spans="1:20" x14ac:dyDescent="0.4">
      <c r="A425">
        <v>1990</v>
      </c>
      <c r="B425" t="s">
        <v>950</v>
      </c>
      <c r="C425" t="s">
        <v>855</v>
      </c>
      <c r="D425" t="s">
        <v>951</v>
      </c>
      <c r="E425" t="s">
        <v>952</v>
      </c>
      <c r="F425" t="s">
        <v>81</v>
      </c>
      <c r="G425">
        <v>0</v>
      </c>
      <c r="H425">
        <v>0</v>
      </c>
      <c r="I425" t="s">
        <v>140</v>
      </c>
      <c r="J425" t="s">
        <v>34</v>
      </c>
      <c r="K425">
        <v>35713</v>
      </c>
      <c r="L425">
        <v>0</v>
      </c>
      <c r="M425">
        <v>0</v>
      </c>
      <c r="N425" t="s">
        <v>953</v>
      </c>
      <c r="O425" t="s">
        <v>954</v>
      </c>
      <c r="P425" t="s">
        <v>860</v>
      </c>
      <c r="Q425">
        <v>322</v>
      </c>
      <c r="R425">
        <v>180</v>
      </c>
      <c r="S425" t="s">
        <v>82</v>
      </c>
      <c r="T425" t="s">
        <v>144</v>
      </c>
    </row>
    <row r="426" spans="1:20" x14ac:dyDescent="0.4">
      <c r="A426">
        <v>1990</v>
      </c>
      <c r="B426" t="s">
        <v>955</v>
      </c>
      <c r="C426" t="s">
        <v>616</v>
      </c>
      <c r="D426" t="s">
        <v>956</v>
      </c>
      <c r="E426" t="s">
        <v>107</v>
      </c>
      <c r="F426" t="s">
        <v>65</v>
      </c>
      <c r="G426">
        <v>2</v>
      </c>
      <c r="H426">
        <v>0</v>
      </c>
      <c r="I426" t="s">
        <v>341</v>
      </c>
      <c r="J426" t="s">
        <v>34</v>
      </c>
      <c r="K426">
        <v>55759</v>
      </c>
      <c r="L426">
        <v>1</v>
      </c>
      <c r="M426">
        <v>0</v>
      </c>
      <c r="N426" t="s">
        <v>758</v>
      </c>
      <c r="O426" t="s">
        <v>920</v>
      </c>
      <c r="P426" t="s">
        <v>848</v>
      </c>
      <c r="Q426">
        <v>322</v>
      </c>
      <c r="R426">
        <v>30</v>
      </c>
      <c r="S426" t="s">
        <v>68</v>
      </c>
      <c r="T426" t="s">
        <v>344</v>
      </c>
    </row>
    <row r="427" spans="1:20" x14ac:dyDescent="0.4">
      <c r="A427">
        <v>1990</v>
      </c>
      <c r="B427" t="s">
        <v>957</v>
      </c>
      <c r="C427" t="s">
        <v>616</v>
      </c>
      <c r="D427" t="s">
        <v>913</v>
      </c>
      <c r="E427" t="s">
        <v>914</v>
      </c>
      <c r="F427" t="s">
        <v>709</v>
      </c>
      <c r="G427">
        <v>2</v>
      </c>
      <c r="H427">
        <v>1</v>
      </c>
      <c r="I427" t="s">
        <v>59</v>
      </c>
      <c r="J427" t="s">
        <v>34</v>
      </c>
      <c r="K427">
        <v>38687</v>
      </c>
      <c r="L427">
        <v>0</v>
      </c>
      <c r="M427">
        <v>0</v>
      </c>
      <c r="N427" t="s">
        <v>816</v>
      </c>
      <c r="O427" t="s">
        <v>845</v>
      </c>
      <c r="P427" t="s">
        <v>921</v>
      </c>
      <c r="Q427">
        <v>322</v>
      </c>
      <c r="R427">
        <v>108</v>
      </c>
      <c r="S427" t="s">
        <v>711</v>
      </c>
      <c r="T427" t="s">
        <v>62</v>
      </c>
    </row>
    <row r="428" spans="1:20" x14ac:dyDescent="0.4">
      <c r="A428">
        <v>1990</v>
      </c>
      <c r="B428" t="s">
        <v>957</v>
      </c>
      <c r="C428" t="s">
        <v>820</v>
      </c>
      <c r="D428" t="s">
        <v>915</v>
      </c>
      <c r="E428" t="s">
        <v>125</v>
      </c>
      <c r="F428" t="s">
        <v>50</v>
      </c>
      <c r="G428">
        <v>1</v>
      </c>
      <c r="H428">
        <v>0</v>
      </c>
      <c r="I428" t="s">
        <v>399</v>
      </c>
      <c r="J428" t="s">
        <v>34</v>
      </c>
      <c r="K428">
        <v>32257</v>
      </c>
      <c r="L428">
        <v>0</v>
      </c>
      <c r="M428">
        <v>0</v>
      </c>
      <c r="N428" t="s">
        <v>826</v>
      </c>
      <c r="O428" t="s">
        <v>930</v>
      </c>
      <c r="P428" t="s">
        <v>958</v>
      </c>
      <c r="Q428">
        <v>322</v>
      </c>
      <c r="R428">
        <v>120</v>
      </c>
      <c r="S428" t="s">
        <v>55</v>
      </c>
      <c r="T428" t="s">
        <v>403</v>
      </c>
    </row>
    <row r="429" spans="1:20" x14ac:dyDescent="0.4">
      <c r="A429">
        <v>1990</v>
      </c>
      <c r="B429" t="s">
        <v>959</v>
      </c>
      <c r="C429" t="s">
        <v>618</v>
      </c>
      <c r="D429" t="s">
        <v>919</v>
      </c>
      <c r="E429" t="s">
        <v>146</v>
      </c>
      <c r="F429" t="s">
        <v>147</v>
      </c>
      <c r="G429">
        <v>1</v>
      </c>
      <c r="H429">
        <v>0</v>
      </c>
      <c r="I429" t="s">
        <v>42</v>
      </c>
      <c r="J429" t="s">
        <v>34</v>
      </c>
      <c r="K429">
        <v>73423</v>
      </c>
      <c r="L429">
        <v>1</v>
      </c>
      <c r="M429">
        <v>0</v>
      </c>
      <c r="N429" t="s">
        <v>811</v>
      </c>
      <c r="O429" t="s">
        <v>746</v>
      </c>
      <c r="P429" t="s">
        <v>817</v>
      </c>
      <c r="Q429">
        <v>322</v>
      </c>
      <c r="R429">
        <v>265</v>
      </c>
      <c r="S429" t="s">
        <v>151</v>
      </c>
      <c r="T429" t="s">
        <v>42</v>
      </c>
    </row>
    <row r="430" spans="1:20" x14ac:dyDescent="0.4">
      <c r="A430">
        <v>1990</v>
      </c>
      <c r="B430" t="s">
        <v>960</v>
      </c>
      <c r="C430" t="s">
        <v>618</v>
      </c>
      <c r="D430" t="s">
        <v>923</v>
      </c>
      <c r="E430" t="s">
        <v>132</v>
      </c>
      <c r="F430" t="s">
        <v>100</v>
      </c>
      <c r="G430">
        <v>0</v>
      </c>
      <c r="H430">
        <v>1</v>
      </c>
      <c r="I430" t="s">
        <v>154</v>
      </c>
      <c r="J430" t="s">
        <v>34</v>
      </c>
      <c r="K430">
        <v>38962</v>
      </c>
      <c r="L430">
        <v>0</v>
      </c>
      <c r="M430">
        <v>1</v>
      </c>
      <c r="N430" t="s">
        <v>961</v>
      </c>
      <c r="O430" t="s">
        <v>962</v>
      </c>
      <c r="P430" t="s">
        <v>848</v>
      </c>
      <c r="Q430">
        <v>322</v>
      </c>
      <c r="R430">
        <v>43</v>
      </c>
      <c r="S430" t="s">
        <v>105</v>
      </c>
      <c r="T430" t="s">
        <v>157</v>
      </c>
    </row>
    <row r="431" spans="1:20" x14ac:dyDescent="0.4">
      <c r="A431">
        <v>1990</v>
      </c>
      <c r="B431" t="s">
        <v>963</v>
      </c>
      <c r="C431" t="s">
        <v>820</v>
      </c>
      <c r="D431" t="s">
        <v>909</v>
      </c>
      <c r="E431" t="s">
        <v>116</v>
      </c>
      <c r="F431" t="s">
        <v>294</v>
      </c>
      <c r="G431">
        <v>5</v>
      </c>
      <c r="H431">
        <v>1</v>
      </c>
      <c r="I431" t="s">
        <v>916</v>
      </c>
      <c r="J431" t="s">
        <v>34</v>
      </c>
      <c r="K431">
        <v>71169</v>
      </c>
      <c r="L431">
        <v>2</v>
      </c>
      <c r="M431">
        <v>0</v>
      </c>
      <c r="N431" t="s">
        <v>954</v>
      </c>
      <c r="O431" t="s">
        <v>869</v>
      </c>
      <c r="P431" t="s">
        <v>964</v>
      </c>
      <c r="Q431">
        <v>322</v>
      </c>
      <c r="R431">
        <v>198</v>
      </c>
      <c r="S431" t="s">
        <v>298</v>
      </c>
      <c r="T431" t="s">
        <v>917</v>
      </c>
    </row>
    <row r="432" spans="1:20" x14ac:dyDescent="0.4">
      <c r="A432">
        <v>1990</v>
      </c>
      <c r="B432" t="s">
        <v>965</v>
      </c>
      <c r="C432" t="s">
        <v>814</v>
      </c>
      <c r="D432" t="s">
        <v>928</v>
      </c>
      <c r="E432" t="s">
        <v>99</v>
      </c>
      <c r="F432" t="s">
        <v>51</v>
      </c>
      <c r="G432">
        <v>1</v>
      </c>
      <c r="H432">
        <v>0</v>
      </c>
      <c r="I432" t="s">
        <v>934</v>
      </c>
      <c r="J432" t="s">
        <v>34</v>
      </c>
      <c r="K432">
        <v>58007</v>
      </c>
      <c r="L432">
        <v>1</v>
      </c>
      <c r="M432">
        <v>0</v>
      </c>
      <c r="N432" t="s">
        <v>930</v>
      </c>
      <c r="O432" t="s">
        <v>958</v>
      </c>
      <c r="P432" t="s">
        <v>932</v>
      </c>
      <c r="Q432">
        <v>322</v>
      </c>
      <c r="R432">
        <v>73</v>
      </c>
      <c r="S432" t="s">
        <v>56</v>
      </c>
      <c r="T432" t="s">
        <v>938</v>
      </c>
    </row>
    <row r="433" spans="1:20" x14ac:dyDescent="0.4">
      <c r="A433">
        <v>1990</v>
      </c>
      <c r="B433" t="s">
        <v>966</v>
      </c>
      <c r="C433" t="s">
        <v>814</v>
      </c>
      <c r="D433" t="s">
        <v>138</v>
      </c>
      <c r="E433" t="s">
        <v>139</v>
      </c>
      <c r="F433" t="s">
        <v>126</v>
      </c>
      <c r="G433">
        <v>1</v>
      </c>
      <c r="H433">
        <v>2</v>
      </c>
      <c r="I433" t="s">
        <v>281</v>
      </c>
      <c r="J433" t="s">
        <v>34</v>
      </c>
      <c r="K433">
        <v>31823</v>
      </c>
      <c r="L433">
        <v>0</v>
      </c>
      <c r="M433">
        <v>1</v>
      </c>
      <c r="N433" t="s">
        <v>936</v>
      </c>
      <c r="O433" t="s">
        <v>910</v>
      </c>
      <c r="P433" t="s">
        <v>911</v>
      </c>
      <c r="Q433">
        <v>322</v>
      </c>
      <c r="R433">
        <v>348</v>
      </c>
      <c r="S433" t="s">
        <v>130</v>
      </c>
      <c r="T433" t="s">
        <v>284</v>
      </c>
    </row>
    <row r="434" spans="1:20" x14ac:dyDescent="0.4">
      <c r="A434">
        <v>1990</v>
      </c>
      <c r="B434" t="s">
        <v>966</v>
      </c>
      <c r="C434" t="s">
        <v>833</v>
      </c>
      <c r="D434" t="s">
        <v>940</v>
      </c>
      <c r="E434" t="s">
        <v>941</v>
      </c>
      <c r="F434" t="s">
        <v>232</v>
      </c>
      <c r="G434">
        <v>0</v>
      </c>
      <c r="H434">
        <v>0</v>
      </c>
      <c r="I434" t="s">
        <v>118</v>
      </c>
      <c r="J434" t="s">
        <v>34</v>
      </c>
      <c r="K434">
        <v>35267</v>
      </c>
      <c r="L434">
        <v>0</v>
      </c>
      <c r="M434">
        <v>0</v>
      </c>
      <c r="N434" t="s">
        <v>843</v>
      </c>
      <c r="O434" t="s">
        <v>967</v>
      </c>
      <c r="P434" t="s">
        <v>811</v>
      </c>
      <c r="Q434">
        <v>322</v>
      </c>
      <c r="R434">
        <v>160</v>
      </c>
      <c r="S434" t="s">
        <v>236</v>
      </c>
      <c r="T434" t="s">
        <v>123</v>
      </c>
    </row>
    <row r="435" spans="1:20" x14ac:dyDescent="0.4">
      <c r="A435">
        <v>1990</v>
      </c>
      <c r="B435" t="s">
        <v>968</v>
      </c>
      <c r="C435" t="s">
        <v>833</v>
      </c>
      <c r="D435" t="s">
        <v>948</v>
      </c>
      <c r="E435" t="s">
        <v>949</v>
      </c>
      <c r="F435" t="s">
        <v>942</v>
      </c>
      <c r="G435">
        <v>0</v>
      </c>
      <c r="H435">
        <v>0</v>
      </c>
      <c r="I435" t="s">
        <v>109</v>
      </c>
      <c r="J435" t="s">
        <v>34</v>
      </c>
      <c r="K435">
        <v>33288</v>
      </c>
      <c r="L435">
        <v>0</v>
      </c>
      <c r="M435">
        <v>0</v>
      </c>
      <c r="N435" t="s">
        <v>925</v>
      </c>
      <c r="O435" t="s">
        <v>837</v>
      </c>
      <c r="P435" t="s">
        <v>969</v>
      </c>
      <c r="Q435">
        <v>322</v>
      </c>
      <c r="R435">
        <v>152</v>
      </c>
      <c r="S435" t="s">
        <v>943</v>
      </c>
      <c r="T435" t="s">
        <v>114</v>
      </c>
    </row>
    <row r="436" spans="1:20" x14ac:dyDescent="0.4">
      <c r="A436">
        <v>1990</v>
      </c>
      <c r="B436" t="s">
        <v>970</v>
      </c>
      <c r="C436" t="s">
        <v>855</v>
      </c>
      <c r="D436" t="s">
        <v>951</v>
      </c>
      <c r="E436" t="s">
        <v>952</v>
      </c>
      <c r="F436" t="s">
        <v>300</v>
      </c>
      <c r="G436">
        <v>1</v>
      </c>
      <c r="H436">
        <v>3</v>
      </c>
      <c r="I436" t="s">
        <v>140</v>
      </c>
      <c r="J436" t="s">
        <v>34</v>
      </c>
      <c r="K436">
        <v>32733</v>
      </c>
      <c r="L436">
        <v>1</v>
      </c>
      <c r="M436">
        <v>1</v>
      </c>
      <c r="N436" t="s">
        <v>937</v>
      </c>
      <c r="O436" t="s">
        <v>971</v>
      </c>
      <c r="P436" t="s">
        <v>935</v>
      </c>
      <c r="Q436">
        <v>322</v>
      </c>
      <c r="R436">
        <v>175</v>
      </c>
      <c r="S436" t="s">
        <v>304</v>
      </c>
      <c r="T436" t="s">
        <v>144</v>
      </c>
    </row>
    <row r="437" spans="1:20" x14ac:dyDescent="0.4">
      <c r="A437">
        <v>1990</v>
      </c>
      <c r="B437" t="s">
        <v>970</v>
      </c>
      <c r="C437" t="s">
        <v>855</v>
      </c>
      <c r="D437" t="s">
        <v>945</v>
      </c>
      <c r="E437" t="s">
        <v>946</v>
      </c>
      <c r="F437" t="s">
        <v>43</v>
      </c>
      <c r="G437">
        <v>3</v>
      </c>
      <c r="H437">
        <v>1</v>
      </c>
      <c r="I437" t="s">
        <v>81</v>
      </c>
      <c r="J437" t="s">
        <v>34</v>
      </c>
      <c r="K437">
        <v>33759</v>
      </c>
      <c r="L437">
        <v>2</v>
      </c>
      <c r="M437">
        <v>0</v>
      </c>
      <c r="N437" t="s">
        <v>860</v>
      </c>
      <c r="O437" t="s">
        <v>931</v>
      </c>
      <c r="P437" t="s">
        <v>954</v>
      </c>
      <c r="Q437">
        <v>322</v>
      </c>
      <c r="R437">
        <v>66</v>
      </c>
      <c r="S437" t="s">
        <v>47</v>
      </c>
      <c r="T437" t="s">
        <v>82</v>
      </c>
    </row>
    <row r="438" spans="1:20" x14ac:dyDescent="0.4">
      <c r="A438">
        <v>1990</v>
      </c>
      <c r="B438" t="s">
        <v>972</v>
      </c>
      <c r="C438" t="s">
        <v>616</v>
      </c>
      <c r="D438" t="s">
        <v>956</v>
      </c>
      <c r="E438" t="s">
        <v>107</v>
      </c>
      <c r="F438" t="s">
        <v>65</v>
      </c>
      <c r="G438">
        <v>1</v>
      </c>
      <c r="H438">
        <v>1</v>
      </c>
      <c r="I438" t="s">
        <v>59</v>
      </c>
      <c r="J438" t="s">
        <v>34</v>
      </c>
      <c r="K438">
        <v>52733</v>
      </c>
      <c r="L438">
        <v>0</v>
      </c>
      <c r="M438">
        <v>0</v>
      </c>
      <c r="N438" t="s">
        <v>845</v>
      </c>
      <c r="O438" t="s">
        <v>817</v>
      </c>
      <c r="P438" t="s">
        <v>973</v>
      </c>
      <c r="Q438">
        <v>322</v>
      </c>
      <c r="R438">
        <v>29</v>
      </c>
      <c r="S438" t="s">
        <v>68</v>
      </c>
      <c r="T438" t="s">
        <v>62</v>
      </c>
    </row>
    <row r="439" spans="1:20" x14ac:dyDescent="0.4">
      <c r="A439">
        <v>1990</v>
      </c>
      <c r="B439" t="s">
        <v>972</v>
      </c>
      <c r="C439" t="s">
        <v>616</v>
      </c>
      <c r="D439" t="s">
        <v>913</v>
      </c>
      <c r="E439" t="s">
        <v>914</v>
      </c>
      <c r="F439" t="s">
        <v>709</v>
      </c>
      <c r="G439">
        <v>0</v>
      </c>
      <c r="H439">
        <v>4</v>
      </c>
      <c r="I439" t="s">
        <v>341</v>
      </c>
      <c r="J439" t="s">
        <v>34</v>
      </c>
      <c r="K439">
        <v>37307</v>
      </c>
      <c r="L439">
        <v>0</v>
      </c>
      <c r="M439">
        <v>2</v>
      </c>
      <c r="N439" t="s">
        <v>920</v>
      </c>
      <c r="O439" t="s">
        <v>974</v>
      </c>
      <c r="P439" t="s">
        <v>924</v>
      </c>
      <c r="Q439">
        <v>322</v>
      </c>
      <c r="R439">
        <v>111</v>
      </c>
      <c r="S439" t="s">
        <v>711</v>
      </c>
      <c r="T439" t="s">
        <v>344</v>
      </c>
    </row>
    <row r="440" spans="1:20" x14ac:dyDescent="0.4">
      <c r="A440">
        <v>1990</v>
      </c>
      <c r="B440" t="s">
        <v>975</v>
      </c>
      <c r="C440" t="s">
        <v>820</v>
      </c>
      <c r="D440" t="s">
        <v>909</v>
      </c>
      <c r="E440" t="s">
        <v>116</v>
      </c>
      <c r="F440" t="s">
        <v>294</v>
      </c>
      <c r="G440">
        <v>1</v>
      </c>
      <c r="H440">
        <v>1</v>
      </c>
      <c r="I440" t="s">
        <v>399</v>
      </c>
      <c r="J440" t="s">
        <v>34</v>
      </c>
      <c r="K440">
        <v>72510</v>
      </c>
      <c r="L440">
        <v>0</v>
      </c>
      <c r="M440">
        <v>0</v>
      </c>
      <c r="N440" t="s">
        <v>867</v>
      </c>
      <c r="O440" t="s">
        <v>932</v>
      </c>
      <c r="P440" t="s">
        <v>929</v>
      </c>
      <c r="Q440">
        <v>322</v>
      </c>
      <c r="R440">
        <v>114</v>
      </c>
      <c r="S440" t="s">
        <v>298</v>
      </c>
      <c r="T440" t="s">
        <v>403</v>
      </c>
    </row>
    <row r="441" spans="1:20" x14ac:dyDescent="0.4">
      <c r="A441">
        <v>1990</v>
      </c>
      <c r="B441" t="s">
        <v>975</v>
      </c>
      <c r="C441" t="s">
        <v>820</v>
      </c>
      <c r="D441" t="s">
        <v>915</v>
      </c>
      <c r="E441" t="s">
        <v>125</v>
      </c>
      <c r="F441" t="s">
        <v>50</v>
      </c>
      <c r="G441">
        <v>4</v>
      </c>
      <c r="H441">
        <v>1</v>
      </c>
      <c r="I441" t="s">
        <v>916</v>
      </c>
      <c r="J441" t="s">
        <v>34</v>
      </c>
      <c r="K441">
        <v>27833</v>
      </c>
      <c r="L441">
        <v>2</v>
      </c>
      <c r="M441">
        <v>1</v>
      </c>
      <c r="N441" t="s">
        <v>869</v>
      </c>
      <c r="O441" t="s">
        <v>931</v>
      </c>
      <c r="P441" t="s">
        <v>699</v>
      </c>
      <c r="Q441">
        <v>322</v>
      </c>
      <c r="R441">
        <v>364</v>
      </c>
      <c r="S441" t="s">
        <v>55</v>
      </c>
      <c r="T441" t="s">
        <v>917</v>
      </c>
    </row>
    <row r="442" spans="1:20" x14ac:dyDescent="0.4">
      <c r="A442">
        <v>1990</v>
      </c>
      <c r="B442" t="s">
        <v>976</v>
      </c>
      <c r="C442" t="s">
        <v>618</v>
      </c>
      <c r="D442" t="s">
        <v>919</v>
      </c>
      <c r="E442" t="s">
        <v>146</v>
      </c>
      <c r="F442" t="s">
        <v>147</v>
      </c>
      <c r="G442">
        <v>2</v>
      </c>
      <c r="H442">
        <v>0</v>
      </c>
      <c r="I442" t="s">
        <v>154</v>
      </c>
      <c r="J442" t="s">
        <v>34</v>
      </c>
      <c r="K442">
        <v>73303</v>
      </c>
      <c r="L442">
        <v>1</v>
      </c>
      <c r="M442">
        <v>0</v>
      </c>
      <c r="N442" t="s">
        <v>837</v>
      </c>
      <c r="O442" t="s">
        <v>925</v>
      </c>
      <c r="P442" t="s">
        <v>961</v>
      </c>
      <c r="Q442">
        <v>322</v>
      </c>
      <c r="R442">
        <v>263</v>
      </c>
      <c r="S442" t="s">
        <v>151</v>
      </c>
      <c r="T442" t="s">
        <v>157</v>
      </c>
    </row>
    <row r="443" spans="1:20" x14ac:dyDescent="0.4">
      <c r="A443">
        <v>1990</v>
      </c>
      <c r="B443" t="s">
        <v>976</v>
      </c>
      <c r="C443" t="s">
        <v>618</v>
      </c>
      <c r="D443" t="s">
        <v>923</v>
      </c>
      <c r="E443" t="s">
        <v>132</v>
      </c>
      <c r="F443" t="s">
        <v>100</v>
      </c>
      <c r="G443">
        <v>2</v>
      </c>
      <c r="H443">
        <v>1</v>
      </c>
      <c r="I443" t="s">
        <v>42</v>
      </c>
      <c r="J443" t="s">
        <v>34</v>
      </c>
      <c r="K443">
        <v>34857</v>
      </c>
      <c r="L443">
        <v>0</v>
      </c>
      <c r="M443">
        <v>0</v>
      </c>
      <c r="N443" t="s">
        <v>848</v>
      </c>
      <c r="O443" t="s">
        <v>962</v>
      </c>
      <c r="P443" t="s">
        <v>843</v>
      </c>
      <c r="Q443">
        <v>322</v>
      </c>
      <c r="R443">
        <v>48</v>
      </c>
      <c r="S443" t="s">
        <v>105</v>
      </c>
      <c r="T443" t="s">
        <v>42</v>
      </c>
    </row>
    <row r="444" spans="1:20" x14ac:dyDescent="0.4">
      <c r="A444">
        <v>1990</v>
      </c>
      <c r="B444" t="s">
        <v>977</v>
      </c>
      <c r="C444" t="s">
        <v>814</v>
      </c>
      <c r="D444" t="s">
        <v>928</v>
      </c>
      <c r="E444" t="s">
        <v>99</v>
      </c>
      <c r="F444" t="s">
        <v>51</v>
      </c>
      <c r="G444">
        <v>1</v>
      </c>
      <c r="H444">
        <v>0</v>
      </c>
      <c r="I444" t="s">
        <v>281</v>
      </c>
      <c r="J444" t="s">
        <v>34</v>
      </c>
      <c r="K444">
        <v>62502</v>
      </c>
      <c r="L444">
        <v>0</v>
      </c>
      <c r="M444">
        <v>0</v>
      </c>
      <c r="N444" t="s">
        <v>953</v>
      </c>
      <c r="O444" t="s">
        <v>911</v>
      </c>
      <c r="P444" t="s">
        <v>860</v>
      </c>
      <c r="Q444">
        <v>322</v>
      </c>
      <c r="R444">
        <v>74</v>
      </c>
      <c r="S444" t="s">
        <v>56</v>
      </c>
      <c r="T444" t="s">
        <v>284</v>
      </c>
    </row>
    <row r="445" spans="1:20" x14ac:dyDescent="0.4">
      <c r="A445">
        <v>1990</v>
      </c>
      <c r="B445" t="s">
        <v>977</v>
      </c>
      <c r="C445" t="s">
        <v>814</v>
      </c>
      <c r="D445" t="s">
        <v>138</v>
      </c>
      <c r="E445" t="s">
        <v>139</v>
      </c>
      <c r="F445" t="s">
        <v>126</v>
      </c>
      <c r="G445">
        <v>1</v>
      </c>
      <c r="H445">
        <v>2</v>
      </c>
      <c r="I445" t="s">
        <v>934</v>
      </c>
      <c r="J445" t="s">
        <v>34</v>
      </c>
      <c r="K445">
        <v>30223</v>
      </c>
      <c r="L445">
        <v>1</v>
      </c>
      <c r="M445">
        <v>0</v>
      </c>
      <c r="N445" t="s">
        <v>843</v>
      </c>
      <c r="O445" t="s">
        <v>867</v>
      </c>
      <c r="P445" t="s">
        <v>827</v>
      </c>
      <c r="Q445">
        <v>322</v>
      </c>
      <c r="R445">
        <v>128</v>
      </c>
      <c r="S445" t="s">
        <v>130</v>
      </c>
      <c r="T445" t="s">
        <v>938</v>
      </c>
    </row>
    <row r="446" spans="1:20" x14ac:dyDescent="0.4">
      <c r="A446">
        <v>1990</v>
      </c>
      <c r="B446" t="s">
        <v>978</v>
      </c>
      <c r="C446" t="s">
        <v>855</v>
      </c>
      <c r="D446" t="s">
        <v>979</v>
      </c>
      <c r="E446" t="s">
        <v>952</v>
      </c>
      <c r="F446" t="s">
        <v>300</v>
      </c>
      <c r="G446">
        <v>0</v>
      </c>
      <c r="H446">
        <v>1</v>
      </c>
      <c r="I446" t="s">
        <v>81</v>
      </c>
      <c r="J446" t="s">
        <v>34</v>
      </c>
      <c r="K446">
        <v>29039</v>
      </c>
      <c r="L446">
        <v>0</v>
      </c>
      <c r="M446">
        <v>0</v>
      </c>
      <c r="N446" t="s">
        <v>929</v>
      </c>
      <c r="O446" t="s">
        <v>958</v>
      </c>
      <c r="P446" t="s">
        <v>930</v>
      </c>
      <c r="Q446">
        <v>322</v>
      </c>
      <c r="R446">
        <v>290</v>
      </c>
      <c r="S446" t="s">
        <v>304</v>
      </c>
      <c r="T446" t="s">
        <v>82</v>
      </c>
    </row>
    <row r="447" spans="1:20" x14ac:dyDescent="0.4">
      <c r="A447">
        <v>1990</v>
      </c>
      <c r="B447" t="s">
        <v>978</v>
      </c>
      <c r="C447" t="s">
        <v>855</v>
      </c>
      <c r="D447" t="s">
        <v>945</v>
      </c>
      <c r="E447" t="s">
        <v>946</v>
      </c>
      <c r="F447" t="s">
        <v>43</v>
      </c>
      <c r="G447">
        <v>1</v>
      </c>
      <c r="H447">
        <v>2</v>
      </c>
      <c r="I447" t="s">
        <v>140</v>
      </c>
      <c r="J447" t="s">
        <v>34</v>
      </c>
      <c r="K447">
        <v>35950</v>
      </c>
      <c r="L447">
        <v>1</v>
      </c>
      <c r="M447">
        <v>2</v>
      </c>
      <c r="N447" t="s">
        <v>935</v>
      </c>
      <c r="O447" t="s">
        <v>936</v>
      </c>
      <c r="P447" t="s">
        <v>910</v>
      </c>
      <c r="Q447">
        <v>322</v>
      </c>
      <c r="R447">
        <v>56</v>
      </c>
      <c r="S447" t="s">
        <v>47</v>
      </c>
      <c r="T447" t="s">
        <v>144</v>
      </c>
    </row>
    <row r="448" spans="1:20" x14ac:dyDescent="0.4">
      <c r="A448">
        <v>1990</v>
      </c>
      <c r="B448" t="s">
        <v>980</v>
      </c>
      <c r="C448" t="s">
        <v>833</v>
      </c>
      <c r="D448" t="s">
        <v>948</v>
      </c>
      <c r="E448" t="s">
        <v>949</v>
      </c>
      <c r="F448" t="s">
        <v>942</v>
      </c>
      <c r="G448">
        <v>1</v>
      </c>
      <c r="H448">
        <v>1</v>
      </c>
      <c r="I448" t="s">
        <v>118</v>
      </c>
      <c r="J448" t="s">
        <v>34</v>
      </c>
      <c r="K448">
        <v>33288</v>
      </c>
      <c r="L448">
        <v>0</v>
      </c>
      <c r="M448">
        <v>1</v>
      </c>
      <c r="N448" t="s">
        <v>699</v>
      </c>
      <c r="O448" t="s">
        <v>962</v>
      </c>
      <c r="P448" t="s">
        <v>967</v>
      </c>
      <c r="Q448">
        <v>322</v>
      </c>
      <c r="R448">
        <v>228</v>
      </c>
      <c r="S448" t="s">
        <v>943</v>
      </c>
      <c r="T448" t="s">
        <v>123</v>
      </c>
    </row>
    <row r="449" spans="1:20" x14ac:dyDescent="0.4">
      <c r="A449">
        <v>1990</v>
      </c>
      <c r="B449" t="s">
        <v>980</v>
      </c>
      <c r="C449" t="s">
        <v>833</v>
      </c>
      <c r="D449" t="s">
        <v>940</v>
      </c>
      <c r="E449" t="s">
        <v>941</v>
      </c>
      <c r="F449" t="s">
        <v>232</v>
      </c>
      <c r="G449">
        <v>1</v>
      </c>
      <c r="H449">
        <v>0</v>
      </c>
      <c r="I449" t="s">
        <v>109</v>
      </c>
      <c r="J449" t="s">
        <v>34</v>
      </c>
      <c r="K449">
        <v>34959</v>
      </c>
      <c r="L449">
        <v>0</v>
      </c>
      <c r="M449">
        <v>0</v>
      </c>
      <c r="N449" t="s">
        <v>924</v>
      </c>
      <c r="O449" t="s">
        <v>817</v>
      </c>
      <c r="P449" t="s">
        <v>811</v>
      </c>
      <c r="Q449">
        <v>322</v>
      </c>
      <c r="R449">
        <v>150</v>
      </c>
      <c r="S449" t="s">
        <v>236</v>
      </c>
      <c r="T449" t="s">
        <v>114</v>
      </c>
    </row>
    <row r="450" spans="1:20" x14ac:dyDescent="0.4">
      <c r="A450">
        <v>1990</v>
      </c>
      <c r="B450" t="s">
        <v>981</v>
      </c>
      <c r="C450" t="s">
        <v>887</v>
      </c>
      <c r="D450" t="s">
        <v>956</v>
      </c>
      <c r="E450" t="s">
        <v>107</v>
      </c>
      <c r="F450" t="s">
        <v>709</v>
      </c>
      <c r="G450">
        <v>2</v>
      </c>
      <c r="H450">
        <v>1</v>
      </c>
      <c r="I450" t="s">
        <v>399</v>
      </c>
      <c r="J450" t="s">
        <v>982</v>
      </c>
      <c r="K450">
        <v>50026</v>
      </c>
      <c r="L450">
        <v>0</v>
      </c>
      <c r="M450">
        <v>0</v>
      </c>
      <c r="N450" t="s">
        <v>929</v>
      </c>
      <c r="O450" t="s">
        <v>848</v>
      </c>
      <c r="P450" t="s">
        <v>817</v>
      </c>
      <c r="Q450">
        <v>323</v>
      </c>
      <c r="R450">
        <v>102</v>
      </c>
      <c r="S450" t="s">
        <v>711</v>
      </c>
      <c r="T450" t="s">
        <v>403</v>
      </c>
    </row>
    <row r="451" spans="1:20" x14ac:dyDescent="0.4">
      <c r="A451">
        <v>1990</v>
      </c>
      <c r="B451" t="s">
        <v>983</v>
      </c>
      <c r="C451" t="s">
        <v>887</v>
      </c>
      <c r="D451" t="s">
        <v>913</v>
      </c>
      <c r="E451" t="s">
        <v>914</v>
      </c>
      <c r="F451" t="s">
        <v>154</v>
      </c>
      <c r="G451">
        <v>4</v>
      </c>
      <c r="H451">
        <v>1</v>
      </c>
      <c r="I451" t="s">
        <v>934</v>
      </c>
      <c r="J451" t="s">
        <v>34</v>
      </c>
      <c r="K451">
        <v>47673</v>
      </c>
      <c r="L451">
        <v>1</v>
      </c>
      <c r="M451">
        <v>0</v>
      </c>
      <c r="N451" t="s">
        <v>860</v>
      </c>
      <c r="O451" t="s">
        <v>921</v>
      </c>
      <c r="P451" t="s">
        <v>974</v>
      </c>
      <c r="Q451">
        <v>323</v>
      </c>
      <c r="R451">
        <v>129</v>
      </c>
      <c r="S451" t="s">
        <v>157</v>
      </c>
      <c r="T451" t="s">
        <v>938</v>
      </c>
    </row>
    <row r="452" spans="1:20" x14ac:dyDescent="0.4">
      <c r="A452">
        <v>1990</v>
      </c>
      <c r="B452" t="s">
        <v>984</v>
      </c>
      <c r="C452" t="s">
        <v>887</v>
      </c>
      <c r="D452" t="s">
        <v>928</v>
      </c>
      <c r="E452" t="s">
        <v>99</v>
      </c>
      <c r="F452" t="s">
        <v>51</v>
      </c>
      <c r="G452">
        <v>0</v>
      </c>
      <c r="H452">
        <v>1</v>
      </c>
      <c r="I452" t="s">
        <v>65</v>
      </c>
      <c r="J452" t="s">
        <v>34</v>
      </c>
      <c r="K452">
        <v>61381</v>
      </c>
      <c r="L452">
        <v>0</v>
      </c>
      <c r="M452">
        <v>0</v>
      </c>
      <c r="N452" t="s">
        <v>837</v>
      </c>
      <c r="O452" t="s">
        <v>954</v>
      </c>
      <c r="P452" t="s">
        <v>964</v>
      </c>
      <c r="Q452">
        <v>323</v>
      </c>
      <c r="R452">
        <v>25</v>
      </c>
      <c r="S452" t="s">
        <v>56</v>
      </c>
      <c r="T452" t="s">
        <v>68</v>
      </c>
    </row>
    <row r="453" spans="1:20" x14ac:dyDescent="0.4">
      <c r="A453">
        <v>1990</v>
      </c>
      <c r="B453" t="s">
        <v>985</v>
      </c>
      <c r="C453" t="s">
        <v>887</v>
      </c>
      <c r="D453" t="s">
        <v>909</v>
      </c>
      <c r="E453" t="s">
        <v>116</v>
      </c>
      <c r="F453" t="s">
        <v>294</v>
      </c>
      <c r="G453">
        <v>2</v>
      </c>
      <c r="H453">
        <v>1</v>
      </c>
      <c r="I453" t="s">
        <v>118</v>
      </c>
      <c r="J453" t="s">
        <v>34</v>
      </c>
      <c r="K453">
        <v>74559</v>
      </c>
      <c r="L453">
        <v>0</v>
      </c>
      <c r="M453">
        <v>0</v>
      </c>
      <c r="N453" t="s">
        <v>935</v>
      </c>
      <c r="O453" t="s">
        <v>937</v>
      </c>
      <c r="P453" t="s">
        <v>910</v>
      </c>
      <c r="Q453">
        <v>323</v>
      </c>
      <c r="R453">
        <v>196</v>
      </c>
      <c r="S453" t="s">
        <v>298</v>
      </c>
      <c r="T453" t="s">
        <v>123</v>
      </c>
    </row>
    <row r="454" spans="1:20" x14ac:dyDescent="0.4">
      <c r="A454">
        <v>1990</v>
      </c>
      <c r="B454" t="s">
        <v>986</v>
      </c>
      <c r="C454" t="s">
        <v>887</v>
      </c>
      <c r="D454" t="s">
        <v>138</v>
      </c>
      <c r="E454" t="s">
        <v>139</v>
      </c>
      <c r="F454" t="s">
        <v>942</v>
      </c>
      <c r="G454">
        <v>0</v>
      </c>
      <c r="H454">
        <v>0</v>
      </c>
      <c r="I454" t="s">
        <v>59</v>
      </c>
      <c r="J454" t="s">
        <v>987</v>
      </c>
      <c r="K454">
        <v>31818</v>
      </c>
      <c r="L454">
        <v>0</v>
      </c>
      <c r="M454">
        <v>0</v>
      </c>
      <c r="N454" t="s">
        <v>920</v>
      </c>
      <c r="O454" t="s">
        <v>936</v>
      </c>
      <c r="P454" t="s">
        <v>932</v>
      </c>
      <c r="Q454">
        <v>323</v>
      </c>
      <c r="R454">
        <v>248</v>
      </c>
      <c r="S454" t="s">
        <v>943</v>
      </c>
      <c r="T454" t="s">
        <v>62</v>
      </c>
    </row>
    <row r="455" spans="1:20" x14ac:dyDescent="0.4">
      <c r="A455">
        <v>1990</v>
      </c>
      <c r="B455" t="s">
        <v>988</v>
      </c>
      <c r="C455" t="s">
        <v>887</v>
      </c>
      <c r="D455" t="s">
        <v>919</v>
      </c>
      <c r="E455" t="s">
        <v>146</v>
      </c>
      <c r="F455" t="s">
        <v>147</v>
      </c>
      <c r="G455">
        <v>2</v>
      </c>
      <c r="H455">
        <v>0</v>
      </c>
      <c r="I455" t="s">
        <v>81</v>
      </c>
      <c r="J455" t="s">
        <v>34</v>
      </c>
      <c r="K455">
        <v>73303</v>
      </c>
      <c r="L455">
        <v>0</v>
      </c>
      <c r="M455">
        <v>0</v>
      </c>
      <c r="N455" t="s">
        <v>827</v>
      </c>
      <c r="O455" t="s">
        <v>924</v>
      </c>
      <c r="P455" t="s">
        <v>843</v>
      </c>
      <c r="Q455">
        <v>323</v>
      </c>
      <c r="R455">
        <v>264</v>
      </c>
      <c r="S455" t="s">
        <v>151</v>
      </c>
      <c r="T455" t="s">
        <v>82</v>
      </c>
    </row>
    <row r="456" spans="1:20" x14ac:dyDescent="0.4">
      <c r="A456">
        <v>1990</v>
      </c>
      <c r="B456" t="s">
        <v>989</v>
      </c>
      <c r="C456" t="s">
        <v>887</v>
      </c>
      <c r="D456" t="s">
        <v>945</v>
      </c>
      <c r="E456" t="s">
        <v>946</v>
      </c>
      <c r="F456" t="s">
        <v>140</v>
      </c>
      <c r="G456">
        <v>1</v>
      </c>
      <c r="H456">
        <v>2</v>
      </c>
      <c r="I456" t="s">
        <v>50</v>
      </c>
      <c r="J456" t="s">
        <v>990</v>
      </c>
      <c r="K456">
        <v>35500</v>
      </c>
      <c r="L456">
        <v>0</v>
      </c>
      <c r="M456">
        <v>0</v>
      </c>
      <c r="N456" t="s">
        <v>926</v>
      </c>
      <c r="O456" t="s">
        <v>867</v>
      </c>
      <c r="P456" t="s">
        <v>911</v>
      </c>
      <c r="Q456">
        <v>323</v>
      </c>
      <c r="R456">
        <v>181</v>
      </c>
      <c r="S456" t="s">
        <v>144</v>
      </c>
      <c r="T456" t="s">
        <v>55</v>
      </c>
    </row>
    <row r="457" spans="1:20" x14ac:dyDescent="0.4">
      <c r="A457">
        <v>1990</v>
      </c>
      <c r="B457" t="s">
        <v>991</v>
      </c>
      <c r="C457" t="s">
        <v>887</v>
      </c>
      <c r="D457" t="s">
        <v>915</v>
      </c>
      <c r="E457" t="s">
        <v>125</v>
      </c>
      <c r="F457" t="s">
        <v>232</v>
      </c>
      <c r="G457">
        <v>1</v>
      </c>
      <c r="H457">
        <v>0</v>
      </c>
      <c r="I457" t="s">
        <v>43</v>
      </c>
      <c r="J457" t="s">
        <v>497</v>
      </c>
      <c r="K457">
        <v>34520</v>
      </c>
      <c r="L457">
        <v>0</v>
      </c>
      <c r="M457">
        <v>0</v>
      </c>
      <c r="N457" t="s">
        <v>931</v>
      </c>
      <c r="O457" t="s">
        <v>953</v>
      </c>
      <c r="P457" t="s">
        <v>869</v>
      </c>
      <c r="Q457">
        <v>323</v>
      </c>
      <c r="R457">
        <v>55</v>
      </c>
      <c r="S457" t="s">
        <v>236</v>
      </c>
      <c r="T457" t="s">
        <v>47</v>
      </c>
    </row>
    <row r="458" spans="1:20" x14ac:dyDescent="0.4">
      <c r="A458">
        <v>1990</v>
      </c>
      <c r="B458" t="s">
        <v>992</v>
      </c>
      <c r="C458" t="s">
        <v>159</v>
      </c>
      <c r="D458" t="s">
        <v>923</v>
      </c>
      <c r="E458" t="s">
        <v>132</v>
      </c>
      <c r="F458" t="s">
        <v>50</v>
      </c>
      <c r="G458">
        <v>0</v>
      </c>
      <c r="H458">
        <v>0</v>
      </c>
      <c r="I458" t="s">
        <v>65</v>
      </c>
      <c r="J458" t="s">
        <v>993</v>
      </c>
      <c r="K458">
        <v>38971</v>
      </c>
      <c r="L458">
        <v>0</v>
      </c>
      <c r="M458">
        <v>0</v>
      </c>
      <c r="N458" t="s">
        <v>924</v>
      </c>
      <c r="O458" t="s">
        <v>930</v>
      </c>
      <c r="P458" t="s">
        <v>967</v>
      </c>
      <c r="Q458">
        <v>751</v>
      </c>
      <c r="R458">
        <v>31</v>
      </c>
      <c r="S458" t="s">
        <v>55</v>
      </c>
      <c r="T458" t="s">
        <v>68</v>
      </c>
    </row>
    <row r="459" spans="1:20" x14ac:dyDescent="0.4">
      <c r="A459">
        <v>1990</v>
      </c>
      <c r="B459" t="s">
        <v>994</v>
      </c>
      <c r="C459" t="s">
        <v>159</v>
      </c>
      <c r="D459" t="s">
        <v>919</v>
      </c>
      <c r="E459" t="s">
        <v>146</v>
      </c>
      <c r="F459" t="s">
        <v>147</v>
      </c>
      <c r="G459">
        <v>1</v>
      </c>
      <c r="H459">
        <v>0</v>
      </c>
      <c r="I459" t="s">
        <v>942</v>
      </c>
      <c r="J459" t="s">
        <v>34</v>
      </c>
      <c r="K459">
        <v>73303</v>
      </c>
      <c r="L459">
        <v>1</v>
      </c>
      <c r="M459">
        <v>0</v>
      </c>
      <c r="N459" t="s">
        <v>845</v>
      </c>
      <c r="O459" t="s">
        <v>921</v>
      </c>
      <c r="P459" t="s">
        <v>817</v>
      </c>
      <c r="Q459">
        <v>751</v>
      </c>
      <c r="R459">
        <v>243</v>
      </c>
      <c r="S459" t="s">
        <v>151</v>
      </c>
      <c r="T459" t="s">
        <v>943</v>
      </c>
    </row>
    <row r="460" spans="1:20" x14ac:dyDescent="0.4">
      <c r="A460">
        <v>1990</v>
      </c>
      <c r="B460" t="s">
        <v>995</v>
      </c>
      <c r="C460" t="s">
        <v>159</v>
      </c>
      <c r="D460" t="s">
        <v>909</v>
      </c>
      <c r="E460" t="s">
        <v>116</v>
      </c>
      <c r="F460" t="s">
        <v>294</v>
      </c>
      <c r="G460">
        <v>1</v>
      </c>
      <c r="H460">
        <v>0</v>
      </c>
      <c r="I460" t="s">
        <v>154</v>
      </c>
      <c r="J460" t="s">
        <v>34</v>
      </c>
      <c r="K460">
        <v>73347</v>
      </c>
      <c r="L460">
        <v>1</v>
      </c>
      <c r="M460">
        <v>0</v>
      </c>
      <c r="N460" t="s">
        <v>953</v>
      </c>
      <c r="O460" t="s">
        <v>931</v>
      </c>
      <c r="P460" t="s">
        <v>911</v>
      </c>
      <c r="Q460">
        <v>751</v>
      </c>
      <c r="R460">
        <v>197</v>
      </c>
      <c r="S460" t="s">
        <v>298</v>
      </c>
      <c r="T460" t="s">
        <v>157</v>
      </c>
    </row>
    <row r="461" spans="1:20" x14ac:dyDescent="0.4">
      <c r="A461">
        <v>1990</v>
      </c>
      <c r="B461" t="s">
        <v>996</v>
      </c>
      <c r="C461" t="s">
        <v>159</v>
      </c>
      <c r="D461" t="s">
        <v>956</v>
      </c>
      <c r="E461" t="s">
        <v>107</v>
      </c>
      <c r="F461" t="s">
        <v>232</v>
      </c>
      <c r="G461">
        <v>3</v>
      </c>
      <c r="H461">
        <v>2</v>
      </c>
      <c r="I461" t="s">
        <v>709</v>
      </c>
      <c r="J461" t="s">
        <v>497</v>
      </c>
      <c r="K461">
        <v>55205</v>
      </c>
      <c r="L461">
        <v>0</v>
      </c>
      <c r="M461">
        <v>0</v>
      </c>
      <c r="N461" t="s">
        <v>811</v>
      </c>
      <c r="O461" t="s">
        <v>910</v>
      </c>
      <c r="P461" t="s">
        <v>932</v>
      </c>
      <c r="Q461">
        <v>751</v>
      </c>
      <c r="R461">
        <v>103</v>
      </c>
      <c r="S461" t="s">
        <v>236</v>
      </c>
      <c r="T461" t="s">
        <v>711</v>
      </c>
    </row>
    <row r="462" spans="1:20" x14ac:dyDescent="0.4">
      <c r="A462">
        <v>1990</v>
      </c>
      <c r="B462" t="s">
        <v>997</v>
      </c>
      <c r="C462" t="s">
        <v>92</v>
      </c>
      <c r="D462" t="s">
        <v>956</v>
      </c>
      <c r="E462" t="s">
        <v>107</v>
      </c>
      <c r="F462" t="s">
        <v>147</v>
      </c>
      <c r="G462">
        <v>1</v>
      </c>
      <c r="H462">
        <v>1</v>
      </c>
      <c r="I462" t="s">
        <v>65</v>
      </c>
      <c r="J462" t="s">
        <v>998</v>
      </c>
      <c r="K462">
        <v>59978</v>
      </c>
      <c r="L462">
        <v>0</v>
      </c>
      <c r="M462">
        <v>0</v>
      </c>
      <c r="N462" t="s">
        <v>699</v>
      </c>
      <c r="O462" t="s">
        <v>911</v>
      </c>
      <c r="P462" t="s">
        <v>931</v>
      </c>
      <c r="Q462">
        <v>3464</v>
      </c>
      <c r="R462">
        <v>28</v>
      </c>
      <c r="S462" t="s">
        <v>151</v>
      </c>
      <c r="T462" t="s">
        <v>68</v>
      </c>
    </row>
    <row r="463" spans="1:20" x14ac:dyDescent="0.4">
      <c r="A463">
        <v>1990</v>
      </c>
      <c r="B463" t="s">
        <v>999</v>
      </c>
      <c r="C463" t="s">
        <v>92</v>
      </c>
      <c r="D463" t="s">
        <v>928</v>
      </c>
      <c r="E463" t="s">
        <v>99</v>
      </c>
      <c r="F463" t="s">
        <v>294</v>
      </c>
      <c r="G463">
        <v>1</v>
      </c>
      <c r="H463">
        <v>1</v>
      </c>
      <c r="I463" t="s">
        <v>232</v>
      </c>
      <c r="J463" t="s">
        <v>1000</v>
      </c>
      <c r="K463">
        <v>62628</v>
      </c>
      <c r="L463">
        <v>0</v>
      </c>
      <c r="M463">
        <v>0</v>
      </c>
      <c r="N463" t="s">
        <v>920</v>
      </c>
      <c r="O463" t="s">
        <v>837</v>
      </c>
      <c r="P463" t="s">
        <v>921</v>
      </c>
      <c r="Q463">
        <v>3464</v>
      </c>
      <c r="R463">
        <v>159</v>
      </c>
      <c r="S463" t="s">
        <v>298</v>
      </c>
      <c r="T463" t="s">
        <v>236</v>
      </c>
    </row>
    <row r="464" spans="1:20" x14ac:dyDescent="0.4">
      <c r="A464">
        <v>1990</v>
      </c>
      <c r="B464" t="s">
        <v>1001</v>
      </c>
      <c r="C464" t="s">
        <v>164</v>
      </c>
      <c r="D464" t="s">
        <v>913</v>
      </c>
      <c r="E464" t="s">
        <v>914</v>
      </c>
      <c r="F464" t="s">
        <v>147</v>
      </c>
      <c r="G464">
        <v>2</v>
      </c>
      <c r="H464">
        <v>1</v>
      </c>
      <c r="I464" t="s">
        <v>232</v>
      </c>
      <c r="J464" t="s">
        <v>34</v>
      </c>
      <c r="K464">
        <v>51426</v>
      </c>
      <c r="L464">
        <v>0</v>
      </c>
      <c r="M464">
        <v>0</v>
      </c>
      <c r="N464" t="s">
        <v>837</v>
      </c>
      <c r="O464" t="s">
        <v>967</v>
      </c>
      <c r="P464" t="s">
        <v>924</v>
      </c>
      <c r="Q464">
        <v>3463</v>
      </c>
      <c r="R464">
        <v>162</v>
      </c>
      <c r="S464" t="s">
        <v>151</v>
      </c>
      <c r="T464" t="s">
        <v>236</v>
      </c>
    </row>
    <row r="465" spans="1:20" x14ac:dyDescent="0.4">
      <c r="A465">
        <v>1990</v>
      </c>
      <c r="B465" t="s">
        <v>1002</v>
      </c>
      <c r="C465" t="s">
        <v>95</v>
      </c>
      <c r="D465" t="s">
        <v>919</v>
      </c>
      <c r="E465" t="s">
        <v>146</v>
      </c>
      <c r="F465" t="s">
        <v>294</v>
      </c>
      <c r="G465">
        <v>1</v>
      </c>
      <c r="H465">
        <v>0</v>
      </c>
      <c r="I465" t="s">
        <v>65</v>
      </c>
      <c r="J465" t="s">
        <v>34</v>
      </c>
      <c r="K465">
        <v>73603</v>
      </c>
      <c r="L465">
        <v>0</v>
      </c>
      <c r="M465">
        <v>0</v>
      </c>
      <c r="N465" t="s">
        <v>811</v>
      </c>
      <c r="O465" t="s">
        <v>921</v>
      </c>
      <c r="P465" t="s">
        <v>911</v>
      </c>
      <c r="Q465">
        <v>3462</v>
      </c>
      <c r="R465">
        <v>27</v>
      </c>
      <c r="S465" t="s">
        <v>298</v>
      </c>
      <c r="T465" t="s">
        <v>68</v>
      </c>
    </row>
    <row r="466" spans="1:20" x14ac:dyDescent="0.4">
      <c r="A466">
        <v>1994</v>
      </c>
      <c r="B466" t="s">
        <v>1003</v>
      </c>
      <c r="C466" t="s">
        <v>814</v>
      </c>
      <c r="D466" t="s">
        <v>1004</v>
      </c>
      <c r="E466" t="s">
        <v>1005</v>
      </c>
      <c r="F466" t="s">
        <v>140</v>
      </c>
      <c r="G466">
        <v>2</v>
      </c>
      <c r="H466">
        <v>2</v>
      </c>
      <c r="I466" t="s">
        <v>300</v>
      </c>
      <c r="J466" t="s">
        <v>34</v>
      </c>
      <c r="K466">
        <v>56247</v>
      </c>
      <c r="L466">
        <v>0</v>
      </c>
      <c r="M466">
        <v>0</v>
      </c>
      <c r="N466" t="s">
        <v>931</v>
      </c>
      <c r="O466" t="s">
        <v>1006</v>
      </c>
      <c r="P466" t="s">
        <v>1007</v>
      </c>
      <c r="Q466">
        <v>337</v>
      </c>
      <c r="R466">
        <v>3050</v>
      </c>
      <c r="S466" t="s">
        <v>144</v>
      </c>
      <c r="T466" t="s">
        <v>304</v>
      </c>
    </row>
    <row r="467" spans="1:20" x14ac:dyDescent="0.4">
      <c r="A467">
        <v>1994</v>
      </c>
      <c r="B467" t="s">
        <v>1008</v>
      </c>
      <c r="C467" t="s">
        <v>814</v>
      </c>
      <c r="D467" t="s">
        <v>1009</v>
      </c>
      <c r="E467" t="s">
        <v>1010</v>
      </c>
      <c r="F467" t="s">
        <v>133</v>
      </c>
      <c r="G467">
        <v>1</v>
      </c>
      <c r="H467">
        <v>0</v>
      </c>
      <c r="I467" t="s">
        <v>74</v>
      </c>
      <c r="J467" t="s">
        <v>34</v>
      </c>
      <c r="K467">
        <v>63117</v>
      </c>
      <c r="L467">
        <v>0</v>
      </c>
      <c r="M467">
        <v>0</v>
      </c>
      <c r="N467" t="s">
        <v>1011</v>
      </c>
      <c r="O467" t="s">
        <v>1012</v>
      </c>
      <c r="P467" t="s">
        <v>1013</v>
      </c>
      <c r="Q467">
        <v>337</v>
      </c>
      <c r="R467">
        <v>3049</v>
      </c>
      <c r="S467" t="s">
        <v>137</v>
      </c>
      <c r="T467" t="s">
        <v>75</v>
      </c>
    </row>
    <row r="468" spans="1:20" x14ac:dyDescent="0.4">
      <c r="A468">
        <v>1994</v>
      </c>
      <c r="B468" t="s">
        <v>1014</v>
      </c>
      <c r="C468" t="s">
        <v>618</v>
      </c>
      <c r="D468" t="s">
        <v>1015</v>
      </c>
      <c r="E468" t="s">
        <v>1016</v>
      </c>
      <c r="F468" t="s">
        <v>42</v>
      </c>
      <c r="G468">
        <v>1</v>
      </c>
      <c r="H468">
        <v>1</v>
      </c>
      <c r="I468" t="s">
        <v>117</v>
      </c>
      <c r="J468" t="s">
        <v>34</v>
      </c>
      <c r="K468">
        <v>73425</v>
      </c>
      <c r="L468">
        <v>1</v>
      </c>
      <c r="M468">
        <v>1</v>
      </c>
      <c r="N468" t="s">
        <v>1017</v>
      </c>
      <c r="O468" t="s">
        <v>1018</v>
      </c>
      <c r="P468" t="s">
        <v>1019</v>
      </c>
      <c r="Q468">
        <v>337</v>
      </c>
      <c r="R468">
        <v>3051</v>
      </c>
      <c r="S468" t="s">
        <v>42</v>
      </c>
      <c r="T468" t="s">
        <v>122</v>
      </c>
    </row>
    <row r="469" spans="1:20" x14ac:dyDescent="0.4">
      <c r="A469">
        <v>1994</v>
      </c>
      <c r="B469" t="s">
        <v>1020</v>
      </c>
      <c r="C469" t="s">
        <v>855</v>
      </c>
      <c r="D469" t="s">
        <v>1021</v>
      </c>
      <c r="E469" t="s">
        <v>1022</v>
      </c>
      <c r="F469" t="s">
        <v>147</v>
      </c>
      <c r="G469">
        <v>0</v>
      </c>
      <c r="H469">
        <v>1</v>
      </c>
      <c r="I469" t="s">
        <v>942</v>
      </c>
      <c r="J469" t="s">
        <v>34</v>
      </c>
      <c r="K469">
        <v>75338</v>
      </c>
      <c r="L469">
        <v>0</v>
      </c>
      <c r="M469">
        <v>1</v>
      </c>
      <c r="N469" t="s">
        <v>1023</v>
      </c>
      <c r="O469" t="s">
        <v>1024</v>
      </c>
      <c r="P469" t="s">
        <v>1025</v>
      </c>
      <c r="Q469">
        <v>337</v>
      </c>
      <c r="R469">
        <v>3052</v>
      </c>
      <c r="S469" t="s">
        <v>151</v>
      </c>
      <c r="T469" t="s">
        <v>943</v>
      </c>
    </row>
    <row r="470" spans="1:20" x14ac:dyDescent="0.4">
      <c r="A470">
        <v>1994</v>
      </c>
      <c r="B470" t="s">
        <v>1026</v>
      </c>
      <c r="C470" t="s">
        <v>618</v>
      </c>
      <c r="D470" t="s">
        <v>1027</v>
      </c>
      <c r="E470" t="s">
        <v>1028</v>
      </c>
      <c r="F470" t="s">
        <v>399</v>
      </c>
      <c r="G470">
        <v>1</v>
      </c>
      <c r="H470">
        <v>3</v>
      </c>
      <c r="I470" t="s">
        <v>59</v>
      </c>
      <c r="J470" t="s">
        <v>34</v>
      </c>
      <c r="K470">
        <v>91856</v>
      </c>
      <c r="L470">
        <v>1</v>
      </c>
      <c r="M470">
        <v>2</v>
      </c>
      <c r="N470" t="s">
        <v>848</v>
      </c>
      <c r="O470" t="s">
        <v>1029</v>
      </c>
      <c r="P470" t="s">
        <v>1030</v>
      </c>
      <c r="Q470">
        <v>337</v>
      </c>
      <c r="R470">
        <v>3053</v>
      </c>
      <c r="S470" t="s">
        <v>403</v>
      </c>
      <c r="T470" t="s">
        <v>62</v>
      </c>
    </row>
    <row r="471" spans="1:20" x14ac:dyDescent="0.4">
      <c r="A471">
        <v>1994</v>
      </c>
      <c r="B471" t="s">
        <v>1031</v>
      </c>
      <c r="C471" t="s">
        <v>833</v>
      </c>
      <c r="D471" t="s">
        <v>1032</v>
      </c>
      <c r="E471" t="s">
        <v>1033</v>
      </c>
      <c r="F471" t="s">
        <v>43</v>
      </c>
      <c r="G471">
        <v>1</v>
      </c>
      <c r="H471">
        <v>0</v>
      </c>
      <c r="I471" t="s">
        <v>522</v>
      </c>
      <c r="J471" t="s">
        <v>34</v>
      </c>
      <c r="K471">
        <v>61219</v>
      </c>
      <c r="L471">
        <v>1</v>
      </c>
      <c r="M471">
        <v>0</v>
      </c>
      <c r="N471" t="s">
        <v>1034</v>
      </c>
      <c r="O471" t="s">
        <v>1035</v>
      </c>
      <c r="P471" t="s">
        <v>1036</v>
      </c>
      <c r="Q471">
        <v>337</v>
      </c>
      <c r="R471">
        <v>3054</v>
      </c>
      <c r="S471" t="s">
        <v>47</v>
      </c>
      <c r="T471" t="s">
        <v>526</v>
      </c>
    </row>
    <row r="472" spans="1:20" x14ac:dyDescent="0.4">
      <c r="A472">
        <v>1994</v>
      </c>
      <c r="B472" t="s">
        <v>1037</v>
      </c>
      <c r="C472" t="s">
        <v>855</v>
      </c>
      <c r="D472" t="s">
        <v>1038</v>
      </c>
      <c r="E472" t="s">
        <v>1039</v>
      </c>
      <c r="F472" t="s">
        <v>192</v>
      </c>
      <c r="G472">
        <v>1</v>
      </c>
      <c r="H472">
        <v>0</v>
      </c>
      <c r="I472" t="s">
        <v>33</v>
      </c>
      <c r="J472" t="s">
        <v>34</v>
      </c>
      <c r="K472">
        <v>52395</v>
      </c>
      <c r="L472">
        <v>0</v>
      </c>
      <c r="M472">
        <v>0</v>
      </c>
      <c r="N472" t="s">
        <v>1040</v>
      </c>
      <c r="O472" t="s">
        <v>1041</v>
      </c>
      <c r="P472" t="s">
        <v>1042</v>
      </c>
      <c r="Q472">
        <v>337</v>
      </c>
      <c r="R472">
        <v>3055</v>
      </c>
      <c r="S472" t="s">
        <v>195</v>
      </c>
      <c r="T472" t="s">
        <v>39</v>
      </c>
    </row>
    <row r="473" spans="1:20" x14ac:dyDescent="0.4">
      <c r="A473">
        <v>1994</v>
      </c>
      <c r="B473" t="s">
        <v>1043</v>
      </c>
      <c r="C473" t="s">
        <v>616</v>
      </c>
      <c r="D473" t="s">
        <v>1027</v>
      </c>
      <c r="E473" t="s">
        <v>1028</v>
      </c>
      <c r="F473" t="s">
        <v>709</v>
      </c>
      <c r="G473">
        <v>2</v>
      </c>
      <c r="H473">
        <v>2</v>
      </c>
      <c r="I473" t="s">
        <v>126</v>
      </c>
      <c r="J473" t="s">
        <v>34</v>
      </c>
      <c r="K473">
        <v>93194</v>
      </c>
      <c r="L473">
        <v>1</v>
      </c>
      <c r="M473">
        <v>1</v>
      </c>
      <c r="N473" t="s">
        <v>1044</v>
      </c>
      <c r="O473" t="s">
        <v>1030</v>
      </c>
      <c r="P473" t="s">
        <v>1029</v>
      </c>
      <c r="Q473">
        <v>337</v>
      </c>
      <c r="R473">
        <v>3056</v>
      </c>
      <c r="S473" t="s">
        <v>711</v>
      </c>
      <c r="T473" t="s">
        <v>130</v>
      </c>
    </row>
    <row r="474" spans="1:20" x14ac:dyDescent="0.4">
      <c r="A474">
        <v>1994</v>
      </c>
      <c r="B474" t="s">
        <v>1045</v>
      </c>
      <c r="C474" t="s">
        <v>833</v>
      </c>
      <c r="D474" t="s">
        <v>1038</v>
      </c>
      <c r="E474" t="s">
        <v>1039</v>
      </c>
      <c r="F474" t="s">
        <v>118</v>
      </c>
      <c r="G474">
        <v>2</v>
      </c>
      <c r="H474">
        <v>1</v>
      </c>
      <c r="I474" t="s">
        <v>1046</v>
      </c>
      <c r="J474" t="s">
        <v>34</v>
      </c>
      <c r="K474">
        <v>50535</v>
      </c>
      <c r="L474">
        <v>0</v>
      </c>
      <c r="M474">
        <v>1</v>
      </c>
      <c r="N474" t="s">
        <v>1047</v>
      </c>
      <c r="O474" t="s">
        <v>1042</v>
      </c>
      <c r="P474" t="s">
        <v>1041</v>
      </c>
      <c r="Q474">
        <v>337</v>
      </c>
      <c r="R474">
        <v>3058</v>
      </c>
      <c r="S474" t="s">
        <v>123</v>
      </c>
      <c r="T474" t="s">
        <v>1048</v>
      </c>
    </row>
    <row r="475" spans="1:20" x14ac:dyDescent="0.4">
      <c r="A475">
        <v>1994</v>
      </c>
      <c r="B475" t="s">
        <v>1049</v>
      </c>
      <c r="C475" t="s">
        <v>616</v>
      </c>
      <c r="D475" t="s">
        <v>1050</v>
      </c>
      <c r="E475" t="s">
        <v>1051</v>
      </c>
      <c r="F475" t="s">
        <v>51</v>
      </c>
      <c r="G475">
        <v>2</v>
      </c>
      <c r="H475">
        <v>0</v>
      </c>
      <c r="I475" t="s">
        <v>1052</v>
      </c>
      <c r="J475" t="s">
        <v>34</v>
      </c>
      <c r="K475">
        <v>81061</v>
      </c>
      <c r="L475">
        <v>1</v>
      </c>
      <c r="M475">
        <v>0</v>
      </c>
      <c r="N475" t="s">
        <v>1053</v>
      </c>
      <c r="O475" t="s">
        <v>1054</v>
      </c>
      <c r="P475" t="s">
        <v>1055</v>
      </c>
      <c r="Q475">
        <v>337</v>
      </c>
      <c r="R475">
        <v>3057</v>
      </c>
      <c r="S475" t="s">
        <v>56</v>
      </c>
      <c r="T475" t="s">
        <v>1056</v>
      </c>
    </row>
    <row r="476" spans="1:20" x14ac:dyDescent="0.4">
      <c r="A476">
        <v>1994</v>
      </c>
      <c r="B476" t="s">
        <v>1057</v>
      </c>
      <c r="C476" t="s">
        <v>820</v>
      </c>
      <c r="D476" t="s">
        <v>1058</v>
      </c>
      <c r="E476" t="s">
        <v>1059</v>
      </c>
      <c r="F476" t="s">
        <v>65</v>
      </c>
      <c r="G476">
        <v>4</v>
      </c>
      <c r="H476">
        <v>0</v>
      </c>
      <c r="I476" t="s">
        <v>1060</v>
      </c>
      <c r="J476" t="s">
        <v>34</v>
      </c>
      <c r="K476">
        <v>54456</v>
      </c>
      <c r="L476">
        <v>2</v>
      </c>
      <c r="M476">
        <v>0</v>
      </c>
      <c r="N476" t="s">
        <v>1061</v>
      </c>
      <c r="O476" t="s">
        <v>1025</v>
      </c>
      <c r="P476" t="s">
        <v>1024</v>
      </c>
      <c r="Q476">
        <v>337</v>
      </c>
      <c r="R476">
        <v>3059</v>
      </c>
      <c r="S476" t="s">
        <v>68</v>
      </c>
      <c r="T476" t="s">
        <v>1062</v>
      </c>
    </row>
    <row r="477" spans="1:20" x14ac:dyDescent="0.4">
      <c r="A477">
        <v>1994</v>
      </c>
      <c r="B477" t="s">
        <v>1063</v>
      </c>
      <c r="C477" t="s">
        <v>820</v>
      </c>
      <c r="D477" t="s">
        <v>1004</v>
      </c>
      <c r="E477" t="s">
        <v>1005</v>
      </c>
      <c r="F477" t="s">
        <v>1064</v>
      </c>
      <c r="G477">
        <v>3</v>
      </c>
      <c r="H477">
        <v>0</v>
      </c>
      <c r="I477" t="s">
        <v>410</v>
      </c>
      <c r="J477" t="s">
        <v>34</v>
      </c>
      <c r="K477">
        <v>44132</v>
      </c>
      <c r="L477">
        <v>2</v>
      </c>
      <c r="M477">
        <v>0</v>
      </c>
      <c r="N477" t="s">
        <v>1065</v>
      </c>
      <c r="O477" t="s">
        <v>1013</v>
      </c>
      <c r="P477" t="s">
        <v>1012</v>
      </c>
      <c r="Q477">
        <v>337</v>
      </c>
      <c r="R477">
        <v>3061</v>
      </c>
      <c r="S477" t="s">
        <v>1066</v>
      </c>
      <c r="T477" t="s">
        <v>413</v>
      </c>
    </row>
    <row r="478" spans="1:20" x14ac:dyDescent="0.4">
      <c r="A478">
        <v>1994</v>
      </c>
      <c r="B478" t="s">
        <v>1067</v>
      </c>
      <c r="C478" t="s">
        <v>814</v>
      </c>
      <c r="D478" t="s">
        <v>1009</v>
      </c>
      <c r="E478" t="s">
        <v>1010</v>
      </c>
      <c r="F478" t="s">
        <v>133</v>
      </c>
      <c r="G478">
        <v>1</v>
      </c>
      <c r="H478">
        <v>1</v>
      </c>
      <c r="I478" t="s">
        <v>140</v>
      </c>
      <c r="J478" t="s">
        <v>34</v>
      </c>
      <c r="K478">
        <v>63113</v>
      </c>
      <c r="L478">
        <v>0</v>
      </c>
      <c r="M478">
        <v>1</v>
      </c>
      <c r="N478" t="s">
        <v>1068</v>
      </c>
      <c r="O478" t="s">
        <v>1019</v>
      </c>
      <c r="P478" t="s">
        <v>1018</v>
      </c>
      <c r="Q478">
        <v>337</v>
      </c>
      <c r="R478">
        <v>3060</v>
      </c>
      <c r="S478" t="s">
        <v>137</v>
      </c>
      <c r="T478" t="s">
        <v>144</v>
      </c>
    </row>
    <row r="479" spans="1:20" x14ac:dyDescent="0.4">
      <c r="A479">
        <v>1994</v>
      </c>
      <c r="B479" t="s">
        <v>1069</v>
      </c>
      <c r="C479" t="s">
        <v>618</v>
      </c>
      <c r="D479" t="s">
        <v>1015</v>
      </c>
      <c r="E479" t="s">
        <v>1016</v>
      </c>
      <c r="F479" t="s">
        <v>59</v>
      </c>
      <c r="G479">
        <v>1</v>
      </c>
      <c r="H479">
        <v>4</v>
      </c>
      <c r="I479" t="s">
        <v>117</v>
      </c>
      <c r="J479" t="s">
        <v>34</v>
      </c>
      <c r="K479">
        <v>61428</v>
      </c>
      <c r="L479">
        <v>1</v>
      </c>
      <c r="M479">
        <v>1</v>
      </c>
      <c r="N479" t="s">
        <v>930</v>
      </c>
      <c r="O479" t="s">
        <v>1070</v>
      </c>
      <c r="P479" t="s">
        <v>1071</v>
      </c>
      <c r="Q479">
        <v>337</v>
      </c>
      <c r="R479">
        <v>3062</v>
      </c>
      <c r="S479" t="s">
        <v>62</v>
      </c>
      <c r="T479" t="s">
        <v>122</v>
      </c>
    </row>
    <row r="480" spans="1:20" x14ac:dyDescent="0.4">
      <c r="A480">
        <v>1994</v>
      </c>
      <c r="B480" t="s">
        <v>1072</v>
      </c>
      <c r="C480" t="s">
        <v>618</v>
      </c>
      <c r="D480" t="s">
        <v>1027</v>
      </c>
      <c r="E480" t="s">
        <v>1028</v>
      </c>
      <c r="F480" t="s">
        <v>42</v>
      </c>
      <c r="G480">
        <v>2</v>
      </c>
      <c r="H480">
        <v>1</v>
      </c>
      <c r="I480" t="s">
        <v>399</v>
      </c>
      <c r="J480" t="s">
        <v>34</v>
      </c>
      <c r="K480">
        <v>93869</v>
      </c>
      <c r="L480">
        <v>1</v>
      </c>
      <c r="M480">
        <v>0</v>
      </c>
      <c r="N480" t="s">
        <v>1073</v>
      </c>
      <c r="O480" t="s">
        <v>1055</v>
      </c>
      <c r="P480" t="s">
        <v>1054</v>
      </c>
      <c r="Q480">
        <v>337</v>
      </c>
      <c r="R480">
        <v>3063</v>
      </c>
      <c r="S480" t="s">
        <v>42</v>
      </c>
      <c r="T480" t="s">
        <v>403</v>
      </c>
    </row>
    <row r="481" spans="1:20" x14ac:dyDescent="0.4">
      <c r="A481">
        <v>1994</v>
      </c>
      <c r="B481" t="s">
        <v>1074</v>
      </c>
      <c r="C481" t="s">
        <v>855</v>
      </c>
      <c r="D481" t="s">
        <v>1021</v>
      </c>
      <c r="E481" t="s">
        <v>1022</v>
      </c>
      <c r="F481" t="s">
        <v>147</v>
      </c>
      <c r="G481">
        <v>1</v>
      </c>
      <c r="H481">
        <v>0</v>
      </c>
      <c r="I481" t="s">
        <v>192</v>
      </c>
      <c r="J481" t="s">
        <v>34</v>
      </c>
      <c r="K481">
        <v>74624</v>
      </c>
      <c r="L481">
        <v>0</v>
      </c>
      <c r="M481">
        <v>0</v>
      </c>
      <c r="N481" t="s">
        <v>1075</v>
      </c>
      <c r="O481" t="s">
        <v>1036</v>
      </c>
      <c r="P481" t="s">
        <v>1007</v>
      </c>
      <c r="Q481">
        <v>337</v>
      </c>
      <c r="R481">
        <v>3064</v>
      </c>
      <c r="S481" t="s">
        <v>151</v>
      </c>
      <c r="T481" t="s">
        <v>195</v>
      </c>
    </row>
    <row r="482" spans="1:20" x14ac:dyDescent="0.4">
      <c r="A482">
        <v>1994</v>
      </c>
      <c r="B482" t="s">
        <v>1076</v>
      </c>
      <c r="C482" t="s">
        <v>814</v>
      </c>
      <c r="D482" t="s">
        <v>1058</v>
      </c>
      <c r="E482" t="s">
        <v>1059</v>
      </c>
      <c r="F482" t="s">
        <v>300</v>
      </c>
      <c r="G482">
        <v>0</v>
      </c>
      <c r="H482">
        <v>0</v>
      </c>
      <c r="I482" t="s">
        <v>74</v>
      </c>
      <c r="J482" t="s">
        <v>34</v>
      </c>
      <c r="K482">
        <v>54453</v>
      </c>
      <c r="L482">
        <v>0</v>
      </c>
      <c r="M482">
        <v>0</v>
      </c>
      <c r="N482" t="s">
        <v>1077</v>
      </c>
      <c r="O482" t="s">
        <v>1078</v>
      </c>
      <c r="P482" t="s">
        <v>1079</v>
      </c>
      <c r="Q482">
        <v>337</v>
      </c>
      <c r="R482">
        <v>3065</v>
      </c>
      <c r="S482" t="s">
        <v>304</v>
      </c>
      <c r="T482" t="s">
        <v>75</v>
      </c>
    </row>
    <row r="483" spans="1:20" x14ac:dyDescent="0.4">
      <c r="A483">
        <v>1994</v>
      </c>
      <c r="B483" t="s">
        <v>1080</v>
      </c>
      <c r="C483" t="s">
        <v>855</v>
      </c>
      <c r="D483" t="s">
        <v>1032</v>
      </c>
      <c r="E483" t="s">
        <v>1033</v>
      </c>
      <c r="F483" t="s">
        <v>33</v>
      </c>
      <c r="G483">
        <v>2</v>
      </c>
      <c r="H483">
        <v>1</v>
      </c>
      <c r="I483" t="s">
        <v>942</v>
      </c>
      <c r="J483" t="s">
        <v>34</v>
      </c>
      <c r="K483">
        <v>60790</v>
      </c>
      <c r="L483">
        <v>1</v>
      </c>
      <c r="M483">
        <v>0</v>
      </c>
      <c r="N483" t="s">
        <v>924</v>
      </c>
      <c r="O483" t="s">
        <v>911</v>
      </c>
      <c r="P483" t="s">
        <v>1081</v>
      </c>
      <c r="Q483">
        <v>337</v>
      </c>
      <c r="R483">
        <v>3066</v>
      </c>
      <c r="S483" t="s">
        <v>39</v>
      </c>
      <c r="T483" t="s">
        <v>943</v>
      </c>
    </row>
    <row r="484" spans="1:20" x14ac:dyDescent="0.4">
      <c r="A484">
        <v>1994</v>
      </c>
      <c r="B484" t="s">
        <v>1082</v>
      </c>
      <c r="C484" t="s">
        <v>616</v>
      </c>
      <c r="D484" t="s">
        <v>1015</v>
      </c>
      <c r="E484" t="s">
        <v>1016</v>
      </c>
      <c r="F484" t="s">
        <v>126</v>
      </c>
      <c r="G484">
        <v>3</v>
      </c>
      <c r="H484">
        <v>1</v>
      </c>
      <c r="I484" t="s">
        <v>1052</v>
      </c>
      <c r="J484" t="s">
        <v>34</v>
      </c>
      <c r="K484">
        <v>71528</v>
      </c>
      <c r="L484">
        <v>1</v>
      </c>
      <c r="M484">
        <v>1</v>
      </c>
      <c r="N484" t="s">
        <v>837</v>
      </c>
      <c r="O484" t="s">
        <v>1071</v>
      </c>
      <c r="P484" t="s">
        <v>1070</v>
      </c>
      <c r="Q484">
        <v>337</v>
      </c>
      <c r="R484">
        <v>3068</v>
      </c>
      <c r="S484" t="s">
        <v>130</v>
      </c>
      <c r="T484" t="s">
        <v>1056</v>
      </c>
    </row>
    <row r="485" spans="1:20" x14ac:dyDescent="0.4">
      <c r="A485">
        <v>1994</v>
      </c>
      <c r="B485" t="s">
        <v>1083</v>
      </c>
      <c r="C485" t="s">
        <v>616</v>
      </c>
      <c r="D485" t="s">
        <v>1050</v>
      </c>
      <c r="E485" t="s">
        <v>1051</v>
      </c>
      <c r="F485" t="s">
        <v>51</v>
      </c>
      <c r="G485">
        <v>3</v>
      </c>
      <c r="H485">
        <v>0</v>
      </c>
      <c r="I485" t="s">
        <v>709</v>
      </c>
      <c r="J485" t="s">
        <v>34</v>
      </c>
      <c r="K485">
        <v>83401</v>
      </c>
      <c r="L485">
        <v>1</v>
      </c>
      <c r="M485">
        <v>0</v>
      </c>
      <c r="N485" t="s">
        <v>1011</v>
      </c>
      <c r="O485" t="s">
        <v>1030</v>
      </c>
      <c r="P485" t="s">
        <v>1006</v>
      </c>
      <c r="Q485">
        <v>337</v>
      </c>
      <c r="R485">
        <v>3067</v>
      </c>
      <c r="S485" t="s">
        <v>56</v>
      </c>
      <c r="T485" t="s">
        <v>711</v>
      </c>
    </row>
    <row r="486" spans="1:20" x14ac:dyDescent="0.4">
      <c r="A486">
        <v>1994</v>
      </c>
      <c r="B486" t="s">
        <v>1084</v>
      </c>
      <c r="C486" t="s">
        <v>833</v>
      </c>
      <c r="D486" t="s">
        <v>1032</v>
      </c>
      <c r="E486" t="s">
        <v>1033</v>
      </c>
      <c r="F486" t="s">
        <v>43</v>
      </c>
      <c r="G486">
        <v>1</v>
      </c>
      <c r="H486">
        <v>0</v>
      </c>
      <c r="I486" t="s">
        <v>118</v>
      </c>
      <c r="J486" t="s">
        <v>34</v>
      </c>
      <c r="K486">
        <v>62387</v>
      </c>
      <c r="L486">
        <v>0</v>
      </c>
      <c r="M486">
        <v>0</v>
      </c>
      <c r="N486" t="s">
        <v>1085</v>
      </c>
      <c r="O486" t="s">
        <v>1081</v>
      </c>
      <c r="P486" t="s">
        <v>911</v>
      </c>
      <c r="Q486">
        <v>337</v>
      </c>
      <c r="R486">
        <v>3069</v>
      </c>
      <c r="S486" t="s">
        <v>47</v>
      </c>
      <c r="T486" t="s">
        <v>123</v>
      </c>
    </row>
    <row r="487" spans="1:20" x14ac:dyDescent="0.4">
      <c r="A487">
        <v>1994</v>
      </c>
      <c r="B487" t="s">
        <v>1084</v>
      </c>
      <c r="C487" t="s">
        <v>833</v>
      </c>
      <c r="D487" t="s">
        <v>1021</v>
      </c>
      <c r="E487" t="s">
        <v>1022</v>
      </c>
      <c r="F487" t="s">
        <v>1046</v>
      </c>
      <c r="G487">
        <v>2</v>
      </c>
      <c r="H487">
        <v>1</v>
      </c>
      <c r="I487" t="s">
        <v>522</v>
      </c>
      <c r="J487" t="s">
        <v>34</v>
      </c>
      <c r="K487">
        <v>76322</v>
      </c>
      <c r="L487">
        <v>2</v>
      </c>
      <c r="M487">
        <v>1</v>
      </c>
      <c r="N487" t="s">
        <v>1086</v>
      </c>
      <c r="O487" t="s">
        <v>1007</v>
      </c>
      <c r="P487" t="s">
        <v>1036</v>
      </c>
      <c r="Q487">
        <v>337</v>
      </c>
      <c r="R487">
        <v>3070</v>
      </c>
      <c r="S487" t="s">
        <v>1048</v>
      </c>
      <c r="T487" t="s">
        <v>526</v>
      </c>
    </row>
    <row r="488" spans="1:20" x14ac:dyDescent="0.4">
      <c r="A488">
        <v>1994</v>
      </c>
      <c r="B488" t="s">
        <v>1087</v>
      </c>
      <c r="C488" t="s">
        <v>820</v>
      </c>
      <c r="D488" t="s">
        <v>1058</v>
      </c>
      <c r="E488" t="s">
        <v>1059</v>
      </c>
      <c r="F488" t="s">
        <v>65</v>
      </c>
      <c r="G488">
        <v>2</v>
      </c>
      <c r="H488">
        <v>1</v>
      </c>
      <c r="I488" t="s">
        <v>1064</v>
      </c>
      <c r="J488" t="s">
        <v>34</v>
      </c>
      <c r="K488">
        <v>54453</v>
      </c>
      <c r="L488">
        <v>2</v>
      </c>
      <c r="M488">
        <v>1</v>
      </c>
      <c r="N488" t="s">
        <v>1088</v>
      </c>
      <c r="O488" t="s">
        <v>1079</v>
      </c>
      <c r="P488" t="s">
        <v>1078</v>
      </c>
      <c r="Q488">
        <v>337</v>
      </c>
      <c r="R488">
        <v>3071</v>
      </c>
      <c r="S488" t="s">
        <v>68</v>
      </c>
      <c r="T488" t="s">
        <v>1066</v>
      </c>
    </row>
    <row r="489" spans="1:20" x14ac:dyDescent="0.4">
      <c r="A489">
        <v>1994</v>
      </c>
      <c r="B489" t="s">
        <v>1089</v>
      </c>
      <c r="C489" t="s">
        <v>820</v>
      </c>
      <c r="D489" t="s">
        <v>1009</v>
      </c>
      <c r="E489" t="s">
        <v>1010</v>
      </c>
      <c r="F489" t="s">
        <v>410</v>
      </c>
      <c r="G489">
        <v>4</v>
      </c>
      <c r="H489">
        <v>0</v>
      </c>
      <c r="I489" t="s">
        <v>1060</v>
      </c>
      <c r="J489" t="s">
        <v>34</v>
      </c>
      <c r="K489">
        <v>63160</v>
      </c>
      <c r="L489">
        <v>1</v>
      </c>
      <c r="M489">
        <v>0</v>
      </c>
      <c r="N489" t="s">
        <v>1090</v>
      </c>
      <c r="O489" t="s">
        <v>1029</v>
      </c>
      <c r="P489" t="s">
        <v>1035</v>
      </c>
      <c r="Q489">
        <v>337</v>
      </c>
      <c r="R489">
        <v>3072</v>
      </c>
      <c r="S489" t="s">
        <v>413</v>
      </c>
      <c r="T489" t="s">
        <v>1062</v>
      </c>
    </row>
    <row r="490" spans="1:20" x14ac:dyDescent="0.4">
      <c r="A490">
        <v>1994</v>
      </c>
      <c r="B490" t="s">
        <v>1091</v>
      </c>
      <c r="C490" t="s">
        <v>618</v>
      </c>
      <c r="D490" t="s">
        <v>1027</v>
      </c>
      <c r="E490" t="s">
        <v>1028</v>
      </c>
      <c r="F490" t="s">
        <v>42</v>
      </c>
      <c r="G490">
        <v>0</v>
      </c>
      <c r="H490">
        <v>1</v>
      </c>
      <c r="I490" t="s">
        <v>59</v>
      </c>
      <c r="J490" t="s">
        <v>34</v>
      </c>
      <c r="K490">
        <v>93869</v>
      </c>
      <c r="L490">
        <v>0</v>
      </c>
      <c r="M490">
        <v>1</v>
      </c>
      <c r="N490" t="s">
        <v>1023</v>
      </c>
      <c r="O490" t="s">
        <v>1024</v>
      </c>
      <c r="P490" t="s">
        <v>1013</v>
      </c>
      <c r="Q490">
        <v>337</v>
      </c>
      <c r="R490">
        <v>3073</v>
      </c>
      <c r="S490" t="s">
        <v>42</v>
      </c>
      <c r="T490" t="s">
        <v>62</v>
      </c>
    </row>
    <row r="491" spans="1:20" x14ac:dyDescent="0.4">
      <c r="A491">
        <v>1994</v>
      </c>
      <c r="B491" t="s">
        <v>1091</v>
      </c>
      <c r="C491" t="s">
        <v>618</v>
      </c>
      <c r="D491" t="s">
        <v>1050</v>
      </c>
      <c r="E491" t="s">
        <v>1051</v>
      </c>
      <c r="F491" t="s">
        <v>117</v>
      </c>
      <c r="G491">
        <v>0</v>
      </c>
      <c r="H491">
        <v>2</v>
      </c>
      <c r="I491" t="s">
        <v>399</v>
      </c>
      <c r="J491" t="s">
        <v>34</v>
      </c>
      <c r="K491">
        <v>83401</v>
      </c>
      <c r="L491">
        <v>0</v>
      </c>
      <c r="M491">
        <v>1</v>
      </c>
      <c r="N491" t="s">
        <v>931</v>
      </c>
      <c r="O491" t="s">
        <v>1006</v>
      </c>
      <c r="P491" t="s">
        <v>1030</v>
      </c>
      <c r="Q491">
        <v>337</v>
      </c>
      <c r="R491">
        <v>3074</v>
      </c>
      <c r="S491" t="s">
        <v>122</v>
      </c>
      <c r="T491" t="s">
        <v>403</v>
      </c>
    </row>
    <row r="492" spans="1:20" x14ac:dyDescent="0.4">
      <c r="A492">
        <v>1994</v>
      </c>
      <c r="B492" t="s">
        <v>1092</v>
      </c>
      <c r="C492" t="s">
        <v>814</v>
      </c>
      <c r="D492" t="s">
        <v>1004</v>
      </c>
      <c r="E492" t="s">
        <v>1005</v>
      </c>
      <c r="F492" t="s">
        <v>133</v>
      </c>
      <c r="G492">
        <v>3</v>
      </c>
      <c r="H492">
        <v>2</v>
      </c>
      <c r="I492" t="s">
        <v>300</v>
      </c>
      <c r="J492" t="s">
        <v>34</v>
      </c>
      <c r="K492">
        <v>63998</v>
      </c>
      <c r="L492">
        <v>3</v>
      </c>
      <c r="M492">
        <v>0</v>
      </c>
      <c r="N492" t="s">
        <v>837</v>
      </c>
      <c r="O492" t="s">
        <v>1042</v>
      </c>
      <c r="P492" t="s">
        <v>1070</v>
      </c>
      <c r="Q492">
        <v>337</v>
      </c>
      <c r="R492">
        <v>3076</v>
      </c>
      <c r="S492" t="s">
        <v>137</v>
      </c>
      <c r="T492" t="s">
        <v>304</v>
      </c>
    </row>
    <row r="493" spans="1:20" x14ac:dyDescent="0.4">
      <c r="A493">
        <v>1994</v>
      </c>
      <c r="B493" t="s">
        <v>1092</v>
      </c>
      <c r="C493" t="s">
        <v>814</v>
      </c>
      <c r="D493" t="s">
        <v>1009</v>
      </c>
      <c r="E493" t="s">
        <v>1010</v>
      </c>
      <c r="F493" t="s">
        <v>74</v>
      </c>
      <c r="G493">
        <v>1</v>
      </c>
      <c r="H493">
        <v>3</v>
      </c>
      <c r="I493" t="s">
        <v>140</v>
      </c>
      <c r="J493" t="s">
        <v>34</v>
      </c>
      <c r="K493">
        <v>63089</v>
      </c>
      <c r="L493">
        <v>0</v>
      </c>
      <c r="M493">
        <v>1</v>
      </c>
      <c r="N493" t="s">
        <v>1065</v>
      </c>
      <c r="O493" t="s">
        <v>1035</v>
      </c>
      <c r="P493" t="s">
        <v>1029</v>
      </c>
      <c r="Q493">
        <v>337</v>
      </c>
      <c r="R493">
        <v>3075</v>
      </c>
      <c r="S493" t="s">
        <v>75</v>
      </c>
      <c r="T493" t="s">
        <v>144</v>
      </c>
    </row>
    <row r="494" spans="1:20" x14ac:dyDescent="0.4">
      <c r="A494">
        <v>1994</v>
      </c>
      <c r="B494" t="s">
        <v>1093</v>
      </c>
      <c r="C494" t="s">
        <v>855</v>
      </c>
      <c r="D494" t="s">
        <v>1021</v>
      </c>
      <c r="E494" t="s">
        <v>1022</v>
      </c>
      <c r="F494" t="s">
        <v>942</v>
      </c>
      <c r="G494">
        <v>0</v>
      </c>
      <c r="H494">
        <v>0</v>
      </c>
      <c r="I494" t="s">
        <v>192</v>
      </c>
      <c r="J494" t="s">
        <v>34</v>
      </c>
      <c r="K494">
        <v>72404</v>
      </c>
      <c r="L494">
        <v>0</v>
      </c>
      <c r="M494">
        <v>0</v>
      </c>
      <c r="N494" t="s">
        <v>1034</v>
      </c>
      <c r="O494" t="s">
        <v>1081</v>
      </c>
      <c r="P494" t="s">
        <v>1025</v>
      </c>
      <c r="Q494">
        <v>337</v>
      </c>
      <c r="R494">
        <v>3077</v>
      </c>
      <c r="S494" t="s">
        <v>943</v>
      </c>
      <c r="T494" t="s">
        <v>195</v>
      </c>
    </row>
    <row r="495" spans="1:20" x14ac:dyDescent="0.4">
      <c r="A495">
        <v>1994</v>
      </c>
      <c r="B495" t="s">
        <v>1094</v>
      </c>
      <c r="C495" t="s">
        <v>616</v>
      </c>
      <c r="D495" t="s">
        <v>1015</v>
      </c>
      <c r="E495" t="s">
        <v>1016</v>
      </c>
      <c r="F495" t="s">
        <v>51</v>
      </c>
      <c r="G495">
        <v>1</v>
      </c>
      <c r="H495">
        <v>1</v>
      </c>
      <c r="I495" t="s">
        <v>126</v>
      </c>
      <c r="J495" t="s">
        <v>34</v>
      </c>
      <c r="K495">
        <v>77217</v>
      </c>
      <c r="L495">
        <v>0</v>
      </c>
      <c r="M495">
        <v>1</v>
      </c>
      <c r="N495" t="s">
        <v>1040</v>
      </c>
      <c r="O495" t="s">
        <v>1041</v>
      </c>
      <c r="P495" t="s">
        <v>1078</v>
      </c>
      <c r="Q495">
        <v>337</v>
      </c>
      <c r="R495">
        <v>3080</v>
      </c>
      <c r="S495" t="s">
        <v>56</v>
      </c>
      <c r="T495" t="s">
        <v>130</v>
      </c>
    </row>
    <row r="496" spans="1:20" x14ac:dyDescent="0.4">
      <c r="A496">
        <v>1994</v>
      </c>
      <c r="B496" t="s">
        <v>1093</v>
      </c>
      <c r="C496" t="s">
        <v>855</v>
      </c>
      <c r="D496" t="s">
        <v>1038</v>
      </c>
      <c r="E496" t="s">
        <v>1039</v>
      </c>
      <c r="F496" t="s">
        <v>147</v>
      </c>
      <c r="G496">
        <v>1</v>
      </c>
      <c r="H496">
        <v>1</v>
      </c>
      <c r="I496" t="s">
        <v>33</v>
      </c>
      <c r="J496" t="s">
        <v>34</v>
      </c>
      <c r="K496">
        <v>52535</v>
      </c>
      <c r="L496">
        <v>0</v>
      </c>
      <c r="M496">
        <v>0</v>
      </c>
      <c r="N496" t="s">
        <v>1017</v>
      </c>
      <c r="O496" t="s">
        <v>1018</v>
      </c>
      <c r="P496" t="s">
        <v>1012</v>
      </c>
      <c r="Q496">
        <v>337</v>
      </c>
      <c r="R496">
        <v>3078</v>
      </c>
      <c r="S496" t="s">
        <v>151</v>
      </c>
      <c r="T496" t="s">
        <v>39</v>
      </c>
    </row>
    <row r="497" spans="1:20" x14ac:dyDescent="0.4">
      <c r="A497">
        <v>1994</v>
      </c>
      <c r="B497" t="s">
        <v>1094</v>
      </c>
      <c r="C497" t="s">
        <v>616</v>
      </c>
      <c r="D497" t="s">
        <v>1050</v>
      </c>
      <c r="E497" t="s">
        <v>1051</v>
      </c>
      <c r="F497" t="s">
        <v>1052</v>
      </c>
      <c r="G497">
        <v>6</v>
      </c>
      <c r="H497">
        <v>1</v>
      </c>
      <c r="I497" t="s">
        <v>709</v>
      </c>
      <c r="J497" t="s">
        <v>34</v>
      </c>
      <c r="K497">
        <v>74914</v>
      </c>
      <c r="L497">
        <v>3</v>
      </c>
      <c r="M497">
        <v>0</v>
      </c>
      <c r="N497" t="s">
        <v>848</v>
      </c>
      <c r="O497" t="s">
        <v>1013</v>
      </c>
      <c r="P497" t="s">
        <v>1024</v>
      </c>
      <c r="Q497">
        <v>337</v>
      </c>
      <c r="R497">
        <v>3079</v>
      </c>
      <c r="S497" t="s">
        <v>1056</v>
      </c>
      <c r="T497" t="s">
        <v>711</v>
      </c>
    </row>
    <row r="498" spans="1:20" x14ac:dyDescent="0.4">
      <c r="A498">
        <v>1994</v>
      </c>
      <c r="B498" t="s">
        <v>1095</v>
      </c>
      <c r="C498" t="s">
        <v>833</v>
      </c>
      <c r="D498" t="s">
        <v>1032</v>
      </c>
      <c r="E498" t="s">
        <v>1033</v>
      </c>
      <c r="F498" t="s">
        <v>522</v>
      </c>
      <c r="G498">
        <v>1</v>
      </c>
      <c r="H498">
        <v>2</v>
      </c>
      <c r="I498" t="s">
        <v>118</v>
      </c>
      <c r="J498" t="s">
        <v>34</v>
      </c>
      <c r="K498">
        <v>60578</v>
      </c>
      <c r="L498">
        <v>0</v>
      </c>
      <c r="M498">
        <v>1</v>
      </c>
      <c r="N498" t="s">
        <v>1044</v>
      </c>
      <c r="O498" t="s">
        <v>1019</v>
      </c>
      <c r="P498" t="s">
        <v>1079</v>
      </c>
      <c r="Q498">
        <v>337</v>
      </c>
      <c r="R498">
        <v>3081</v>
      </c>
      <c r="S498" t="s">
        <v>526</v>
      </c>
      <c r="T498" t="s">
        <v>123</v>
      </c>
    </row>
    <row r="499" spans="1:20" x14ac:dyDescent="0.4">
      <c r="A499">
        <v>1994</v>
      </c>
      <c r="B499" t="s">
        <v>1095</v>
      </c>
      <c r="C499" t="s">
        <v>833</v>
      </c>
      <c r="D499" t="s">
        <v>1038</v>
      </c>
      <c r="E499" t="s">
        <v>1039</v>
      </c>
      <c r="F499" t="s">
        <v>43</v>
      </c>
      <c r="G499">
        <v>0</v>
      </c>
      <c r="H499">
        <v>1</v>
      </c>
      <c r="I499" t="s">
        <v>1046</v>
      </c>
      <c r="J499" t="s">
        <v>34</v>
      </c>
      <c r="K499">
        <v>52959</v>
      </c>
      <c r="L499">
        <v>0</v>
      </c>
      <c r="M499">
        <v>1</v>
      </c>
      <c r="N499" t="s">
        <v>1075</v>
      </c>
      <c r="O499" t="s">
        <v>1012</v>
      </c>
      <c r="P499" t="s">
        <v>1018</v>
      </c>
      <c r="Q499">
        <v>337</v>
      </c>
      <c r="R499">
        <v>3082</v>
      </c>
      <c r="S499" t="s">
        <v>47</v>
      </c>
      <c r="T499" t="s">
        <v>1048</v>
      </c>
    </row>
    <row r="500" spans="1:20" x14ac:dyDescent="0.4">
      <c r="A500">
        <v>1994</v>
      </c>
      <c r="B500" t="s">
        <v>1096</v>
      </c>
      <c r="C500" t="s">
        <v>820</v>
      </c>
      <c r="D500" t="s">
        <v>1058</v>
      </c>
      <c r="E500" t="s">
        <v>1059</v>
      </c>
      <c r="F500" t="s">
        <v>1060</v>
      </c>
      <c r="G500">
        <v>0</v>
      </c>
      <c r="H500">
        <v>2</v>
      </c>
      <c r="I500" t="s">
        <v>1064</v>
      </c>
      <c r="J500" t="s">
        <v>34</v>
      </c>
      <c r="K500">
        <v>53001</v>
      </c>
      <c r="L500">
        <v>0</v>
      </c>
      <c r="M500">
        <v>1</v>
      </c>
      <c r="N500" t="s">
        <v>1077</v>
      </c>
      <c r="O500" t="s">
        <v>1025</v>
      </c>
      <c r="P500" t="s">
        <v>1081</v>
      </c>
      <c r="Q500">
        <v>337</v>
      </c>
      <c r="R500">
        <v>3083</v>
      </c>
      <c r="S500" t="s">
        <v>1062</v>
      </c>
      <c r="T500" t="s">
        <v>1066</v>
      </c>
    </row>
    <row r="501" spans="1:20" x14ac:dyDescent="0.4">
      <c r="A501">
        <v>1994</v>
      </c>
      <c r="B501" t="s">
        <v>1096</v>
      </c>
      <c r="C501" t="s">
        <v>820</v>
      </c>
      <c r="D501" t="s">
        <v>1004</v>
      </c>
      <c r="E501" t="s">
        <v>1005</v>
      </c>
      <c r="F501" t="s">
        <v>65</v>
      </c>
      <c r="G501">
        <v>0</v>
      </c>
      <c r="H501">
        <v>2</v>
      </c>
      <c r="I501" t="s">
        <v>410</v>
      </c>
      <c r="J501" t="s">
        <v>34</v>
      </c>
      <c r="K501">
        <v>63998</v>
      </c>
      <c r="L501">
        <v>0</v>
      </c>
      <c r="M501">
        <v>0</v>
      </c>
      <c r="N501" t="s">
        <v>930</v>
      </c>
      <c r="O501" t="s">
        <v>1036</v>
      </c>
      <c r="P501" t="s">
        <v>1054</v>
      </c>
      <c r="Q501">
        <v>337</v>
      </c>
      <c r="R501">
        <v>3084</v>
      </c>
      <c r="S501" t="s">
        <v>68</v>
      </c>
      <c r="T501" t="s">
        <v>413</v>
      </c>
    </row>
    <row r="502" spans="1:20" x14ac:dyDescent="0.4">
      <c r="A502">
        <v>1994</v>
      </c>
      <c r="B502" t="s">
        <v>1097</v>
      </c>
      <c r="C502" t="s">
        <v>887</v>
      </c>
      <c r="D502" t="s">
        <v>1009</v>
      </c>
      <c r="E502" t="s">
        <v>1010</v>
      </c>
      <c r="F502" t="s">
        <v>133</v>
      </c>
      <c r="G502">
        <v>3</v>
      </c>
      <c r="H502">
        <v>2</v>
      </c>
      <c r="I502" t="s">
        <v>43</v>
      </c>
      <c r="J502" t="s">
        <v>34</v>
      </c>
      <c r="K502">
        <v>60246</v>
      </c>
      <c r="L502">
        <v>3</v>
      </c>
      <c r="M502">
        <v>1</v>
      </c>
      <c r="N502" t="s">
        <v>924</v>
      </c>
      <c r="O502" t="s">
        <v>911</v>
      </c>
      <c r="P502" t="s">
        <v>1006</v>
      </c>
      <c r="Q502">
        <v>338</v>
      </c>
      <c r="R502">
        <v>3085</v>
      </c>
      <c r="S502" t="s">
        <v>137</v>
      </c>
      <c r="T502" t="s">
        <v>47</v>
      </c>
    </row>
    <row r="503" spans="1:20" x14ac:dyDescent="0.4">
      <c r="A503">
        <v>1994</v>
      </c>
      <c r="B503" t="s">
        <v>1098</v>
      </c>
      <c r="C503" t="s">
        <v>887</v>
      </c>
      <c r="D503" t="s">
        <v>1038</v>
      </c>
      <c r="E503" t="s">
        <v>1039</v>
      </c>
      <c r="F503" t="s">
        <v>140</v>
      </c>
      <c r="G503">
        <v>3</v>
      </c>
      <c r="H503">
        <v>0</v>
      </c>
      <c r="I503" t="s">
        <v>117</v>
      </c>
      <c r="J503" t="s">
        <v>34</v>
      </c>
      <c r="K503">
        <v>53121</v>
      </c>
      <c r="L503">
        <v>1</v>
      </c>
      <c r="M503">
        <v>0</v>
      </c>
      <c r="N503" t="s">
        <v>1023</v>
      </c>
      <c r="O503" t="s">
        <v>1024</v>
      </c>
      <c r="P503" t="s">
        <v>1041</v>
      </c>
      <c r="Q503">
        <v>338</v>
      </c>
      <c r="R503">
        <v>3086</v>
      </c>
      <c r="S503" t="s">
        <v>144</v>
      </c>
      <c r="T503" t="s">
        <v>122</v>
      </c>
    </row>
    <row r="504" spans="1:20" x14ac:dyDescent="0.4">
      <c r="A504">
        <v>1994</v>
      </c>
      <c r="B504" t="s">
        <v>1099</v>
      </c>
      <c r="C504" t="s">
        <v>887</v>
      </c>
      <c r="D504" t="s">
        <v>1004</v>
      </c>
      <c r="E504" t="s">
        <v>1005</v>
      </c>
      <c r="F504" t="s">
        <v>1046</v>
      </c>
      <c r="G504">
        <v>1</v>
      </c>
      <c r="H504">
        <v>3</v>
      </c>
      <c r="I504" t="s">
        <v>126</v>
      </c>
      <c r="J504" t="s">
        <v>34</v>
      </c>
      <c r="K504">
        <v>60277</v>
      </c>
      <c r="L504">
        <v>0</v>
      </c>
      <c r="M504">
        <v>1</v>
      </c>
      <c r="N504" t="s">
        <v>1085</v>
      </c>
      <c r="O504" t="s">
        <v>1081</v>
      </c>
      <c r="P504" t="s">
        <v>1035</v>
      </c>
      <c r="Q504">
        <v>338</v>
      </c>
      <c r="R504">
        <v>3087</v>
      </c>
      <c r="S504" t="s">
        <v>1048</v>
      </c>
      <c r="T504" t="s">
        <v>130</v>
      </c>
    </row>
    <row r="505" spans="1:20" x14ac:dyDescent="0.4">
      <c r="A505">
        <v>1994</v>
      </c>
      <c r="B505" t="s">
        <v>1100</v>
      </c>
      <c r="C505" t="s">
        <v>887</v>
      </c>
      <c r="D505" t="s">
        <v>1027</v>
      </c>
      <c r="E505" t="s">
        <v>1028</v>
      </c>
      <c r="F505" t="s">
        <v>59</v>
      </c>
      <c r="G505">
        <v>3</v>
      </c>
      <c r="H505">
        <v>2</v>
      </c>
      <c r="I505" t="s">
        <v>65</v>
      </c>
      <c r="J505" t="s">
        <v>34</v>
      </c>
      <c r="K505">
        <v>90469</v>
      </c>
      <c r="L505">
        <v>2</v>
      </c>
      <c r="M505">
        <v>1</v>
      </c>
      <c r="N505" t="s">
        <v>964</v>
      </c>
      <c r="O505" t="s">
        <v>1055</v>
      </c>
      <c r="P505" t="s">
        <v>1078</v>
      </c>
      <c r="Q505">
        <v>338</v>
      </c>
      <c r="R505">
        <v>3088</v>
      </c>
      <c r="S505" t="s">
        <v>62</v>
      </c>
      <c r="T505" t="s">
        <v>68</v>
      </c>
    </row>
    <row r="506" spans="1:20" x14ac:dyDescent="0.4">
      <c r="A506">
        <v>1994</v>
      </c>
      <c r="B506" t="s">
        <v>1101</v>
      </c>
      <c r="C506" t="s">
        <v>887</v>
      </c>
      <c r="D506" t="s">
        <v>1032</v>
      </c>
      <c r="E506" t="s">
        <v>1033</v>
      </c>
      <c r="F506" t="s">
        <v>118</v>
      </c>
      <c r="G506">
        <v>2</v>
      </c>
      <c r="H506">
        <v>0</v>
      </c>
      <c r="I506" t="s">
        <v>942</v>
      </c>
      <c r="J506" t="s">
        <v>34</v>
      </c>
      <c r="K506">
        <v>61355</v>
      </c>
      <c r="L506">
        <v>2</v>
      </c>
      <c r="M506">
        <v>0</v>
      </c>
      <c r="N506" t="s">
        <v>931</v>
      </c>
      <c r="O506" t="s">
        <v>1013</v>
      </c>
      <c r="P506" t="s">
        <v>1012</v>
      </c>
      <c r="Q506">
        <v>338</v>
      </c>
      <c r="R506">
        <v>3089</v>
      </c>
      <c r="S506" t="s">
        <v>123</v>
      </c>
      <c r="T506" t="s">
        <v>943</v>
      </c>
    </row>
    <row r="507" spans="1:20" x14ac:dyDescent="0.4">
      <c r="A507">
        <v>1994</v>
      </c>
      <c r="B507" t="s">
        <v>1102</v>
      </c>
      <c r="C507" t="s">
        <v>887</v>
      </c>
      <c r="D507" t="s">
        <v>1050</v>
      </c>
      <c r="E507" t="s">
        <v>1051</v>
      </c>
      <c r="F507" t="s">
        <v>51</v>
      </c>
      <c r="G507">
        <v>1</v>
      </c>
      <c r="H507">
        <v>0</v>
      </c>
      <c r="I507" t="s">
        <v>42</v>
      </c>
      <c r="J507" t="s">
        <v>34</v>
      </c>
      <c r="K507">
        <v>84147</v>
      </c>
      <c r="L507">
        <v>0</v>
      </c>
      <c r="M507">
        <v>0</v>
      </c>
      <c r="N507" t="s">
        <v>837</v>
      </c>
      <c r="O507" t="s">
        <v>1025</v>
      </c>
      <c r="P507" t="s">
        <v>1079</v>
      </c>
      <c r="Q507">
        <v>338</v>
      </c>
      <c r="R507">
        <v>3090</v>
      </c>
      <c r="S507" t="s">
        <v>56</v>
      </c>
      <c r="T507" t="s">
        <v>42</v>
      </c>
    </row>
    <row r="508" spans="1:20" x14ac:dyDescent="0.4">
      <c r="A508">
        <v>1994</v>
      </c>
      <c r="B508" t="s">
        <v>1103</v>
      </c>
      <c r="C508" t="s">
        <v>887</v>
      </c>
      <c r="D508" t="s">
        <v>1058</v>
      </c>
      <c r="E508" t="s">
        <v>1059</v>
      </c>
      <c r="F508" t="s">
        <v>1064</v>
      </c>
      <c r="G508">
        <v>1</v>
      </c>
      <c r="H508">
        <v>2</v>
      </c>
      <c r="I508" t="s">
        <v>147</v>
      </c>
      <c r="J508" t="s">
        <v>166</v>
      </c>
      <c r="K508">
        <v>54367</v>
      </c>
      <c r="L508">
        <v>0</v>
      </c>
      <c r="M508">
        <v>0</v>
      </c>
      <c r="N508" t="s">
        <v>1011</v>
      </c>
      <c r="O508" t="s">
        <v>1018</v>
      </c>
      <c r="P508" t="s">
        <v>1019</v>
      </c>
      <c r="Q508">
        <v>338</v>
      </c>
      <c r="R508">
        <v>3091</v>
      </c>
      <c r="S508" t="s">
        <v>1066</v>
      </c>
      <c r="T508" t="s">
        <v>151</v>
      </c>
    </row>
    <row r="509" spans="1:20" x14ac:dyDescent="0.4">
      <c r="A509">
        <v>1994</v>
      </c>
      <c r="B509" t="s">
        <v>1104</v>
      </c>
      <c r="C509" t="s">
        <v>887</v>
      </c>
      <c r="D509" t="s">
        <v>1021</v>
      </c>
      <c r="E509" t="s">
        <v>1022</v>
      </c>
      <c r="F509" t="s">
        <v>33</v>
      </c>
      <c r="G509">
        <v>1</v>
      </c>
      <c r="H509">
        <v>1</v>
      </c>
      <c r="I509" t="s">
        <v>410</v>
      </c>
      <c r="J509" t="s">
        <v>1105</v>
      </c>
      <c r="K509">
        <v>71030</v>
      </c>
      <c r="L509">
        <v>0</v>
      </c>
      <c r="M509">
        <v>0</v>
      </c>
      <c r="N509" t="s">
        <v>848</v>
      </c>
      <c r="O509" t="s">
        <v>1071</v>
      </c>
      <c r="P509" t="s">
        <v>1029</v>
      </c>
      <c r="Q509">
        <v>338</v>
      </c>
      <c r="R509">
        <v>3092</v>
      </c>
      <c r="S509" t="s">
        <v>39</v>
      </c>
      <c r="T509" t="s">
        <v>413</v>
      </c>
    </row>
    <row r="510" spans="1:20" x14ac:dyDescent="0.4">
      <c r="A510">
        <v>1994</v>
      </c>
      <c r="B510" t="s">
        <v>1106</v>
      </c>
      <c r="C510" t="s">
        <v>159</v>
      </c>
      <c r="D510" t="s">
        <v>1058</v>
      </c>
      <c r="E510" t="s">
        <v>1059</v>
      </c>
      <c r="F510" t="s">
        <v>147</v>
      </c>
      <c r="G510">
        <v>2</v>
      </c>
      <c r="H510">
        <v>1</v>
      </c>
      <c r="I510" t="s">
        <v>140</v>
      </c>
      <c r="J510" t="s">
        <v>34</v>
      </c>
      <c r="K510">
        <v>53400</v>
      </c>
      <c r="L510">
        <v>1</v>
      </c>
      <c r="M510">
        <v>0</v>
      </c>
      <c r="N510" t="s">
        <v>1040</v>
      </c>
      <c r="O510" t="s">
        <v>1013</v>
      </c>
      <c r="P510" t="s">
        <v>1078</v>
      </c>
      <c r="Q510">
        <v>796</v>
      </c>
      <c r="R510">
        <v>3097</v>
      </c>
      <c r="S510" t="s">
        <v>151</v>
      </c>
      <c r="T510" t="s">
        <v>144</v>
      </c>
    </row>
    <row r="511" spans="1:20" x14ac:dyDescent="0.4">
      <c r="A511">
        <v>1994</v>
      </c>
      <c r="B511" t="s">
        <v>1107</v>
      </c>
      <c r="C511" t="s">
        <v>159</v>
      </c>
      <c r="D511" t="s">
        <v>1004</v>
      </c>
      <c r="E511" t="s">
        <v>1005</v>
      </c>
      <c r="F511" t="s">
        <v>118</v>
      </c>
      <c r="G511">
        <v>2</v>
      </c>
      <c r="H511">
        <v>3</v>
      </c>
      <c r="I511" t="s">
        <v>51</v>
      </c>
      <c r="J511" t="s">
        <v>34</v>
      </c>
      <c r="K511">
        <v>63500</v>
      </c>
      <c r="L511">
        <v>0</v>
      </c>
      <c r="M511">
        <v>0</v>
      </c>
      <c r="N511" t="s">
        <v>1065</v>
      </c>
      <c r="O511" t="s">
        <v>1029</v>
      </c>
      <c r="P511" t="s">
        <v>1071</v>
      </c>
      <c r="Q511">
        <v>796</v>
      </c>
      <c r="R511">
        <v>3098</v>
      </c>
      <c r="S511" t="s">
        <v>123</v>
      </c>
      <c r="T511" t="s">
        <v>56</v>
      </c>
    </row>
    <row r="512" spans="1:20" x14ac:dyDescent="0.4">
      <c r="A512">
        <v>1994</v>
      </c>
      <c r="B512" t="s">
        <v>1108</v>
      </c>
      <c r="C512" t="s">
        <v>159</v>
      </c>
      <c r="D512" t="s">
        <v>1021</v>
      </c>
      <c r="E512" t="s">
        <v>1022</v>
      </c>
      <c r="F512" t="s">
        <v>410</v>
      </c>
      <c r="G512">
        <v>2</v>
      </c>
      <c r="H512">
        <v>1</v>
      </c>
      <c r="I512" t="s">
        <v>133</v>
      </c>
      <c r="J512" t="s">
        <v>34</v>
      </c>
      <c r="K512">
        <v>72000</v>
      </c>
      <c r="L512">
        <v>0</v>
      </c>
      <c r="M512">
        <v>0</v>
      </c>
      <c r="N512" t="s">
        <v>1034</v>
      </c>
      <c r="O512" t="s">
        <v>1019</v>
      </c>
      <c r="P512" t="s">
        <v>1041</v>
      </c>
      <c r="Q512">
        <v>796</v>
      </c>
      <c r="R512">
        <v>3096</v>
      </c>
      <c r="S512" t="s">
        <v>413</v>
      </c>
      <c r="T512" t="s">
        <v>137</v>
      </c>
    </row>
    <row r="513" spans="1:20" x14ac:dyDescent="0.4">
      <c r="A513">
        <v>1994</v>
      </c>
      <c r="B513" t="s">
        <v>1109</v>
      </c>
      <c r="C513" t="s">
        <v>159</v>
      </c>
      <c r="D513" t="s">
        <v>1050</v>
      </c>
      <c r="E513" t="s">
        <v>1051</v>
      </c>
      <c r="F513" t="s">
        <v>59</v>
      </c>
      <c r="G513">
        <v>2</v>
      </c>
      <c r="H513">
        <v>2</v>
      </c>
      <c r="I513" t="s">
        <v>126</v>
      </c>
      <c r="J513" t="s">
        <v>1110</v>
      </c>
      <c r="K513">
        <v>83500</v>
      </c>
      <c r="L513">
        <v>0</v>
      </c>
      <c r="M513">
        <v>0</v>
      </c>
      <c r="N513" t="s">
        <v>1086</v>
      </c>
      <c r="O513" t="s">
        <v>1007</v>
      </c>
      <c r="P513" t="s">
        <v>1025</v>
      </c>
      <c r="Q513">
        <v>796</v>
      </c>
      <c r="R513">
        <v>3095</v>
      </c>
      <c r="S513" t="s">
        <v>62</v>
      </c>
      <c r="T513" t="s">
        <v>130</v>
      </c>
    </row>
    <row r="514" spans="1:20" x14ac:dyDescent="0.4">
      <c r="A514">
        <v>1994</v>
      </c>
      <c r="B514" t="s">
        <v>1111</v>
      </c>
      <c r="C514" t="s">
        <v>92</v>
      </c>
      <c r="D514" t="s">
        <v>1021</v>
      </c>
      <c r="E514" t="s">
        <v>1022</v>
      </c>
      <c r="F514" t="s">
        <v>410</v>
      </c>
      <c r="G514">
        <v>1</v>
      </c>
      <c r="H514">
        <v>2</v>
      </c>
      <c r="I514" t="s">
        <v>147</v>
      </c>
      <c r="J514" t="s">
        <v>34</v>
      </c>
      <c r="K514">
        <v>74110</v>
      </c>
      <c r="L514">
        <v>1</v>
      </c>
      <c r="M514">
        <v>2</v>
      </c>
      <c r="N514" t="s">
        <v>837</v>
      </c>
      <c r="O514" t="s">
        <v>1006</v>
      </c>
      <c r="P514" t="s">
        <v>1007</v>
      </c>
      <c r="Q514">
        <v>3461</v>
      </c>
      <c r="R514">
        <v>3100</v>
      </c>
      <c r="S514" t="s">
        <v>413</v>
      </c>
      <c r="T514" t="s">
        <v>151</v>
      </c>
    </row>
    <row r="515" spans="1:20" x14ac:dyDescent="0.4">
      <c r="A515">
        <v>1994</v>
      </c>
      <c r="B515" t="s">
        <v>1112</v>
      </c>
      <c r="C515" t="s">
        <v>92</v>
      </c>
      <c r="D515" t="s">
        <v>1027</v>
      </c>
      <c r="E515" t="s">
        <v>1028</v>
      </c>
      <c r="F515" t="s">
        <v>126</v>
      </c>
      <c r="G515">
        <v>0</v>
      </c>
      <c r="H515">
        <v>1</v>
      </c>
      <c r="I515" t="s">
        <v>51</v>
      </c>
      <c r="J515" t="s">
        <v>34</v>
      </c>
      <c r="K515">
        <v>91856</v>
      </c>
      <c r="L515">
        <v>0</v>
      </c>
      <c r="M515">
        <v>0</v>
      </c>
      <c r="N515" t="s">
        <v>1034</v>
      </c>
      <c r="O515" t="s">
        <v>1041</v>
      </c>
      <c r="P515" t="s">
        <v>1078</v>
      </c>
      <c r="Q515">
        <v>3461</v>
      </c>
      <c r="R515">
        <v>3099</v>
      </c>
      <c r="S515" t="s">
        <v>130</v>
      </c>
      <c r="T515" t="s">
        <v>56</v>
      </c>
    </row>
    <row r="516" spans="1:20" x14ac:dyDescent="0.4">
      <c r="A516">
        <v>1994</v>
      </c>
      <c r="B516" t="s">
        <v>1113</v>
      </c>
      <c r="C516" t="s">
        <v>164</v>
      </c>
      <c r="D516" t="s">
        <v>1027</v>
      </c>
      <c r="E516" t="s">
        <v>1028</v>
      </c>
      <c r="F516" t="s">
        <v>126</v>
      </c>
      <c r="G516">
        <v>4</v>
      </c>
      <c r="H516">
        <v>0</v>
      </c>
      <c r="I516" t="s">
        <v>410</v>
      </c>
      <c r="J516" t="s">
        <v>34</v>
      </c>
      <c r="K516">
        <v>91500</v>
      </c>
      <c r="L516">
        <v>4</v>
      </c>
      <c r="M516">
        <v>0</v>
      </c>
      <c r="N516" t="s">
        <v>1090</v>
      </c>
      <c r="O516" t="s">
        <v>1054</v>
      </c>
      <c r="P516" t="s">
        <v>1018</v>
      </c>
      <c r="Q516">
        <v>3460</v>
      </c>
      <c r="R516">
        <v>3103</v>
      </c>
      <c r="S516" t="s">
        <v>130</v>
      </c>
      <c r="T516" t="s">
        <v>413</v>
      </c>
    </row>
    <row r="517" spans="1:20" x14ac:dyDescent="0.4">
      <c r="A517">
        <v>1994</v>
      </c>
      <c r="B517" t="s">
        <v>1114</v>
      </c>
      <c r="C517" t="s">
        <v>95</v>
      </c>
      <c r="D517" t="s">
        <v>1027</v>
      </c>
      <c r="E517" t="s">
        <v>1028</v>
      </c>
      <c r="F517" t="s">
        <v>51</v>
      </c>
      <c r="G517">
        <v>0</v>
      </c>
      <c r="H517">
        <v>0</v>
      </c>
      <c r="I517" t="s">
        <v>147</v>
      </c>
      <c r="J517" t="s">
        <v>1115</v>
      </c>
      <c r="K517">
        <v>94194</v>
      </c>
      <c r="L517">
        <v>0</v>
      </c>
      <c r="M517">
        <v>0</v>
      </c>
      <c r="N517" t="s">
        <v>1040</v>
      </c>
      <c r="O517" t="s">
        <v>1019</v>
      </c>
      <c r="P517" t="s">
        <v>1071</v>
      </c>
      <c r="Q517">
        <v>3459</v>
      </c>
      <c r="R517">
        <v>3104</v>
      </c>
      <c r="S517" t="s">
        <v>56</v>
      </c>
      <c r="T517" t="s">
        <v>151</v>
      </c>
    </row>
    <row r="518" spans="1:20" x14ac:dyDescent="0.4">
      <c r="A518">
        <v>1998</v>
      </c>
      <c r="B518" t="s">
        <v>1116</v>
      </c>
      <c r="C518" t="s">
        <v>618</v>
      </c>
      <c r="D518" t="s">
        <v>1117</v>
      </c>
      <c r="E518" t="s">
        <v>1118</v>
      </c>
      <c r="F518" t="s">
        <v>51</v>
      </c>
      <c r="G518">
        <v>2</v>
      </c>
      <c r="H518">
        <v>1</v>
      </c>
      <c r="I518" t="s">
        <v>281</v>
      </c>
      <c r="J518" t="s">
        <v>34</v>
      </c>
      <c r="K518">
        <v>80000</v>
      </c>
      <c r="L518">
        <v>1</v>
      </c>
      <c r="M518">
        <v>1</v>
      </c>
      <c r="N518" t="s">
        <v>1119</v>
      </c>
      <c r="O518" t="s">
        <v>1120</v>
      </c>
      <c r="P518" t="s">
        <v>1121</v>
      </c>
      <c r="Q518">
        <v>1014</v>
      </c>
      <c r="R518">
        <v>4000</v>
      </c>
      <c r="S518" t="s">
        <v>56</v>
      </c>
      <c r="T518" t="s">
        <v>284</v>
      </c>
    </row>
    <row r="519" spans="1:20" x14ac:dyDescent="0.4">
      <c r="A519">
        <v>1998</v>
      </c>
      <c r="B519" t="s">
        <v>1122</v>
      </c>
      <c r="C519" t="s">
        <v>618</v>
      </c>
      <c r="D519" t="s">
        <v>1123</v>
      </c>
      <c r="E519" t="s">
        <v>1124</v>
      </c>
      <c r="F519" t="s">
        <v>522</v>
      </c>
      <c r="G519">
        <v>2</v>
      </c>
      <c r="H519">
        <v>2</v>
      </c>
      <c r="I519" t="s">
        <v>192</v>
      </c>
      <c r="J519" t="s">
        <v>34</v>
      </c>
      <c r="K519">
        <v>29800</v>
      </c>
      <c r="L519">
        <v>1</v>
      </c>
      <c r="M519">
        <v>1</v>
      </c>
      <c r="N519" t="s">
        <v>1125</v>
      </c>
      <c r="O519" t="s">
        <v>1126</v>
      </c>
      <c r="P519" t="s">
        <v>1127</v>
      </c>
      <c r="Q519">
        <v>1014</v>
      </c>
      <c r="R519">
        <v>8725</v>
      </c>
      <c r="S519" t="s">
        <v>526</v>
      </c>
      <c r="T519" t="s">
        <v>195</v>
      </c>
    </row>
    <row r="520" spans="1:20" x14ac:dyDescent="0.4">
      <c r="A520">
        <v>1998</v>
      </c>
      <c r="B520" t="s">
        <v>1128</v>
      </c>
      <c r="C520" t="s">
        <v>616</v>
      </c>
      <c r="D520" t="s">
        <v>214</v>
      </c>
      <c r="E520" t="s">
        <v>215</v>
      </c>
      <c r="F520" t="s">
        <v>147</v>
      </c>
      <c r="G520">
        <v>2</v>
      </c>
      <c r="H520">
        <v>2</v>
      </c>
      <c r="I520" t="s">
        <v>70</v>
      </c>
      <c r="J520" t="s">
        <v>34</v>
      </c>
      <c r="K520">
        <v>31800</v>
      </c>
      <c r="L520">
        <v>1</v>
      </c>
      <c r="M520">
        <v>1</v>
      </c>
      <c r="N520" t="s">
        <v>1129</v>
      </c>
      <c r="O520" t="s">
        <v>1130</v>
      </c>
      <c r="P520" t="s">
        <v>1131</v>
      </c>
      <c r="Q520">
        <v>1014</v>
      </c>
      <c r="R520">
        <v>8726</v>
      </c>
      <c r="S520" t="s">
        <v>151</v>
      </c>
      <c r="T520" t="s">
        <v>72</v>
      </c>
    </row>
    <row r="521" spans="1:20" x14ac:dyDescent="0.4">
      <c r="A521">
        <v>1998</v>
      </c>
      <c r="B521" t="s">
        <v>1132</v>
      </c>
      <c r="C521" t="s">
        <v>616</v>
      </c>
      <c r="D521" t="s">
        <v>184</v>
      </c>
      <c r="E521" t="s">
        <v>185</v>
      </c>
      <c r="F521" t="s">
        <v>709</v>
      </c>
      <c r="G521">
        <v>1</v>
      </c>
      <c r="H521">
        <v>1</v>
      </c>
      <c r="I521" t="s">
        <v>100</v>
      </c>
      <c r="J521" t="s">
        <v>34</v>
      </c>
      <c r="K521">
        <v>33500</v>
      </c>
      <c r="L521">
        <v>0</v>
      </c>
      <c r="M521">
        <v>0</v>
      </c>
      <c r="N521" t="s">
        <v>1133</v>
      </c>
      <c r="O521" t="s">
        <v>1134</v>
      </c>
      <c r="P521" t="s">
        <v>1135</v>
      </c>
      <c r="Q521">
        <v>1014</v>
      </c>
      <c r="R521">
        <v>8727</v>
      </c>
      <c r="S521" t="s">
        <v>711</v>
      </c>
      <c r="T521" t="s">
        <v>105</v>
      </c>
    </row>
    <row r="522" spans="1:20" x14ac:dyDescent="0.4">
      <c r="A522">
        <v>1998</v>
      </c>
      <c r="B522" t="s">
        <v>1136</v>
      </c>
      <c r="C522" t="s">
        <v>820</v>
      </c>
      <c r="D522" t="s">
        <v>1123</v>
      </c>
      <c r="E522" t="s">
        <v>1124</v>
      </c>
      <c r="F522" t="s">
        <v>77</v>
      </c>
      <c r="G522">
        <v>0</v>
      </c>
      <c r="H522">
        <v>0</v>
      </c>
      <c r="I522" t="s">
        <v>410</v>
      </c>
      <c r="J522" t="s">
        <v>34</v>
      </c>
      <c r="K522">
        <v>29800</v>
      </c>
      <c r="L522">
        <v>0</v>
      </c>
      <c r="M522">
        <v>0</v>
      </c>
      <c r="N522" t="s">
        <v>1137</v>
      </c>
      <c r="O522" t="s">
        <v>1138</v>
      </c>
      <c r="P522" t="s">
        <v>1139</v>
      </c>
      <c r="Q522">
        <v>1014</v>
      </c>
      <c r="R522">
        <v>8728</v>
      </c>
      <c r="S522" t="s">
        <v>78</v>
      </c>
      <c r="T522" t="s">
        <v>413</v>
      </c>
    </row>
    <row r="523" spans="1:20" x14ac:dyDescent="0.4">
      <c r="A523">
        <v>1998</v>
      </c>
      <c r="B523" t="s">
        <v>1140</v>
      </c>
      <c r="C523" t="s">
        <v>814</v>
      </c>
      <c r="D523" t="s">
        <v>1141</v>
      </c>
      <c r="E523" t="s">
        <v>1142</v>
      </c>
      <c r="F523" t="s">
        <v>1046</v>
      </c>
      <c r="G523">
        <v>0</v>
      </c>
      <c r="H523">
        <v>1</v>
      </c>
      <c r="I523" t="s">
        <v>858</v>
      </c>
      <c r="J523" t="s">
        <v>34</v>
      </c>
      <c r="K523">
        <v>38100</v>
      </c>
      <c r="L523">
        <v>0</v>
      </c>
      <c r="M523">
        <v>0</v>
      </c>
      <c r="N523" t="s">
        <v>1143</v>
      </c>
      <c r="O523" t="s">
        <v>1144</v>
      </c>
      <c r="P523" t="s">
        <v>1145</v>
      </c>
      <c r="Q523">
        <v>1014</v>
      </c>
      <c r="R523">
        <v>8729</v>
      </c>
      <c r="S523" t="s">
        <v>1048</v>
      </c>
      <c r="T523" t="s">
        <v>862</v>
      </c>
    </row>
    <row r="524" spans="1:20" x14ac:dyDescent="0.4">
      <c r="A524">
        <v>1998</v>
      </c>
      <c r="B524" t="s">
        <v>1146</v>
      </c>
      <c r="C524" t="s">
        <v>814</v>
      </c>
      <c r="D524" t="s">
        <v>190</v>
      </c>
      <c r="E524" t="s">
        <v>191</v>
      </c>
      <c r="F524" t="s">
        <v>32</v>
      </c>
      <c r="G524">
        <v>3</v>
      </c>
      <c r="H524">
        <v>0</v>
      </c>
      <c r="I524" t="s">
        <v>1147</v>
      </c>
      <c r="J524" t="s">
        <v>34</v>
      </c>
      <c r="K524">
        <v>55000</v>
      </c>
      <c r="L524">
        <v>1</v>
      </c>
      <c r="M524">
        <v>0</v>
      </c>
      <c r="N524" t="s">
        <v>1148</v>
      </c>
      <c r="O524" t="s">
        <v>1149</v>
      </c>
      <c r="P524" t="s">
        <v>1150</v>
      </c>
      <c r="Q524">
        <v>1014</v>
      </c>
      <c r="R524">
        <v>8730</v>
      </c>
      <c r="S524" t="s">
        <v>38</v>
      </c>
      <c r="T524" t="s">
        <v>1151</v>
      </c>
    </row>
    <row r="525" spans="1:20" x14ac:dyDescent="0.4">
      <c r="A525">
        <v>1998</v>
      </c>
      <c r="B525" t="s">
        <v>1152</v>
      </c>
      <c r="C525" t="s">
        <v>820</v>
      </c>
      <c r="D525" t="s">
        <v>1153</v>
      </c>
      <c r="E525" t="s">
        <v>1154</v>
      </c>
      <c r="F525" t="s">
        <v>140</v>
      </c>
      <c r="G525">
        <v>2</v>
      </c>
      <c r="H525">
        <v>3</v>
      </c>
      <c r="I525" t="s">
        <v>1064</v>
      </c>
      <c r="J525" t="s">
        <v>34</v>
      </c>
      <c r="K525">
        <v>35500</v>
      </c>
      <c r="L525">
        <v>1</v>
      </c>
      <c r="M525">
        <v>1</v>
      </c>
      <c r="N525" t="s">
        <v>1155</v>
      </c>
      <c r="O525" t="s">
        <v>1156</v>
      </c>
      <c r="P525" t="s">
        <v>1157</v>
      </c>
      <c r="Q525">
        <v>1014</v>
      </c>
      <c r="R525">
        <v>8731</v>
      </c>
      <c r="S525" t="s">
        <v>144</v>
      </c>
      <c r="T525" t="s">
        <v>1066</v>
      </c>
    </row>
    <row r="526" spans="1:20" x14ac:dyDescent="0.4">
      <c r="A526">
        <v>1998</v>
      </c>
      <c r="B526" t="s">
        <v>1158</v>
      </c>
      <c r="C526" t="s">
        <v>855</v>
      </c>
      <c r="D526" t="s">
        <v>1159</v>
      </c>
      <c r="E526" t="s">
        <v>1160</v>
      </c>
      <c r="F526" t="s">
        <v>300</v>
      </c>
      <c r="G526">
        <v>1</v>
      </c>
      <c r="H526">
        <v>3</v>
      </c>
      <c r="I526" t="s">
        <v>33</v>
      </c>
      <c r="J526" t="s">
        <v>34</v>
      </c>
      <c r="K526">
        <v>39100</v>
      </c>
      <c r="L526">
        <v>1</v>
      </c>
      <c r="M526">
        <v>0</v>
      </c>
      <c r="N526" t="s">
        <v>1161</v>
      </c>
      <c r="O526" t="s">
        <v>1162</v>
      </c>
      <c r="P526" t="s">
        <v>1163</v>
      </c>
      <c r="Q526">
        <v>1014</v>
      </c>
      <c r="R526">
        <v>8732</v>
      </c>
      <c r="S526" t="s">
        <v>304</v>
      </c>
      <c r="T526" t="s">
        <v>39</v>
      </c>
    </row>
    <row r="527" spans="1:20" x14ac:dyDescent="0.4">
      <c r="A527">
        <v>1998</v>
      </c>
      <c r="B527" t="s">
        <v>1164</v>
      </c>
      <c r="C527" t="s">
        <v>855</v>
      </c>
      <c r="D527" t="s">
        <v>1117</v>
      </c>
      <c r="E527" t="s">
        <v>1118</v>
      </c>
      <c r="F527" t="s">
        <v>118</v>
      </c>
      <c r="G527">
        <v>0</v>
      </c>
      <c r="H527">
        <v>0</v>
      </c>
      <c r="I527" t="s">
        <v>43</v>
      </c>
      <c r="J527" t="s">
        <v>34</v>
      </c>
      <c r="K527">
        <v>77000</v>
      </c>
      <c r="L527">
        <v>0</v>
      </c>
      <c r="M527">
        <v>0</v>
      </c>
      <c r="N527" t="s">
        <v>1165</v>
      </c>
      <c r="O527" t="s">
        <v>1166</v>
      </c>
      <c r="P527" t="s">
        <v>1167</v>
      </c>
      <c r="Q527">
        <v>1014</v>
      </c>
      <c r="R527">
        <v>8733</v>
      </c>
      <c r="S527" t="s">
        <v>123</v>
      </c>
      <c r="T527" t="s">
        <v>47</v>
      </c>
    </row>
    <row r="528" spans="1:20" x14ac:dyDescent="0.4">
      <c r="A528">
        <v>1998</v>
      </c>
      <c r="B528" t="s">
        <v>1168</v>
      </c>
      <c r="C528" t="s">
        <v>1169</v>
      </c>
      <c r="D528" t="s">
        <v>184</v>
      </c>
      <c r="E528" t="s">
        <v>185</v>
      </c>
      <c r="F528" t="s">
        <v>65</v>
      </c>
      <c r="G528">
        <v>1</v>
      </c>
      <c r="H528">
        <v>0</v>
      </c>
      <c r="I528" t="s">
        <v>1170</v>
      </c>
      <c r="J528" t="s">
        <v>34</v>
      </c>
      <c r="K528">
        <v>33500</v>
      </c>
      <c r="L528">
        <v>1</v>
      </c>
      <c r="M528">
        <v>0</v>
      </c>
      <c r="N528" t="s">
        <v>1023</v>
      </c>
      <c r="O528" t="s">
        <v>1171</v>
      </c>
      <c r="P528" t="s">
        <v>1172</v>
      </c>
      <c r="Q528">
        <v>1014</v>
      </c>
      <c r="R528">
        <v>8734</v>
      </c>
      <c r="S528" t="s">
        <v>68</v>
      </c>
      <c r="T528" t="s">
        <v>1173</v>
      </c>
    </row>
    <row r="529" spans="1:20" x14ac:dyDescent="0.4">
      <c r="A529">
        <v>1998</v>
      </c>
      <c r="B529" t="s">
        <v>1174</v>
      </c>
      <c r="C529" t="s">
        <v>833</v>
      </c>
      <c r="D529" t="s">
        <v>1175</v>
      </c>
      <c r="E529" t="s">
        <v>1176</v>
      </c>
      <c r="F529" t="s">
        <v>50</v>
      </c>
      <c r="G529">
        <v>1</v>
      </c>
      <c r="H529">
        <v>0</v>
      </c>
      <c r="I529" t="s">
        <v>678</v>
      </c>
      <c r="J529" t="s">
        <v>34</v>
      </c>
      <c r="K529">
        <v>30600</v>
      </c>
      <c r="L529">
        <v>0</v>
      </c>
      <c r="M529">
        <v>0</v>
      </c>
      <c r="N529" t="s">
        <v>1044</v>
      </c>
      <c r="O529" t="s">
        <v>1177</v>
      </c>
      <c r="P529" t="s">
        <v>1178</v>
      </c>
      <c r="Q529">
        <v>1014</v>
      </c>
      <c r="R529">
        <v>8735</v>
      </c>
      <c r="S529" t="s">
        <v>55</v>
      </c>
      <c r="T529" t="s">
        <v>659</v>
      </c>
    </row>
    <row r="530" spans="1:20" x14ac:dyDescent="0.4">
      <c r="A530">
        <v>1998</v>
      </c>
      <c r="B530" t="s">
        <v>1179</v>
      </c>
      <c r="C530" t="s">
        <v>1169</v>
      </c>
      <c r="D530" t="s">
        <v>1141</v>
      </c>
      <c r="E530" t="s">
        <v>1142</v>
      </c>
      <c r="F530" t="s">
        <v>1180</v>
      </c>
      <c r="G530">
        <v>1</v>
      </c>
      <c r="H530">
        <v>3</v>
      </c>
      <c r="I530" t="s">
        <v>1181</v>
      </c>
      <c r="J530" t="s">
        <v>34</v>
      </c>
      <c r="K530">
        <v>38100</v>
      </c>
      <c r="L530">
        <v>1</v>
      </c>
      <c r="M530">
        <v>1</v>
      </c>
      <c r="N530" t="s">
        <v>1182</v>
      </c>
      <c r="O530" t="s">
        <v>1183</v>
      </c>
      <c r="P530" t="s">
        <v>1184</v>
      </c>
      <c r="Q530">
        <v>1014</v>
      </c>
      <c r="R530">
        <v>8736</v>
      </c>
      <c r="S530" t="s">
        <v>1185</v>
      </c>
      <c r="T530" t="s">
        <v>1186</v>
      </c>
    </row>
    <row r="531" spans="1:20" x14ac:dyDescent="0.4">
      <c r="A531">
        <v>1998</v>
      </c>
      <c r="B531" t="s">
        <v>1187</v>
      </c>
      <c r="C531" t="s">
        <v>1188</v>
      </c>
      <c r="D531" t="s">
        <v>190</v>
      </c>
      <c r="E531" t="s">
        <v>191</v>
      </c>
      <c r="F531" t="s">
        <v>232</v>
      </c>
      <c r="G531">
        <v>2</v>
      </c>
      <c r="H531">
        <v>0</v>
      </c>
      <c r="I531" t="s">
        <v>637</v>
      </c>
      <c r="J531" t="s">
        <v>34</v>
      </c>
      <c r="K531">
        <v>55000</v>
      </c>
      <c r="L531">
        <v>1</v>
      </c>
      <c r="M531">
        <v>0</v>
      </c>
      <c r="N531" t="s">
        <v>1189</v>
      </c>
      <c r="O531" t="s">
        <v>1190</v>
      </c>
      <c r="P531" t="s">
        <v>1130</v>
      </c>
      <c r="Q531">
        <v>1014</v>
      </c>
      <c r="R531">
        <v>8740</v>
      </c>
      <c r="S531" t="s">
        <v>236</v>
      </c>
      <c r="T531" t="s">
        <v>641</v>
      </c>
    </row>
    <row r="532" spans="1:20" x14ac:dyDescent="0.4">
      <c r="A532">
        <v>1998</v>
      </c>
      <c r="B532" t="s">
        <v>1191</v>
      </c>
      <c r="C532" t="s">
        <v>1188</v>
      </c>
      <c r="D532" t="s">
        <v>1159</v>
      </c>
      <c r="E532" t="s">
        <v>1160</v>
      </c>
      <c r="F532" t="s">
        <v>59</v>
      </c>
      <c r="G532">
        <v>1</v>
      </c>
      <c r="H532">
        <v>0</v>
      </c>
      <c r="I532" t="s">
        <v>399</v>
      </c>
      <c r="J532" t="s">
        <v>34</v>
      </c>
      <c r="K532">
        <v>39100</v>
      </c>
      <c r="L532">
        <v>1</v>
      </c>
      <c r="M532">
        <v>0</v>
      </c>
      <c r="N532" t="s">
        <v>1053</v>
      </c>
      <c r="O532" t="s">
        <v>1192</v>
      </c>
      <c r="P532" t="s">
        <v>1126</v>
      </c>
      <c r="Q532">
        <v>1014</v>
      </c>
      <c r="R532">
        <v>8739</v>
      </c>
      <c r="S532" t="s">
        <v>62</v>
      </c>
      <c r="T532" t="s">
        <v>403</v>
      </c>
    </row>
    <row r="533" spans="1:20" x14ac:dyDescent="0.4">
      <c r="A533">
        <v>1998</v>
      </c>
      <c r="B533" t="s">
        <v>1193</v>
      </c>
      <c r="C533" t="s">
        <v>833</v>
      </c>
      <c r="D533" t="s">
        <v>169</v>
      </c>
      <c r="E533" t="s">
        <v>170</v>
      </c>
      <c r="F533" t="s">
        <v>133</v>
      </c>
      <c r="G533">
        <v>2</v>
      </c>
      <c r="H533">
        <v>0</v>
      </c>
      <c r="I533" t="s">
        <v>42</v>
      </c>
      <c r="J533" t="s">
        <v>34</v>
      </c>
      <c r="K533">
        <v>45500</v>
      </c>
      <c r="L533">
        <v>1</v>
      </c>
      <c r="M533">
        <v>0</v>
      </c>
      <c r="N533" t="s">
        <v>1194</v>
      </c>
      <c r="O533" t="s">
        <v>1131</v>
      </c>
      <c r="P533" t="s">
        <v>1195</v>
      </c>
      <c r="Q533">
        <v>1014</v>
      </c>
      <c r="R533">
        <v>8738</v>
      </c>
      <c r="S533" t="s">
        <v>137</v>
      </c>
      <c r="T533" t="s">
        <v>42</v>
      </c>
    </row>
    <row r="534" spans="1:20" x14ac:dyDescent="0.4">
      <c r="A534">
        <v>1998</v>
      </c>
      <c r="B534" t="s">
        <v>1196</v>
      </c>
      <c r="C534" t="s">
        <v>618</v>
      </c>
      <c r="D534" t="s">
        <v>214</v>
      </c>
      <c r="E534" t="s">
        <v>215</v>
      </c>
      <c r="F534" t="s">
        <v>281</v>
      </c>
      <c r="G534">
        <v>1</v>
      </c>
      <c r="H534">
        <v>1</v>
      </c>
      <c r="I534" t="s">
        <v>192</v>
      </c>
      <c r="J534" t="s">
        <v>34</v>
      </c>
      <c r="K534">
        <v>31800</v>
      </c>
      <c r="L534">
        <v>0</v>
      </c>
      <c r="M534">
        <v>0</v>
      </c>
      <c r="N534" t="s">
        <v>1197</v>
      </c>
      <c r="O534" t="s">
        <v>1198</v>
      </c>
      <c r="P534" t="s">
        <v>1199</v>
      </c>
      <c r="Q534">
        <v>1014</v>
      </c>
      <c r="R534">
        <v>8741</v>
      </c>
      <c r="S534" t="s">
        <v>284</v>
      </c>
      <c r="T534" t="s">
        <v>195</v>
      </c>
    </row>
    <row r="535" spans="1:20" x14ac:dyDescent="0.4">
      <c r="A535">
        <v>1998</v>
      </c>
      <c r="B535" t="s">
        <v>1200</v>
      </c>
      <c r="C535" t="s">
        <v>618</v>
      </c>
      <c r="D535" t="s">
        <v>1153</v>
      </c>
      <c r="E535" t="s">
        <v>1154</v>
      </c>
      <c r="F535" t="s">
        <v>51</v>
      </c>
      <c r="G535">
        <v>3</v>
      </c>
      <c r="H535">
        <v>0</v>
      </c>
      <c r="I535" t="s">
        <v>522</v>
      </c>
      <c r="J535" t="s">
        <v>34</v>
      </c>
      <c r="K535">
        <v>35500</v>
      </c>
      <c r="L535">
        <v>2</v>
      </c>
      <c r="M535">
        <v>0</v>
      </c>
      <c r="N535" t="s">
        <v>1201</v>
      </c>
      <c r="O535" t="s">
        <v>1157</v>
      </c>
      <c r="P535" t="s">
        <v>1202</v>
      </c>
      <c r="Q535">
        <v>1014</v>
      </c>
      <c r="R535">
        <v>8742</v>
      </c>
      <c r="S535" t="s">
        <v>56</v>
      </c>
      <c r="T535" t="s">
        <v>526</v>
      </c>
    </row>
    <row r="536" spans="1:20" x14ac:dyDescent="0.4">
      <c r="A536">
        <v>1998</v>
      </c>
      <c r="B536" t="s">
        <v>1203</v>
      </c>
      <c r="C536" t="s">
        <v>616</v>
      </c>
      <c r="D536" t="s">
        <v>1175</v>
      </c>
      <c r="E536" t="s">
        <v>1176</v>
      </c>
      <c r="F536" t="s">
        <v>70</v>
      </c>
      <c r="G536">
        <v>1</v>
      </c>
      <c r="H536">
        <v>1</v>
      </c>
      <c r="I536" t="s">
        <v>100</v>
      </c>
      <c r="J536" t="s">
        <v>34</v>
      </c>
      <c r="K536">
        <v>30600</v>
      </c>
      <c r="L536">
        <v>0</v>
      </c>
      <c r="M536">
        <v>0</v>
      </c>
      <c r="N536" t="s">
        <v>1204</v>
      </c>
      <c r="O536" t="s">
        <v>1139</v>
      </c>
      <c r="P536" t="s">
        <v>1120</v>
      </c>
      <c r="Q536">
        <v>1014</v>
      </c>
      <c r="R536">
        <v>8743</v>
      </c>
      <c r="S536" t="s">
        <v>72</v>
      </c>
      <c r="T536" t="s">
        <v>105</v>
      </c>
    </row>
    <row r="537" spans="1:20" x14ac:dyDescent="0.4">
      <c r="A537">
        <v>1998</v>
      </c>
      <c r="B537" t="s">
        <v>1205</v>
      </c>
      <c r="C537" t="s">
        <v>616</v>
      </c>
      <c r="D537" t="s">
        <v>1123</v>
      </c>
      <c r="E537" t="s">
        <v>1124</v>
      </c>
      <c r="F537" t="s">
        <v>147</v>
      </c>
      <c r="G537">
        <v>3</v>
      </c>
      <c r="H537">
        <v>0</v>
      </c>
      <c r="I537" t="s">
        <v>709</v>
      </c>
      <c r="J537" t="s">
        <v>34</v>
      </c>
      <c r="K537">
        <v>29800</v>
      </c>
      <c r="L537">
        <v>1</v>
      </c>
      <c r="M537">
        <v>0</v>
      </c>
      <c r="N537" t="s">
        <v>1206</v>
      </c>
      <c r="O537" t="s">
        <v>1162</v>
      </c>
      <c r="P537" t="s">
        <v>1144</v>
      </c>
      <c r="Q537">
        <v>1014</v>
      </c>
      <c r="R537">
        <v>8744</v>
      </c>
      <c r="S537" t="s">
        <v>151</v>
      </c>
      <c r="T537" t="s">
        <v>711</v>
      </c>
    </row>
    <row r="538" spans="1:20" x14ac:dyDescent="0.4">
      <c r="A538">
        <v>1998</v>
      </c>
      <c r="B538" t="s">
        <v>1207</v>
      </c>
      <c r="C538" t="s">
        <v>814</v>
      </c>
      <c r="D538" t="s">
        <v>184</v>
      </c>
      <c r="E538" t="s">
        <v>185</v>
      </c>
      <c r="F538" t="s">
        <v>1147</v>
      </c>
      <c r="G538">
        <v>1</v>
      </c>
      <c r="H538">
        <v>1</v>
      </c>
      <c r="I538" t="s">
        <v>858</v>
      </c>
      <c r="J538" t="s">
        <v>34</v>
      </c>
      <c r="K538">
        <v>33500</v>
      </c>
      <c r="L538">
        <v>0</v>
      </c>
      <c r="M538">
        <v>1</v>
      </c>
      <c r="N538" t="s">
        <v>1208</v>
      </c>
      <c r="O538" t="s">
        <v>1121</v>
      </c>
      <c r="P538" t="s">
        <v>1134</v>
      </c>
      <c r="Q538">
        <v>1014</v>
      </c>
      <c r="R538">
        <v>8746</v>
      </c>
      <c r="S538" t="s">
        <v>1151</v>
      </c>
      <c r="T538" t="s">
        <v>862</v>
      </c>
    </row>
    <row r="539" spans="1:20" x14ac:dyDescent="0.4">
      <c r="A539">
        <v>1998</v>
      </c>
      <c r="B539" t="s">
        <v>1209</v>
      </c>
      <c r="C539" t="s">
        <v>814</v>
      </c>
      <c r="D539" t="s">
        <v>1117</v>
      </c>
      <c r="E539" t="s">
        <v>1118</v>
      </c>
      <c r="F539" t="s">
        <v>32</v>
      </c>
      <c r="G539">
        <v>4</v>
      </c>
      <c r="H539">
        <v>0</v>
      </c>
      <c r="I539" t="s">
        <v>1046</v>
      </c>
      <c r="J539" t="s">
        <v>34</v>
      </c>
      <c r="K539">
        <v>80000</v>
      </c>
      <c r="L539">
        <v>1</v>
      </c>
      <c r="M539">
        <v>0</v>
      </c>
      <c r="N539" t="s">
        <v>1011</v>
      </c>
      <c r="O539" t="s">
        <v>1135</v>
      </c>
      <c r="P539" t="s">
        <v>1156</v>
      </c>
      <c r="Q539">
        <v>1014</v>
      </c>
      <c r="R539">
        <v>8745</v>
      </c>
      <c r="S539" t="s">
        <v>38</v>
      </c>
      <c r="T539" t="s">
        <v>1048</v>
      </c>
    </row>
    <row r="540" spans="1:20" x14ac:dyDescent="0.4">
      <c r="A540">
        <v>1998</v>
      </c>
      <c r="B540" t="s">
        <v>1210</v>
      </c>
      <c r="C540" t="s">
        <v>820</v>
      </c>
      <c r="D540" t="s">
        <v>169</v>
      </c>
      <c r="E540" t="s">
        <v>170</v>
      </c>
      <c r="F540" t="s">
        <v>1064</v>
      </c>
      <c r="G540">
        <v>1</v>
      </c>
      <c r="H540">
        <v>0</v>
      </c>
      <c r="I540" t="s">
        <v>410</v>
      </c>
      <c r="J540" t="s">
        <v>34</v>
      </c>
      <c r="K540">
        <v>45500</v>
      </c>
      <c r="L540">
        <v>1</v>
      </c>
      <c r="M540">
        <v>0</v>
      </c>
      <c r="N540" t="s">
        <v>1211</v>
      </c>
      <c r="O540" t="s">
        <v>1145</v>
      </c>
      <c r="P540" t="s">
        <v>1149</v>
      </c>
      <c r="Q540">
        <v>1014</v>
      </c>
      <c r="R540">
        <v>8747</v>
      </c>
      <c r="S540" t="s">
        <v>1066</v>
      </c>
      <c r="T540" t="s">
        <v>413</v>
      </c>
    </row>
    <row r="541" spans="1:20" x14ac:dyDescent="0.4">
      <c r="A541">
        <v>1998</v>
      </c>
      <c r="B541" t="s">
        <v>1212</v>
      </c>
      <c r="C541" t="s">
        <v>820</v>
      </c>
      <c r="D541" t="s">
        <v>1175</v>
      </c>
      <c r="E541" t="s">
        <v>1176</v>
      </c>
      <c r="F541" t="s">
        <v>140</v>
      </c>
      <c r="G541">
        <v>0</v>
      </c>
      <c r="H541">
        <v>0</v>
      </c>
      <c r="I541" t="s">
        <v>77</v>
      </c>
      <c r="J541" t="s">
        <v>34</v>
      </c>
      <c r="K541">
        <v>30600</v>
      </c>
      <c r="L541">
        <v>0</v>
      </c>
      <c r="M541">
        <v>0</v>
      </c>
      <c r="N541" t="s">
        <v>1213</v>
      </c>
      <c r="O541" t="s">
        <v>1214</v>
      </c>
      <c r="P541" t="s">
        <v>1177</v>
      </c>
      <c r="Q541">
        <v>1014</v>
      </c>
      <c r="R541">
        <v>8748</v>
      </c>
      <c r="S541" t="s">
        <v>144</v>
      </c>
      <c r="T541" t="s">
        <v>78</v>
      </c>
    </row>
    <row r="542" spans="1:20" x14ac:dyDescent="0.4">
      <c r="A542">
        <v>1998</v>
      </c>
      <c r="B542" t="s">
        <v>1215</v>
      </c>
      <c r="C542" t="s">
        <v>1169</v>
      </c>
      <c r="D542" t="s">
        <v>1153</v>
      </c>
      <c r="E542" t="s">
        <v>1154</v>
      </c>
      <c r="F542" t="s">
        <v>1170</v>
      </c>
      <c r="G542">
        <v>0</v>
      </c>
      <c r="H542">
        <v>1</v>
      </c>
      <c r="I542" t="s">
        <v>1181</v>
      </c>
      <c r="J542" t="s">
        <v>34</v>
      </c>
      <c r="K542">
        <v>35500</v>
      </c>
      <c r="L542">
        <v>0</v>
      </c>
      <c r="M542">
        <v>0</v>
      </c>
      <c r="N542" t="s">
        <v>1216</v>
      </c>
      <c r="O542" t="s">
        <v>1150</v>
      </c>
      <c r="P542" t="s">
        <v>1138</v>
      </c>
      <c r="Q542">
        <v>1014</v>
      </c>
      <c r="R542">
        <v>8751</v>
      </c>
      <c r="S542" t="s">
        <v>1173</v>
      </c>
      <c r="T542" t="s">
        <v>1186</v>
      </c>
    </row>
    <row r="543" spans="1:20" x14ac:dyDescent="0.4">
      <c r="A543">
        <v>1998</v>
      </c>
      <c r="B543" t="s">
        <v>1217</v>
      </c>
      <c r="C543" t="s">
        <v>855</v>
      </c>
      <c r="D543" t="s">
        <v>214</v>
      </c>
      <c r="E543" t="s">
        <v>215</v>
      </c>
      <c r="F543" t="s">
        <v>43</v>
      </c>
      <c r="G543">
        <v>2</v>
      </c>
      <c r="H543">
        <v>2</v>
      </c>
      <c r="I543" t="s">
        <v>33</v>
      </c>
      <c r="J543" t="s">
        <v>34</v>
      </c>
      <c r="K543">
        <v>31800</v>
      </c>
      <c r="L543">
        <v>1</v>
      </c>
      <c r="M543">
        <v>0</v>
      </c>
      <c r="N543" t="s">
        <v>1218</v>
      </c>
      <c r="O543" t="s">
        <v>1172</v>
      </c>
      <c r="P543" t="s">
        <v>1192</v>
      </c>
      <c r="Q543">
        <v>1014</v>
      </c>
      <c r="R543">
        <v>8750</v>
      </c>
      <c r="S543" t="s">
        <v>47</v>
      </c>
      <c r="T543" t="s">
        <v>39</v>
      </c>
    </row>
    <row r="544" spans="1:20" x14ac:dyDescent="0.4">
      <c r="A544">
        <v>1998</v>
      </c>
      <c r="B544" t="s">
        <v>1219</v>
      </c>
      <c r="C544" t="s">
        <v>855</v>
      </c>
      <c r="D544" t="s">
        <v>190</v>
      </c>
      <c r="E544" t="s">
        <v>191</v>
      </c>
      <c r="F544" t="s">
        <v>118</v>
      </c>
      <c r="G544">
        <v>5</v>
      </c>
      <c r="H544">
        <v>0</v>
      </c>
      <c r="I544" t="s">
        <v>300</v>
      </c>
      <c r="J544" t="s">
        <v>34</v>
      </c>
      <c r="K544">
        <v>55000</v>
      </c>
      <c r="L544">
        <v>2</v>
      </c>
      <c r="M544">
        <v>0</v>
      </c>
      <c r="N544" t="s">
        <v>1220</v>
      </c>
      <c r="O544" t="s">
        <v>1178</v>
      </c>
      <c r="P544" t="s">
        <v>1157</v>
      </c>
      <c r="Q544">
        <v>1014</v>
      </c>
      <c r="R544">
        <v>8749</v>
      </c>
      <c r="S544" t="s">
        <v>123</v>
      </c>
      <c r="T544" t="s">
        <v>304</v>
      </c>
    </row>
    <row r="545" spans="1:20" x14ac:dyDescent="0.4">
      <c r="A545">
        <v>1998</v>
      </c>
      <c r="B545" t="s">
        <v>1221</v>
      </c>
      <c r="C545" t="s">
        <v>833</v>
      </c>
      <c r="D545" t="s">
        <v>1141</v>
      </c>
      <c r="E545" t="s">
        <v>1142</v>
      </c>
      <c r="F545" t="s">
        <v>133</v>
      </c>
      <c r="G545">
        <v>2</v>
      </c>
      <c r="H545">
        <v>2</v>
      </c>
      <c r="I545" t="s">
        <v>50</v>
      </c>
      <c r="J545" t="s">
        <v>34</v>
      </c>
      <c r="K545">
        <v>38100</v>
      </c>
      <c r="L545">
        <v>0</v>
      </c>
      <c r="M545">
        <v>1</v>
      </c>
      <c r="N545" t="s">
        <v>1222</v>
      </c>
      <c r="O545" t="s">
        <v>1167</v>
      </c>
      <c r="P545" t="s">
        <v>1171</v>
      </c>
      <c r="Q545">
        <v>1014</v>
      </c>
      <c r="R545">
        <v>8753</v>
      </c>
      <c r="S545" t="s">
        <v>137</v>
      </c>
      <c r="T545" t="s">
        <v>55</v>
      </c>
    </row>
    <row r="546" spans="1:20" x14ac:dyDescent="0.4">
      <c r="A546">
        <v>1998</v>
      </c>
      <c r="B546" t="s">
        <v>1223</v>
      </c>
      <c r="C546" t="s">
        <v>1169</v>
      </c>
      <c r="D546" t="s">
        <v>169</v>
      </c>
      <c r="E546" t="s">
        <v>170</v>
      </c>
      <c r="F546" t="s">
        <v>65</v>
      </c>
      <c r="G546">
        <v>5</v>
      </c>
      <c r="H546">
        <v>0</v>
      </c>
      <c r="I546" t="s">
        <v>1180</v>
      </c>
      <c r="J546" t="s">
        <v>34</v>
      </c>
      <c r="K546">
        <v>45500</v>
      </c>
      <c r="L546">
        <v>1</v>
      </c>
      <c r="M546">
        <v>0</v>
      </c>
      <c r="N546" t="s">
        <v>1224</v>
      </c>
      <c r="O546" t="s">
        <v>1195</v>
      </c>
      <c r="P546" t="s">
        <v>1166</v>
      </c>
      <c r="Q546">
        <v>1014</v>
      </c>
      <c r="R546">
        <v>8752</v>
      </c>
      <c r="S546" t="s">
        <v>68</v>
      </c>
      <c r="T546" t="s">
        <v>1185</v>
      </c>
    </row>
    <row r="547" spans="1:20" x14ac:dyDescent="0.4">
      <c r="A547">
        <v>1998</v>
      </c>
      <c r="B547" t="s">
        <v>1225</v>
      </c>
      <c r="C547" t="s">
        <v>833</v>
      </c>
      <c r="D547" t="s">
        <v>1159</v>
      </c>
      <c r="E547" t="s">
        <v>1160</v>
      </c>
      <c r="F547" t="s">
        <v>42</v>
      </c>
      <c r="G547">
        <v>1</v>
      </c>
      <c r="H547">
        <v>2</v>
      </c>
      <c r="I547" t="s">
        <v>678</v>
      </c>
      <c r="J547" t="s">
        <v>34</v>
      </c>
      <c r="K547">
        <v>39100</v>
      </c>
      <c r="L547">
        <v>0</v>
      </c>
      <c r="M547">
        <v>1</v>
      </c>
      <c r="N547" t="s">
        <v>1226</v>
      </c>
      <c r="O547" t="s">
        <v>1199</v>
      </c>
      <c r="P547" t="s">
        <v>1183</v>
      </c>
      <c r="Q547">
        <v>1014</v>
      </c>
      <c r="R547">
        <v>8754</v>
      </c>
      <c r="S547" t="s">
        <v>42</v>
      </c>
      <c r="T547" t="s">
        <v>659</v>
      </c>
    </row>
    <row r="548" spans="1:20" x14ac:dyDescent="0.4">
      <c r="A548">
        <v>1998</v>
      </c>
      <c r="B548" t="s">
        <v>1227</v>
      </c>
      <c r="C548" t="s">
        <v>1188</v>
      </c>
      <c r="D548" t="s">
        <v>1123</v>
      </c>
      <c r="E548" t="s">
        <v>1124</v>
      </c>
      <c r="F548" t="s">
        <v>399</v>
      </c>
      <c r="G548">
        <v>1</v>
      </c>
      <c r="H548">
        <v>0</v>
      </c>
      <c r="I548" t="s">
        <v>637</v>
      </c>
      <c r="J548" t="s">
        <v>34</v>
      </c>
      <c r="K548">
        <v>29800</v>
      </c>
      <c r="L548">
        <v>0</v>
      </c>
      <c r="M548">
        <v>0</v>
      </c>
      <c r="N548" t="s">
        <v>1228</v>
      </c>
      <c r="O548" t="s">
        <v>1163</v>
      </c>
      <c r="P548" t="s">
        <v>1198</v>
      </c>
      <c r="Q548">
        <v>1014</v>
      </c>
      <c r="R548">
        <v>8755</v>
      </c>
      <c r="S548" t="s">
        <v>403</v>
      </c>
      <c r="T548" t="s">
        <v>641</v>
      </c>
    </row>
    <row r="549" spans="1:20" x14ac:dyDescent="0.4">
      <c r="A549">
        <v>1998</v>
      </c>
      <c r="B549" t="s">
        <v>1229</v>
      </c>
      <c r="C549" t="s">
        <v>1188</v>
      </c>
      <c r="D549" t="s">
        <v>184</v>
      </c>
      <c r="E549" t="s">
        <v>185</v>
      </c>
      <c r="F549" t="s">
        <v>59</v>
      </c>
      <c r="G549">
        <v>2</v>
      </c>
      <c r="H549">
        <v>1</v>
      </c>
      <c r="I549" t="s">
        <v>232</v>
      </c>
      <c r="J549" t="s">
        <v>34</v>
      </c>
      <c r="K549">
        <v>33500</v>
      </c>
      <c r="L549">
        <v>0</v>
      </c>
      <c r="M549">
        <v>0</v>
      </c>
      <c r="N549" t="s">
        <v>1230</v>
      </c>
      <c r="O549" t="s">
        <v>1184</v>
      </c>
      <c r="P549" t="s">
        <v>1214</v>
      </c>
      <c r="Q549">
        <v>1014</v>
      </c>
      <c r="R549">
        <v>8756</v>
      </c>
      <c r="S549" t="s">
        <v>62</v>
      </c>
      <c r="T549" t="s">
        <v>236</v>
      </c>
    </row>
    <row r="550" spans="1:20" x14ac:dyDescent="0.4">
      <c r="A550">
        <v>1998</v>
      </c>
      <c r="B550" t="s">
        <v>1231</v>
      </c>
      <c r="C550" t="s">
        <v>616</v>
      </c>
      <c r="D550" t="s">
        <v>1117</v>
      </c>
      <c r="E550" t="s">
        <v>1118</v>
      </c>
      <c r="F550" t="s">
        <v>147</v>
      </c>
      <c r="G550">
        <v>2</v>
      </c>
      <c r="H550">
        <v>1</v>
      </c>
      <c r="I550" t="s">
        <v>100</v>
      </c>
      <c r="J550" t="s">
        <v>34</v>
      </c>
      <c r="K550">
        <v>80000</v>
      </c>
      <c r="L550">
        <v>0</v>
      </c>
      <c r="M550">
        <v>0</v>
      </c>
      <c r="N550" t="s">
        <v>1232</v>
      </c>
      <c r="O550" t="s">
        <v>1202</v>
      </c>
      <c r="P550" t="s">
        <v>1190</v>
      </c>
      <c r="Q550">
        <v>1014</v>
      </c>
      <c r="R550">
        <v>8757</v>
      </c>
      <c r="S550" t="s">
        <v>151</v>
      </c>
      <c r="T550" t="s">
        <v>105</v>
      </c>
    </row>
    <row r="551" spans="1:20" x14ac:dyDescent="0.4">
      <c r="A551">
        <v>1998</v>
      </c>
      <c r="B551" t="s">
        <v>1231</v>
      </c>
      <c r="C551" t="s">
        <v>616</v>
      </c>
      <c r="D551" t="s">
        <v>1153</v>
      </c>
      <c r="E551" t="s">
        <v>1154</v>
      </c>
      <c r="F551" t="s">
        <v>70</v>
      </c>
      <c r="G551">
        <v>1</v>
      </c>
      <c r="H551">
        <v>1</v>
      </c>
      <c r="I551" t="s">
        <v>709</v>
      </c>
      <c r="J551" t="s">
        <v>34</v>
      </c>
      <c r="K551">
        <v>35500</v>
      </c>
      <c r="L551">
        <v>1</v>
      </c>
      <c r="M551">
        <v>0</v>
      </c>
      <c r="N551" t="s">
        <v>1197</v>
      </c>
      <c r="O551" t="s">
        <v>1127</v>
      </c>
      <c r="P551" t="s">
        <v>1126</v>
      </c>
      <c r="Q551">
        <v>1014</v>
      </c>
      <c r="R551">
        <v>8760</v>
      </c>
      <c r="S551" t="s">
        <v>72</v>
      </c>
      <c r="T551" t="s">
        <v>711</v>
      </c>
    </row>
    <row r="552" spans="1:20" x14ac:dyDescent="0.4">
      <c r="A552">
        <v>1998</v>
      </c>
      <c r="B552" t="s">
        <v>1233</v>
      </c>
      <c r="C552" t="s">
        <v>618</v>
      </c>
      <c r="D552" t="s">
        <v>1175</v>
      </c>
      <c r="E552" t="s">
        <v>1176</v>
      </c>
      <c r="F552" t="s">
        <v>281</v>
      </c>
      <c r="G552">
        <v>0</v>
      </c>
      <c r="H552">
        <v>3</v>
      </c>
      <c r="I552" t="s">
        <v>522</v>
      </c>
      <c r="J552" t="s">
        <v>34</v>
      </c>
      <c r="K552">
        <v>30600</v>
      </c>
      <c r="L552">
        <v>0</v>
      </c>
      <c r="M552">
        <v>1</v>
      </c>
      <c r="N552" t="s">
        <v>1090</v>
      </c>
      <c r="O552" t="s">
        <v>1156</v>
      </c>
      <c r="P552" t="s">
        <v>1162</v>
      </c>
      <c r="Q552">
        <v>1014</v>
      </c>
      <c r="R552">
        <v>8758</v>
      </c>
      <c r="S552" t="s">
        <v>284</v>
      </c>
      <c r="T552" t="s">
        <v>526</v>
      </c>
    </row>
    <row r="553" spans="1:20" x14ac:dyDescent="0.4">
      <c r="A553">
        <v>1998</v>
      </c>
      <c r="B553" t="s">
        <v>1233</v>
      </c>
      <c r="C553" t="s">
        <v>618</v>
      </c>
      <c r="D553" t="s">
        <v>190</v>
      </c>
      <c r="E553" t="s">
        <v>191</v>
      </c>
      <c r="F553" t="s">
        <v>51</v>
      </c>
      <c r="G553">
        <v>1</v>
      </c>
      <c r="H553">
        <v>2</v>
      </c>
      <c r="I553" t="s">
        <v>192</v>
      </c>
      <c r="J553" t="s">
        <v>34</v>
      </c>
      <c r="K553">
        <v>55000</v>
      </c>
      <c r="L553">
        <v>0</v>
      </c>
      <c r="M553">
        <v>0</v>
      </c>
      <c r="N553" t="s">
        <v>1155</v>
      </c>
      <c r="O553" t="s">
        <v>1166</v>
      </c>
      <c r="P553" t="s">
        <v>1130</v>
      </c>
      <c r="Q553">
        <v>1014</v>
      </c>
      <c r="R553">
        <v>8759</v>
      </c>
      <c r="S553" t="s">
        <v>56</v>
      </c>
      <c r="T553" t="s">
        <v>195</v>
      </c>
    </row>
    <row r="554" spans="1:20" x14ac:dyDescent="0.4">
      <c r="A554">
        <v>1998</v>
      </c>
      <c r="B554" t="s">
        <v>1234</v>
      </c>
      <c r="C554" t="s">
        <v>814</v>
      </c>
      <c r="D554" t="s">
        <v>1159</v>
      </c>
      <c r="E554" t="s">
        <v>1160</v>
      </c>
      <c r="F554" t="s">
        <v>32</v>
      </c>
      <c r="G554">
        <v>2</v>
      </c>
      <c r="H554">
        <v>1</v>
      </c>
      <c r="I554" t="s">
        <v>858</v>
      </c>
      <c r="J554" t="s">
        <v>34</v>
      </c>
      <c r="K554">
        <v>39100</v>
      </c>
      <c r="L554">
        <v>1</v>
      </c>
      <c r="M554">
        <v>1</v>
      </c>
      <c r="N554" t="s">
        <v>1165</v>
      </c>
      <c r="O554" t="s">
        <v>1171</v>
      </c>
      <c r="P554" t="s">
        <v>1167</v>
      </c>
      <c r="Q554">
        <v>1014</v>
      </c>
      <c r="R554">
        <v>8762</v>
      </c>
      <c r="S554" t="s">
        <v>38</v>
      </c>
      <c r="T554" t="s">
        <v>862</v>
      </c>
    </row>
    <row r="555" spans="1:20" x14ac:dyDescent="0.4">
      <c r="A555">
        <v>1998</v>
      </c>
      <c r="B555" t="s">
        <v>1234</v>
      </c>
      <c r="C555" t="s">
        <v>814</v>
      </c>
      <c r="D555" t="s">
        <v>214</v>
      </c>
      <c r="E555" t="s">
        <v>215</v>
      </c>
      <c r="F555" t="s">
        <v>1147</v>
      </c>
      <c r="G555">
        <v>2</v>
      </c>
      <c r="H555">
        <v>2</v>
      </c>
      <c r="I555" t="s">
        <v>1046</v>
      </c>
      <c r="J555" t="s">
        <v>34</v>
      </c>
      <c r="K555">
        <v>31800</v>
      </c>
      <c r="L555">
        <v>1</v>
      </c>
      <c r="M555">
        <v>1</v>
      </c>
      <c r="N555" t="s">
        <v>1211</v>
      </c>
      <c r="O555" t="s">
        <v>1177</v>
      </c>
      <c r="P555" t="s">
        <v>1172</v>
      </c>
      <c r="Q555">
        <v>1014</v>
      </c>
      <c r="R555">
        <v>8764</v>
      </c>
      <c r="S555" t="s">
        <v>1151</v>
      </c>
      <c r="T555" t="s">
        <v>1048</v>
      </c>
    </row>
    <row r="556" spans="1:20" x14ac:dyDescent="0.4">
      <c r="A556">
        <v>1998</v>
      </c>
      <c r="B556" t="s">
        <v>1235</v>
      </c>
      <c r="C556" t="s">
        <v>820</v>
      </c>
      <c r="D556" t="s">
        <v>1141</v>
      </c>
      <c r="E556" t="s">
        <v>1142</v>
      </c>
      <c r="F556" t="s">
        <v>140</v>
      </c>
      <c r="G556">
        <v>6</v>
      </c>
      <c r="H556">
        <v>1</v>
      </c>
      <c r="I556" t="s">
        <v>410</v>
      </c>
      <c r="J556" t="s">
        <v>34</v>
      </c>
      <c r="K556">
        <v>38100</v>
      </c>
      <c r="L556">
        <v>2</v>
      </c>
      <c r="M556">
        <v>0</v>
      </c>
      <c r="N556" t="s">
        <v>1023</v>
      </c>
      <c r="O556" t="s">
        <v>1183</v>
      </c>
      <c r="P556" t="s">
        <v>1144</v>
      </c>
      <c r="Q556">
        <v>1014</v>
      </c>
      <c r="R556">
        <v>8761</v>
      </c>
      <c r="S556" t="s">
        <v>144</v>
      </c>
      <c r="T556" t="s">
        <v>413</v>
      </c>
    </row>
    <row r="557" spans="1:20" x14ac:dyDescent="0.4">
      <c r="A557">
        <v>1998</v>
      </c>
      <c r="B557" t="s">
        <v>1235</v>
      </c>
      <c r="C557" t="s">
        <v>820</v>
      </c>
      <c r="D557" t="s">
        <v>184</v>
      </c>
      <c r="E557" t="s">
        <v>185</v>
      </c>
      <c r="F557" t="s">
        <v>1064</v>
      </c>
      <c r="G557">
        <v>1</v>
      </c>
      <c r="H557">
        <v>3</v>
      </c>
      <c r="I557" t="s">
        <v>77</v>
      </c>
      <c r="J557" t="s">
        <v>34</v>
      </c>
      <c r="K557">
        <v>33500</v>
      </c>
      <c r="L557">
        <v>1</v>
      </c>
      <c r="M557">
        <v>1</v>
      </c>
      <c r="N557" t="s">
        <v>1125</v>
      </c>
      <c r="O557" t="s">
        <v>1192</v>
      </c>
      <c r="P557" t="s">
        <v>1195</v>
      </c>
      <c r="Q557">
        <v>1014</v>
      </c>
      <c r="R557">
        <v>8763</v>
      </c>
      <c r="S557" t="s">
        <v>1066</v>
      </c>
      <c r="T557" t="s">
        <v>78</v>
      </c>
    </row>
    <row r="558" spans="1:20" x14ac:dyDescent="0.4">
      <c r="A558">
        <v>1998</v>
      </c>
      <c r="B558" t="s">
        <v>1236</v>
      </c>
      <c r="C558" t="s">
        <v>855</v>
      </c>
      <c r="D558" t="s">
        <v>169</v>
      </c>
      <c r="E558" t="s">
        <v>170</v>
      </c>
      <c r="F558" t="s">
        <v>43</v>
      </c>
      <c r="G558">
        <v>1</v>
      </c>
      <c r="H558">
        <v>1</v>
      </c>
      <c r="I558" t="s">
        <v>300</v>
      </c>
      <c r="J558" t="s">
        <v>34</v>
      </c>
      <c r="K558">
        <v>45500</v>
      </c>
      <c r="L558">
        <v>1</v>
      </c>
      <c r="M558">
        <v>0</v>
      </c>
      <c r="N558" t="s">
        <v>1148</v>
      </c>
      <c r="O558" t="s">
        <v>1149</v>
      </c>
      <c r="P558" t="s">
        <v>1121</v>
      </c>
      <c r="Q558">
        <v>1014</v>
      </c>
      <c r="R558">
        <v>8765</v>
      </c>
      <c r="S558" t="s">
        <v>47</v>
      </c>
      <c r="T558" t="s">
        <v>304</v>
      </c>
    </row>
    <row r="559" spans="1:20" x14ac:dyDescent="0.4">
      <c r="A559">
        <v>1998</v>
      </c>
      <c r="B559" t="s">
        <v>1236</v>
      </c>
      <c r="C559" t="s">
        <v>855</v>
      </c>
      <c r="D559" t="s">
        <v>1175</v>
      </c>
      <c r="E559" t="s">
        <v>1176</v>
      </c>
      <c r="F559" t="s">
        <v>118</v>
      </c>
      <c r="G559">
        <v>2</v>
      </c>
      <c r="H559">
        <v>2</v>
      </c>
      <c r="I559" t="s">
        <v>33</v>
      </c>
      <c r="J559" t="s">
        <v>34</v>
      </c>
      <c r="K559">
        <v>30600</v>
      </c>
      <c r="L559">
        <v>2</v>
      </c>
      <c r="M559">
        <v>0</v>
      </c>
      <c r="N559" t="s">
        <v>1137</v>
      </c>
      <c r="O559" t="s">
        <v>1120</v>
      </c>
      <c r="P559" t="s">
        <v>1139</v>
      </c>
      <c r="Q559">
        <v>1014</v>
      </c>
      <c r="R559">
        <v>8766</v>
      </c>
      <c r="S559" t="s">
        <v>123</v>
      </c>
      <c r="T559" t="s">
        <v>39</v>
      </c>
    </row>
    <row r="560" spans="1:20" x14ac:dyDescent="0.4">
      <c r="A560">
        <v>1998</v>
      </c>
      <c r="B560" t="s">
        <v>1237</v>
      </c>
      <c r="C560" t="s">
        <v>833</v>
      </c>
      <c r="D560" t="s">
        <v>1123</v>
      </c>
      <c r="E560" t="s">
        <v>1124</v>
      </c>
      <c r="F560" t="s">
        <v>133</v>
      </c>
      <c r="G560">
        <v>2</v>
      </c>
      <c r="H560">
        <v>0</v>
      </c>
      <c r="I560" t="s">
        <v>678</v>
      </c>
      <c r="J560" t="s">
        <v>34</v>
      </c>
      <c r="K560">
        <v>29800</v>
      </c>
      <c r="L560">
        <v>0</v>
      </c>
      <c r="M560">
        <v>0</v>
      </c>
      <c r="N560" t="s">
        <v>1133</v>
      </c>
      <c r="O560" t="s">
        <v>1134</v>
      </c>
      <c r="P560" t="s">
        <v>1145</v>
      </c>
      <c r="Q560">
        <v>1014</v>
      </c>
      <c r="R560">
        <v>8767</v>
      </c>
      <c r="S560" t="s">
        <v>137</v>
      </c>
      <c r="T560" t="s">
        <v>659</v>
      </c>
    </row>
    <row r="561" spans="1:20" x14ac:dyDescent="0.4">
      <c r="A561">
        <v>1998</v>
      </c>
      <c r="B561" t="s">
        <v>1237</v>
      </c>
      <c r="C561" t="s">
        <v>833</v>
      </c>
      <c r="D561" t="s">
        <v>1153</v>
      </c>
      <c r="E561" t="s">
        <v>1154</v>
      </c>
      <c r="F561" t="s">
        <v>42</v>
      </c>
      <c r="G561">
        <v>0</v>
      </c>
      <c r="H561">
        <v>1</v>
      </c>
      <c r="I561" t="s">
        <v>50</v>
      </c>
      <c r="J561" t="s">
        <v>34</v>
      </c>
      <c r="K561">
        <v>35500</v>
      </c>
      <c r="L561">
        <v>0</v>
      </c>
      <c r="M561">
        <v>1</v>
      </c>
      <c r="N561" t="s">
        <v>1204</v>
      </c>
      <c r="O561" t="s">
        <v>1138</v>
      </c>
      <c r="P561" t="s">
        <v>1202</v>
      </c>
      <c r="Q561">
        <v>1014</v>
      </c>
      <c r="R561">
        <v>8768</v>
      </c>
      <c r="S561" t="s">
        <v>42</v>
      </c>
      <c r="T561" t="s">
        <v>55</v>
      </c>
    </row>
    <row r="562" spans="1:20" x14ac:dyDescent="0.4">
      <c r="A562">
        <v>1998</v>
      </c>
      <c r="B562" t="s">
        <v>1238</v>
      </c>
      <c r="C562" t="s">
        <v>1169</v>
      </c>
      <c r="D562" t="s">
        <v>1159</v>
      </c>
      <c r="E562" t="s">
        <v>1160</v>
      </c>
      <c r="F562" t="s">
        <v>1170</v>
      </c>
      <c r="G562">
        <v>1</v>
      </c>
      <c r="H562">
        <v>2</v>
      </c>
      <c r="I562" t="s">
        <v>1180</v>
      </c>
      <c r="J562" t="s">
        <v>34</v>
      </c>
      <c r="K562">
        <v>39100</v>
      </c>
      <c r="L562">
        <v>0</v>
      </c>
      <c r="M562">
        <v>1</v>
      </c>
      <c r="N562" t="s">
        <v>1161</v>
      </c>
      <c r="O562" t="s">
        <v>1198</v>
      </c>
      <c r="P562" t="s">
        <v>1130</v>
      </c>
      <c r="Q562">
        <v>1014</v>
      </c>
      <c r="R562">
        <v>8771</v>
      </c>
      <c r="S562" t="s">
        <v>1173</v>
      </c>
      <c r="T562" t="s">
        <v>1185</v>
      </c>
    </row>
    <row r="563" spans="1:20" x14ac:dyDescent="0.4">
      <c r="A563">
        <v>1998</v>
      </c>
      <c r="B563" t="s">
        <v>1238</v>
      </c>
      <c r="C563" t="s">
        <v>1169</v>
      </c>
      <c r="D563" t="s">
        <v>214</v>
      </c>
      <c r="E563" t="s">
        <v>215</v>
      </c>
      <c r="F563" t="s">
        <v>65</v>
      </c>
      <c r="G563">
        <v>1</v>
      </c>
      <c r="H563">
        <v>0</v>
      </c>
      <c r="I563" t="s">
        <v>1181</v>
      </c>
      <c r="J563" t="s">
        <v>34</v>
      </c>
      <c r="K563">
        <v>31800</v>
      </c>
      <c r="L563">
        <v>1</v>
      </c>
      <c r="M563">
        <v>0</v>
      </c>
      <c r="N563" t="s">
        <v>1194</v>
      </c>
      <c r="O563" t="s">
        <v>1214</v>
      </c>
      <c r="P563" t="s">
        <v>1131</v>
      </c>
      <c r="Q563">
        <v>1014</v>
      </c>
      <c r="R563">
        <v>8772</v>
      </c>
      <c r="S563" t="s">
        <v>68</v>
      </c>
      <c r="T563" t="s">
        <v>1186</v>
      </c>
    </row>
    <row r="564" spans="1:20" x14ac:dyDescent="0.4">
      <c r="A564">
        <v>1998</v>
      </c>
      <c r="B564" t="s">
        <v>1239</v>
      </c>
      <c r="C564" t="s">
        <v>1188</v>
      </c>
      <c r="D564" t="s">
        <v>1117</v>
      </c>
      <c r="E564" t="s">
        <v>1118</v>
      </c>
      <c r="F564" t="s">
        <v>59</v>
      </c>
      <c r="G564">
        <v>1</v>
      </c>
      <c r="H564">
        <v>1</v>
      </c>
      <c r="I564" t="s">
        <v>637</v>
      </c>
      <c r="J564" t="s">
        <v>34</v>
      </c>
      <c r="K564">
        <v>77000</v>
      </c>
      <c r="L564">
        <v>0</v>
      </c>
      <c r="M564">
        <v>1</v>
      </c>
      <c r="N564" t="s">
        <v>1206</v>
      </c>
      <c r="O564" t="s">
        <v>1178</v>
      </c>
      <c r="P564" t="s">
        <v>1157</v>
      </c>
      <c r="Q564">
        <v>1014</v>
      </c>
      <c r="R564">
        <v>8769</v>
      </c>
      <c r="S564" t="s">
        <v>62</v>
      </c>
      <c r="T564" t="s">
        <v>641</v>
      </c>
    </row>
    <row r="565" spans="1:20" x14ac:dyDescent="0.4">
      <c r="A565">
        <v>1998</v>
      </c>
      <c r="B565" t="s">
        <v>1239</v>
      </c>
      <c r="C565" t="s">
        <v>1188</v>
      </c>
      <c r="D565" t="s">
        <v>1141</v>
      </c>
      <c r="E565" t="s">
        <v>1142</v>
      </c>
      <c r="F565" t="s">
        <v>399</v>
      </c>
      <c r="G565">
        <v>0</v>
      </c>
      <c r="H565">
        <v>2</v>
      </c>
      <c r="I565" t="s">
        <v>232</v>
      </c>
      <c r="J565" t="s">
        <v>34</v>
      </c>
      <c r="K565">
        <v>38100</v>
      </c>
      <c r="L565">
        <v>0</v>
      </c>
      <c r="M565">
        <v>2</v>
      </c>
      <c r="N565" t="s">
        <v>1011</v>
      </c>
      <c r="O565" t="s">
        <v>1199</v>
      </c>
      <c r="P565" t="s">
        <v>1135</v>
      </c>
      <c r="Q565">
        <v>1014</v>
      </c>
      <c r="R565">
        <v>8770</v>
      </c>
      <c r="S565" t="s">
        <v>403</v>
      </c>
      <c r="T565" t="s">
        <v>236</v>
      </c>
    </row>
    <row r="566" spans="1:20" x14ac:dyDescent="0.4">
      <c r="A566">
        <v>1998</v>
      </c>
      <c r="B566" t="s">
        <v>1240</v>
      </c>
      <c r="C566" t="s">
        <v>887</v>
      </c>
      <c r="D566" t="s">
        <v>190</v>
      </c>
      <c r="E566" t="s">
        <v>191</v>
      </c>
      <c r="F566" t="s">
        <v>147</v>
      </c>
      <c r="G566">
        <v>1</v>
      </c>
      <c r="H566">
        <v>0</v>
      </c>
      <c r="I566" t="s">
        <v>192</v>
      </c>
      <c r="J566" t="s">
        <v>34</v>
      </c>
      <c r="K566">
        <v>55000</v>
      </c>
      <c r="L566">
        <v>1</v>
      </c>
      <c r="M566">
        <v>0</v>
      </c>
      <c r="N566" t="s">
        <v>1228</v>
      </c>
      <c r="O566" t="s">
        <v>1163</v>
      </c>
      <c r="P566" t="s">
        <v>1171</v>
      </c>
      <c r="Q566">
        <v>1024</v>
      </c>
      <c r="R566">
        <v>8774</v>
      </c>
      <c r="S566" t="s">
        <v>151</v>
      </c>
      <c r="T566" t="s">
        <v>195</v>
      </c>
    </row>
    <row r="567" spans="1:20" x14ac:dyDescent="0.4">
      <c r="A567">
        <v>1998</v>
      </c>
      <c r="B567" t="s">
        <v>1241</v>
      </c>
      <c r="C567" t="s">
        <v>887</v>
      </c>
      <c r="D567" t="s">
        <v>169</v>
      </c>
      <c r="E567" t="s">
        <v>170</v>
      </c>
      <c r="F567" t="s">
        <v>51</v>
      </c>
      <c r="G567">
        <v>4</v>
      </c>
      <c r="H567">
        <v>1</v>
      </c>
      <c r="I567" t="s">
        <v>70</v>
      </c>
      <c r="J567" t="s">
        <v>34</v>
      </c>
      <c r="K567">
        <v>45500</v>
      </c>
      <c r="L567">
        <v>3</v>
      </c>
      <c r="M567">
        <v>0</v>
      </c>
      <c r="N567" t="s">
        <v>1230</v>
      </c>
      <c r="O567" t="s">
        <v>1184</v>
      </c>
      <c r="P567" t="s">
        <v>1177</v>
      </c>
      <c r="Q567">
        <v>1024</v>
      </c>
      <c r="R567">
        <v>8773</v>
      </c>
      <c r="S567" t="s">
        <v>56</v>
      </c>
      <c r="T567" t="s">
        <v>72</v>
      </c>
    </row>
    <row r="568" spans="1:20" x14ac:dyDescent="0.4">
      <c r="A568">
        <v>1998</v>
      </c>
      <c r="B568" t="s">
        <v>1242</v>
      </c>
      <c r="C568" t="s">
        <v>887</v>
      </c>
      <c r="D568" t="s">
        <v>1141</v>
      </c>
      <c r="E568" t="s">
        <v>1142</v>
      </c>
      <c r="F568" t="s">
        <v>32</v>
      </c>
      <c r="G568">
        <v>1</v>
      </c>
      <c r="H568">
        <v>0</v>
      </c>
      <c r="I568" t="s">
        <v>77</v>
      </c>
      <c r="J568" t="s">
        <v>906</v>
      </c>
      <c r="K568">
        <v>31800</v>
      </c>
      <c r="L568">
        <v>0</v>
      </c>
      <c r="M568">
        <v>0</v>
      </c>
      <c r="N568" t="s">
        <v>1090</v>
      </c>
      <c r="O568" t="s">
        <v>1127</v>
      </c>
      <c r="P568" t="s">
        <v>1162</v>
      </c>
      <c r="Q568">
        <v>1024</v>
      </c>
      <c r="R568">
        <v>8776</v>
      </c>
      <c r="S568" t="s">
        <v>38</v>
      </c>
      <c r="T568" t="s">
        <v>78</v>
      </c>
    </row>
    <row r="569" spans="1:20" x14ac:dyDescent="0.4">
      <c r="A569">
        <v>1998</v>
      </c>
      <c r="B569" t="s">
        <v>1243</v>
      </c>
      <c r="C569" t="s">
        <v>887</v>
      </c>
      <c r="D569" t="s">
        <v>1117</v>
      </c>
      <c r="E569" t="s">
        <v>1118</v>
      </c>
      <c r="F569" t="s">
        <v>1064</v>
      </c>
      <c r="G569">
        <v>1</v>
      </c>
      <c r="H569">
        <v>4</v>
      </c>
      <c r="I569" t="s">
        <v>858</v>
      </c>
      <c r="J569" t="s">
        <v>34</v>
      </c>
      <c r="K569">
        <v>77000</v>
      </c>
      <c r="L569">
        <v>0</v>
      </c>
      <c r="M569">
        <v>2</v>
      </c>
      <c r="N569" t="s">
        <v>1226</v>
      </c>
      <c r="O569" t="s">
        <v>1139</v>
      </c>
      <c r="P569" t="s">
        <v>1120</v>
      </c>
      <c r="Q569">
        <v>1024</v>
      </c>
      <c r="R569">
        <v>8775</v>
      </c>
      <c r="S569" t="s">
        <v>1066</v>
      </c>
      <c r="T569" t="s">
        <v>862</v>
      </c>
    </row>
    <row r="570" spans="1:20" x14ac:dyDescent="0.4">
      <c r="A570">
        <v>1998</v>
      </c>
      <c r="B570" t="s">
        <v>1244</v>
      </c>
      <c r="C570" t="s">
        <v>887</v>
      </c>
      <c r="D570" t="s">
        <v>1123</v>
      </c>
      <c r="E570" t="s">
        <v>1124</v>
      </c>
      <c r="F570" t="s">
        <v>133</v>
      </c>
      <c r="G570">
        <v>2</v>
      </c>
      <c r="H570">
        <v>1</v>
      </c>
      <c r="I570" t="s">
        <v>33</v>
      </c>
      <c r="J570" t="s">
        <v>34</v>
      </c>
      <c r="K570">
        <v>29800</v>
      </c>
      <c r="L570">
        <v>0</v>
      </c>
      <c r="M570">
        <v>0</v>
      </c>
      <c r="N570" t="s">
        <v>1182</v>
      </c>
      <c r="O570" t="s">
        <v>1131</v>
      </c>
      <c r="P570" t="s">
        <v>1138</v>
      </c>
      <c r="Q570">
        <v>1024</v>
      </c>
      <c r="R570">
        <v>8777</v>
      </c>
      <c r="S570" t="s">
        <v>137</v>
      </c>
      <c r="T570" t="s">
        <v>39</v>
      </c>
    </row>
    <row r="571" spans="1:20" x14ac:dyDescent="0.4">
      <c r="A571">
        <v>1998</v>
      </c>
      <c r="B571" t="s">
        <v>1245</v>
      </c>
      <c r="C571" t="s">
        <v>887</v>
      </c>
      <c r="D571" t="s">
        <v>184</v>
      </c>
      <c r="E571" t="s">
        <v>185</v>
      </c>
      <c r="F571" t="s">
        <v>118</v>
      </c>
      <c r="G571">
        <v>2</v>
      </c>
      <c r="H571">
        <v>1</v>
      </c>
      <c r="I571" t="s">
        <v>50</v>
      </c>
      <c r="J571" t="s">
        <v>34</v>
      </c>
      <c r="K571">
        <v>33500</v>
      </c>
      <c r="L571">
        <v>1</v>
      </c>
      <c r="M571">
        <v>0</v>
      </c>
      <c r="N571" t="s">
        <v>1119</v>
      </c>
      <c r="O571" t="s">
        <v>1199</v>
      </c>
      <c r="P571" t="s">
        <v>1183</v>
      </c>
      <c r="Q571">
        <v>1024</v>
      </c>
      <c r="R571">
        <v>8778</v>
      </c>
      <c r="S571" t="s">
        <v>123</v>
      </c>
      <c r="T571" t="s">
        <v>55</v>
      </c>
    </row>
    <row r="572" spans="1:20" x14ac:dyDescent="0.4">
      <c r="A572">
        <v>1998</v>
      </c>
      <c r="B572" t="s">
        <v>1246</v>
      </c>
      <c r="C572" t="s">
        <v>887</v>
      </c>
      <c r="D572" t="s">
        <v>214</v>
      </c>
      <c r="E572" t="s">
        <v>215</v>
      </c>
      <c r="F572" t="s">
        <v>59</v>
      </c>
      <c r="G572">
        <v>0</v>
      </c>
      <c r="H572">
        <v>1</v>
      </c>
      <c r="I572" t="s">
        <v>1181</v>
      </c>
      <c r="J572" t="s">
        <v>34</v>
      </c>
      <c r="K572">
        <v>31800</v>
      </c>
      <c r="L572">
        <v>0</v>
      </c>
      <c r="M572">
        <v>1</v>
      </c>
      <c r="N572" t="s">
        <v>1143</v>
      </c>
      <c r="O572" t="s">
        <v>1144</v>
      </c>
      <c r="P572" t="s">
        <v>1149</v>
      </c>
      <c r="Q572">
        <v>1024</v>
      </c>
      <c r="R572">
        <v>8780</v>
      </c>
      <c r="S572" t="s">
        <v>62</v>
      </c>
      <c r="T572" t="s">
        <v>1186</v>
      </c>
    </row>
    <row r="573" spans="1:20" x14ac:dyDescent="0.4">
      <c r="A573">
        <v>1998</v>
      </c>
      <c r="B573" t="s">
        <v>1247</v>
      </c>
      <c r="C573" t="s">
        <v>887</v>
      </c>
      <c r="D573" t="s">
        <v>1175</v>
      </c>
      <c r="E573" t="s">
        <v>1176</v>
      </c>
      <c r="F573" t="s">
        <v>65</v>
      </c>
      <c r="G573">
        <v>2</v>
      </c>
      <c r="H573">
        <v>2</v>
      </c>
      <c r="I573" t="s">
        <v>232</v>
      </c>
      <c r="J573" t="s">
        <v>1248</v>
      </c>
      <c r="K573">
        <v>30600</v>
      </c>
      <c r="L573">
        <v>0</v>
      </c>
      <c r="M573">
        <v>0</v>
      </c>
      <c r="N573" t="s">
        <v>1222</v>
      </c>
      <c r="O573" t="s">
        <v>1126</v>
      </c>
      <c r="P573" t="s">
        <v>1192</v>
      </c>
      <c r="Q573">
        <v>1024</v>
      </c>
      <c r="R573">
        <v>8779</v>
      </c>
      <c r="S573" t="s">
        <v>68</v>
      </c>
      <c r="T573" t="s">
        <v>236</v>
      </c>
    </row>
    <row r="574" spans="1:20" x14ac:dyDescent="0.4">
      <c r="A574">
        <v>1998</v>
      </c>
      <c r="B574" t="s">
        <v>1249</v>
      </c>
      <c r="C574" t="s">
        <v>159</v>
      </c>
      <c r="D574" t="s">
        <v>1117</v>
      </c>
      <c r="E574" t="s">
        <v>1118</v>
      </c>
      <c r="F574" t="s">
        <v>147</v>
      </c>
      <c r="G574">
        <v>0</v>
      </c>
      <c r="H574">
        <v>0</v>
      </c>
      <c r="I574" t="s">
        <v>32</v>
      </c>
      <c r="J574" t="s">
        <v>897</v>
      </c>
      <c r="K574">
        <v>77000</v>
      </c>
      <c r="L574">
        <v>0</v>
      </c>
      <c r="M574">
        <v>0</v>
      </c>
      <c r="N574" t="s">
        <v>1218</v>
      </c>
      <c r="O574" t="s">
        <v>1202</v>
      </c>
      <c r="P574" t="s">
        <v>1183</v>
      </c>
      <c r="Q574">
        <v>1025</v>
      </c>
      <c r="R574">
        <v>8781</v>
      </c>
      <c r="S574" t="s">
        <v>151</v>
      </c>
      <c r="T574" t="s">
        <v>38</v>
      </c>
    </row>
    <row r="575" spans="1:20" x14ac:dyDescent="0.4">
      <c r="A575">
        <v>1998</v>
      </c>
      <c r="B575" t="s">
        <v>1250</v>
      </c>
      <c r="C575" t="s">
        <v>159</v>
      </c>
      <c r="D575" t="s">
        <v>1153</v>
      </c>
      <c r="E575" t="s">
        <v>1154</v>
      </c>
      <c r="F575" t="s">
        <v>51</v>
      </c>
      <c r="G575">
        <v>3</v>
      </c>
      <c r="H575">
        <v>2</v>
      </c>
      <c r="I575" t="s">
        <v>858</v>
      </c>
      <c r="J575" t="s">
        <v>34</v>
      </c>
      <c r="K575">
        <v>35500</v>
      </c>
      <c r="L575">
        <v>2</v>
      </c>
      <c r="M575">
        <v>1</v>
      </c>
      <c r="N575" t="s">
        <v>1204</v>
      </c>
      <c r="O575" t="s">
        <v>1131</v>
      </c>
      <c r="P575" t="s">
        <v>1130</v>
      </c>
      <c r="Q575">
        <v>1025</v>
      </c>
      <c r="R575">
        <v>8782</v>
      </c>
      <c r="S575" t="s">
        <v>56</v>
      </c>
      <c r="T575" t="s">
        <v>862</v>
      </c>
    </row>
    <row r="576" spans="1:20" x14ac:dyDescent="0.4">
      <c r="A576">
        <v>1998</v>
      </c>
      <c r="B576" t="s">
        <v>1251</v>
      </c>
      <c r="C576" t="s">
        <v>159</v>
      </c>
      <c r="D576" t="s">
        <v>190</v>
      </c>
      <c r="E576" t="s">
        <v>191</v>
      </c>
      <c r="F576" t="s">
        <v>118</v>
      </c>
      <c r="G576">
        <v>2</v>
      </c>
      <c r="H576">
        <v>1</v>
      </c>
      <c r="I576" t="s">
        <v>65</v>
      </c>
      <c r="J576" t="s">
        <v>34</v>
      </c>
      <c r="K576">
        <v>55000</v>
      </c>
      <c r="L576">
        <v>1</v>
      </c>
      <c r="M576">
        <v>1</v>
      </c>
      <c r="N576" t="s">
        <v>1011</v>
      </c>
      <c r="O576" t="s">
        <v>1177</v>
      </c>
      <c r="P576" t="s">
        <v>1135</v>
      </c>
      <c r="Q576">
        <v>1025</v>
      </c>
      <c r="R576">
        <v>8784</v>
      </c>
      <c r="S576" t="s">
        <v>123</v>
      </c>
      <c r="T576" t="s">
        <v>68</v>
      </c>
    </row>
    <row r="577" spans="1:20" x14ac:dyDescent="0.4">
      <c r="A577">
        <v>1998</v>
      </c>
      <c r="B577" t="s">
        <v>1252</v>
      </c>
      <c r="C577" t="s">
        <v>159</v>
      </c>
      <c r="D577" t="s">
        <v>1159</v>
      </c>
      <c r="E577" t="s">
        <v>1160</v>
      </c>
      <c r="F577" t="s">
        <v>133</v>
      </c>
      <c r="G577">
        <v>0</v>
      </c>
      <c r="H577">
        <v>3</v>
      </c>
      <c r="I577" t="s">
        <v>1181</v>
      </c>
      <c r="J577" t="s">
        <v>34</v>
      </c>
      <c r="K577">
        <v>39100</v>
      </c>
      <c r="L577">
        <v>0</v>
      </c>
      <c r="M577">
        <v>1</v>
      </c>
      <c r="N577" t="s">
        <v>1224</v>
      </c>
      <c r="O577" t="s">
        <v>1195</v>
      </c>
      <c r="P577" t="s">
        <v>1171</v>
      </c>
      <c r="Q577">
        <v>1025</v>
      </c>
      <c r="R577">
        <v>8783</v>
      </c>
      <c r="S577" t="s">
        <v>137</v>
      </c>
      <c r="T577" t="s">
        <v>1186</v>
      </c>
    </row>
    <row r="578" spans="1:20" x14ac:dyDescent="0.4">
      <c r="A578">
        <v>1998</v>
      </c>
      <c r="B578" t="s">
        <v>1253</v>
      </c>
      <c r="C578" t="s">
        <v>92</v>
      </c>
      <c r="D578" t="s">
        <v>190</v>
      </c>
      <c r="E578" t="s">
        <v>191</v>
      </c>
      <c r="F578" t="s">
        <v>51</v>
      </c>
      <c r="G578">
        <v>1</v>
      </c>
      <c r="H578">
        <v>1</v>
      </c>
      <c r="I578" t="s">
        <v>118</v>
      </c>
      <c r="J578" t="s">
        <v>1254</v>
      </c>
      <c r="K578">
        <v>54000</v>
      </c>
      <c r="L578">
        <v>0</v>
      </c>
      <c r="M578">
        <v>0</v>
      </c>
      <c r="N578" t="s">
        <v>1090</v>
      </c>
      <c r="O578" t="s">
        <v>1139</v>
      </c>
      <c r="P578" t="s">
        <v>1192</v>
      </c>
      <c r="Q578">
        <v>1026</v>
      </c>
      <c r="R578">
        <v>8785</v>
      </c>
      <c r="S578" t="s">
        <v>56</v>
      </c>
      <c r="T578" t="s">
        <v>123</v>
      </c>
    </row>
    <row r="579" spans="1:20" x14ac:dyDescent="0.4">
      <c r="A579">
        <v>1998</v>
      </c>
      <c r="B579" t="s">
        <v>1255</v>
      </c>
      <c r="C579" t="s">
        <v>92</v>
      </c>
      <c r="D579" t="s">
        <v>1117</v>
      </c>
      <c r="E579" t="s">
        <v>1118</v>
      </c>
      <c r="F579" t="s">
        <v>32</v>
      </c>
      <c r="G579">
        <v>2</v>
      </c>
      <c r="H579">
        <v>1</v>
      </c>
      <c r="I579" t="s">
        <v>1181</v>
      </c>
      <c r="J579" t="s">
        <v>34</v>
      </c>
      <c r="K579">
        <v>76000</v>
      </c>
      <c r="L579">
        <v>0</v>
      </c>
      <c r="M579">
        <v>0</v>
      </c>
      <c r="N579" t="s">
        <v>1119</v>
      </c>
      <c r="O579" t="s">
        <v>1120</v>
      </c>
      <c r="P579" t="s">
        <v>1145</v>
      </c>
      <c r="Q579">
        <v>1026</v>
      </c>
      <c r="R579">
        <v>8786</v>
      </c>
      <c r="S579" t="s">
        <v>38</v>
      </c>
      <c r="T579" t="s">
        <v>1186</v>
      </c>
    </row>
    <row r="580" spans="1:20" x14ac:dyDescent="0.4">
      <c r="A580">
        <v>1998</v>
      </c>
      <c r="B580" t="s">
        <v>1256</v>
      </c>
      <c r="C580" t="s">
        <v>164</v>
      </c>
      <c r="D580" t="s">
        <v>169</v>
      </c>
      <c r="E580" t="s">
        <v>170</v>
      </c>
      <c r="F580" t="s">
        <v>118</v>
      </c>
      <c r="G580">
        <v>1</v>
      </c>
      <c r="H580">
        <v>2</v>
      </c>
      <c r="I580" t="s">
        <v>1181</v>
      </c>
      <c r="J580" t="s">
        <v>34</v>
      </c>
      <c r="K580">
        <v>45500</v>
      </c>
      <c r="L580">
        <v>1</v>
      </c>
      <c r="M580">
        <v>2</v>
      </c>
      <c r="N580" t="s">
        <v>1133</v>
      </c>
      <c r="O580" t="s">
        <v>1167</v>
      </c>
      <c r="P580" t="s">
        <v>1162</v>
      </c>
      <c r="Q580">
        <v>1028</v>
      </c>
      <c r="R580">
        <v>8787</v>
      </c>
      <c r="S580" t="s">
        <v>123</v>
      </c>
      <c r="T580" t="s">
        <v>1186</v>
      </c>
    </row>
    <row r="581" spans="1:20" x14ac:dyDescent="0.4">
      <c r="A581">
        <v>1998</v>
      </c>
      <c r="B581" t="s">
        <v>1257</v>
      </c>
      <c r="C581" t="s">
        <v>95</v>
      </c>
      <c r="D581" t="s">
        <v>1117</v>
      </c>
      <c r="E581" t="s">
        <v>1118</v>
      </c>
      <c r="F581" t="s">
        <v>51</v>
      </c>
      <c r="G581">
        <v>0</v>
      </c>
      <c r="H581">
        <v>3</v>
      </c>
      <c r="I581" t="s">
        <v>32</v>
      </c>
      <c r="J581" t="s">
        <v>34</v>
      </c>
      <c r="K581">
        <v>80000</v>
      </c>
      <c r="L581">
        <v>0</v>
      </c>
      <c r="M581">
        <v>2</v>
      </c>
      <c r="N581" t="s">
        <v>1194</v>
      </c>
      <c r="O581" t="s">
        <v>1202</v>
      </c>
      <c r="P581" t="s">
        <v>1138</v>
      </c>
      <c r="Q581">
        <v>1027</v>
      </c>
      <c r="R581">
        <v>8788</v>
      </c>
      <c r="S581" t="s">
        <v>56</v>
      </c>
      <c r="T581" t="s">
        <v>38</v>
      </c>
    </row>
    <row r="582" spans="1:20" x14ac:dyDescent="0.4">
      <c r="A582">
        <v>2002</v>
      </c>
      <c r="B582" t="s">
        <v>1258</v>
      </c>
      <c r="C582" t="s">
        <v>618</v>
      </c>
      <c r="D582" t="s">
        <v>1259</v>
      </c>
      <c r="E582" t="s">
        <v>1260</v>
      </c>
      <c r="F582" t="s">
        <v>32</v>
      </c>
      <c r="G582">
        <v>0</v>
      </c>
      <c r="H582">
        <v>1</v>
      </c>
      <c r="I582" t="s">
        <v>1261</v>
      </c>
      <c r="J582" t="s">
        <v>34</v>
      </c>
      <c r="K582">
        <v>62561</v>
      </c>
      <c r="L582">
        <v>0</v>
      </c>
      <c r="M582">
        <v>1</v>
      </c>
      <c r="N582" t="s">
        <v>1090</v>
      </c>
      <c r="O582" t="s">
        <v>1262</v>
      </c>
      <c r="P582" t="s">
        <v>1263</v>
      </c>
      <c r="Q582">
        <v>43950100</v>
      </c>
      <c r="R582">
        <v>43950001</v>
      </c>
      <c r="S582" t="s">
        <v>38</v>
      </c>
      <c r="T582" t="s">
        <v>1264</v>
      </c>
    </row>
    <row r="583" spans="1:20" x14ac:dyDescent="0.4">
      <c r="A583">
        <v>2002</v>
      </c>
      <c r="B583" t="s">
        <v>1265</v>
      </c>
      <c r="C583" t="s">
        <v>618</v>
      </c>
      <c r="D583" t="s">
        <v>1266</v>
      </c>
      <c r="E583" t="s">
        <v>1267</v>
      </c>
      <c r="F583" t="s">
        <v>81</v>
      </c>
      <c r="G583">
        <v>1</v>
      </c>
      <c r="H583">
        <v>2</v>
      </c>
      <c r="I583" t="s">
        <v>858</v>
      </c>
      <c r="J583" t="s">
        <v>34</v>
      </c>
      <c r="K583">
        <v>30157</v>
      </c>
      <c r="L583">
        <v>0</v>
      </c>
      <c r="M583">
        <v>1</v>
      </c>
      <c r="N583" t="s">
        <v>1268</v>
      </c>
      <c r="O583" t="s">
        <v>1269</v>
      </c>
      <c r="P583" t="s">
        <v>1130</v>
      </c>
      <c r="Q583">
        <v>43950100</v>
      </c>
      <c r="R583">
        <v>43950003</v>
      </c>
      <c r="S583" t="s">
        <v>82</v>
      </c>
      <c r="T583" t="s">
        <v>862</v>
      </c>
    </row>
    <row r="584" spans="1:20" x14ac:dyDescent="0.4">
      <c r="A584">
        <v>2002</v>
      </c>
      <c r="B584" t="s">
        <v>1270</v>
      </c>
      <c r="C584" t="s">
        <v>855</v>
      </c>
      <c r="D584" t="s">
        <v>1271</v>
      </c>
      <c r="E584" t="s">
        <v>1272</v>
      </c>
      <c r="F584" t="s">
        <v>942</v>
      </c>
      <c r="G584">
        <v>1</v>
      </c>
      <c r="H584">
        <v>1</v>
      </c>
      <c r="I584" t="s">
        <v>709</v>
      </c>
      <c r="J584" t="s">
        <v>34</v>
      </c>
      <c r="K584">
        <v>33679</v>
      </c>
      <c r="L584">
        <v>0</v>
      </c>
      <c r="M584">
        <v>1</v>
      </c>
      <c r="N584" t="s">
        <v>1273</v>
      </c>
      <c r="O584" t="s">
        <v>1274</v>
      </c>
      <c r="P584" t="s">
        <v>1275</v>
      </c>
      <c r="Q584">
        <v>43950100</v>
      </c>
      <c r="R584">
        <v>43950002</v>
      </c>
      <c r="S584" t="s">
        <v>943</v>
      </c>
      <c r="T584" t="s">
        <v>711</v>
      </c>
    </row>
    <row r="585" spans="1:20" x14ac:dyDescent="0.4">
      <c r="A585">
        <v>2002</v>
      </c>
      <c r="B585" t="s">
        <v>1276</v>
      </c>
      <c r="C585" t="s">
        <v>855</v>
      </c>
      <c r="D585" t="s">
        <v>1277</v>
      </c>
      <c r="E585" t="s">
        <v>1278</v>
      </c>
      <c r="F585" t="s">
        <v>133</v>
      </c>
      <c r="G585">
        <v>8</v>
      </c>
      <c r="H585">
        <v>0</v>
      </c>
      <c r="I585" t="s">
        <v>1046</v>
      </c>
      <c r="J585" t="s">
        <v>34</v>
      </c>
      <c r="K585">
        <v>32218</v>
      </c>
      <c r="L585">
        <v>4</v>
      </c>
      <c r="M585">
        <v>0</v>
      </c>
      <c r="N585" t="s">
        <v>1279</v>
      </c>
      <c r="O585" t="s">
        <v>1280</v>
      </c>
      <c r="P585" t="s">
        <v>1281</v>
      </c>
      <c r="Q585">
        <v>43950100</v>
      </c>
      <c r="R585">
        <v>43950004</v>
      </c>
      <c r="S585" t="s">
        <v>137</v>
      </c>
      <c r="T585" t="s">
        <v>1048</v>
      </c>
    </row>
    <row r="586" spans="1:20" x14ac:dyDescent="0.4">
      <c r="A586">
        <v>2002</v>
      </c>
      <c r="B586" t="s">
        <v>1282</v>
      </c>
      <c r="C586" t="s">
        <v>833</v>
      </c>
      <c r="D586" t="s">
        <v>1283</v>
      </c>
      <c r="E586" t="s">
        <v>1284</v>
      </c>
      <c r="F586" t="s">
        <v>65</v>
      </c>
      <c r="G586">
        <v>1</v>
      </c>
      <c r="H586">
        <v>0</v>
      </c>
      <c r="I586" t="s">
        <v>1064</v>
      </c>
      <c r="J586" t="s">
        <v>34</v>
      </c>
      <c r="K586">
        <v>34050</v>
      </c>
      <c r="L586">
        <v>0</v>
      </c>
      <c r="M586">
        <v>0</v>
      </c>
      <c r="N586" t="s">
        <v>1285</v>
      </c>
      <c r="O586" t="s">
        <v>1286</v>
      </c>
      <c r="P586" t="s">
        <v>1287</v>
      </c>
      <c r="Q586">
        <v>43950100</v>
      </c>
      <c r="R586">
        <v>43950007</v>
      </c>
      <c r="S586" t="s">
        <v>68</v>
      </c>
      <c r="T586" t="s">
        <v>1066</v>
      </c>
    </row>
    <row r="587" spans="1:20" x14ac:dyDescent="0.4">
      <c r="A587">
        <v>2002</v>
      </c>
      <c r="B587" t="s">
        <v>1288</v>
      </c>
      <c r="C587" t="s">
        <v>616</v>
      </c>
      <c r="D587" t="s">
        <v>1289</v>
      </c>
      <c r="E587" t="s">
        <v>1290</v>
      </c>
      <c r="F587" t="s">
        <v>77</v>
      </c>
      <c r="G587">
        <v>2</v>
      </c>
      <c r="H587">
        <v>2</v>
      </c>
      <c r="I587" t="s">
        <v>1147</v>
      </c>
      <c r="J587" t="s">
        <v>34</v>
      </c>
      <c r="K587">
        <v>25186</v>
      </c>
      <c r="L587">
        <v>1</v>
      </c>
      <c r="M587">
        <v>0</v>
      </c>
      <c r="N587" t="s">
        <v>1291</v>
      </c>
      <c r="O587" t="s">
        <v>1292</v>
      </c>
      <c r="P587" t="s">
        <v>1293</v>
      </c>
      <c r="Q587">
        <v>43950100</v>
      </c>
      <c r="R587">
        <v>43950006</v>
      </c>
      <c r="S587" t="s">
        <v>78</v>
      </c>
      <c r="T587" t="s">
        <v>1151</v>
      </c>
    </row>
    <row r="588" spans="1:20" x14ac:dyDescent="0.4">
      <c r="A588">
        <v>2002</v>
      </c>
      <c r="B588" t="s">
        <v>1294</v>
      </c>
      <c r="C588" t="s">
        <v>833</v>
      </c>
      <c r="D588" t="s">
        <v>1295</v>
      </c>
      <c r="E588" t="s">
        <v>1296</v>
      </c>
      <c r="F588" t="s">
        <v>232</v>
      </c>
      <c r="G588">
        <v>1</v>
      </c>
      <c r="H588">
        <v>1</v>
      </c>
      <c r="I588" t="s">
        <v>126</v>
      </c>
      <c r="J588" t="s">
        <v>34</v>
      </c>
      <c r="K588">
        <v>52721</v>
      </c>
      <c r="L588">
        <v>1</v>
      </c>
      <c r="M588">
        <v>0</v>
      </c>
      <c r="N588" t="s">
        <v>1297</v>
      </c>
      <c r="O588" t="s">
        <v>1298</v>
      </c>
      <c r="P588" t="s">
        <v>1157</v>
      </c>
      <c r="Q588">
        <v>43950100</v>
      </c>
      <c r="R588">
        <v>43950005</v>
      </c>
      <c r="S588" t="s">
        <v>236</v>
      </c>
      <c r="T588" t="s">
        <v>130</v>
      </c>
    </row>
    <row r="589" spans="1:20" x14ac:dyDescent="0.4">
      <c r="A589">
        <v>2002</v>
      </c>
      <c r="B589" t="s">
        <v>1299</v>
      </c>
      <c r="C589" t="s">
        <v>616</v>
      </c>
      <c r="D589" t="s">
        <v>1300</v>
      </c>
      <c r="E589" t="s">
        <v>1301</v>
      </c>
      <c r="F589" t="s">
        <v>140</v>
      </c>
      <c r="G589">
        <v>3</v>
      </c>
      <c r="H589">
        <v>1</v>
      </c>
      <c r="I589" t="s">
        <v>1302</v>
      </c>
      <c r="J589" t="s">
        <v>34</v>
      </c>
      <c r="K589">
        <v>28598</v>
      </c>
      <c r="L589">
        <v>1</v>
      </c>
      <c r="M589">
        <v>0</v>
      </c>
      <c r="N589" t="s">
        <v>1303</v>
      </c>
      <c r="O589" t="s">
        <v>1304</v>
      </c>
      <c r="P589" t="s">
        <v>1305</v>
      </c>
      <c r="Q589">
        <v>43950100</v>
      </c>
      <c r="R589">
        <v>43950008</v>
      </c>
      <c r="S589" t="s">
        <v>144</v>
      </c>
      <c r="T589" t="s">
        <v>1306</v>
      </c>
    </row>
    <row r="590" spans="1:20" x14ac:dyDescent="0.4">
      <c r="A590">
        <v>2002</v>
      </c>
      <c r="B590" t="s">
        <v>1307</v>
      </c>
      <c r="C590" t="s">
        <v>814</v>
      </c>
      <c r="D590" t="s">
        <v>1266</v>
      </c>
      <c r="E590" t="s">
        <v>1267</v>
      </c>
      <c r="F590" t="s">
        <v>51</v>
      </c>
      <c r="G590">
        <v>2</v>
      </c>
      <c r="H590">
        <v>1</v>
      </c>
      <c r="I590" t="s">
        <v>295</v>
      </c>
      <c r="J590" t="s">
        <v>34</v>
      </c>
      <c r="K590">
        <v>33842</v>
      </c>
      <c r="L590">
        <v>0</v>
      </c>
      <c r="M590">
        <v>1</v>
      </c>
      <c r="N590" t="s">
        <v>1308</v>
      </c>
      <c r="O590" t="s">
        <v>1309</v>
      </c>
      <c r="P590" t="s">
        <v>1310</v>
      </c>
      <c r="Q590">
        <v>43950100</v>
      </c>
      <c r="R590">
        <v>43950010</v>
      </c>
      <c r="S590" t="s">
        <v>56</v>
      </c>
      <c r="T590" t="s">
        <v>299</v>
      </c>
    </row>
    <row r="591" spans="1:20" x14ac:dyDescent="0.4">
      <c r="A591">
        <v>2002</v>
      </c>
      <c r="B591" t="s">
        <v>1311</v>
      </c>
      <c r="C591" t="s">
        <v>1188</v>
      </c>
      <c r="D591" t="s">
        <v>1277</v>
      </c>
      <c r="E591" t="s">
        <v>1278</v>
      </c>
      <c r="F591" t="s">
        <v>147</v>
      </c>
      <c r="G591">
        <v>2</v>
      </c>
      <c r="H591">
        <v>0</v>
      </c>
      <c r="I591" t="s">
        <v>1312</v>
      </c>
      <c r="J591" t="s">
        <v>34</v>
      </c>
      <c r="K591">
        <v>31081</v>
      </c>
      <c r="L591">
        <v>2</v>
      </c>
      <c r="M591">
        <v>0</v>
      </c>
      <c r="N591" t="s">
        <v>1313</v>
      </c>
      <c r="O591" t="s">
        <v>1314</v>
      </c>
      <c r="P591" t="s">
        <v>1315</v>
      </c>
      <c r="Q591">
        <v>43950100</v>
      </c>
      <c r="R591">
        <v>43950011</v>
      </c>
      <c r="S591" t="s">
        <v>151</v>
      </c>
      <c r="T591" t="s">
        <v>1316</v>
      </c>
    </row>
    <row r="592" spans="1:20" x14ac:dyDescent="0.4">
      <c r="A592">
        <v>2002</v>
      </c>
      <c r="B592" t="s">
        <v>1317</v>
      </c>
      <c r="C592" t="s">
        <v>1188</v>
      </c>
      <c r="D592" t="s">
        <v>1271</v>
      </c>
      <c r="E592" t="s">
        <v>1272</v>
      </c>
      <c r="F592" t="s">
        <v>1181</v>
      </c>
      <c r="G592">
        <v>0</v>
      </c>
      <c r="H592">
        <v>1</v>
      </c>
      <c r="I592" t="s">
        <v>33</v>
      </c>
      <c r="J592" t="s">
        <v>34</v>
      </c>
      <c r="K592">
        <v>32239</v>
      </c>
      <c r="L592">
        <v>0</v>
      </c>
      <c r="M592">
        <v>0</v>
      </c>
      <c r="N592" t="s">
        <v>1318</v>
      </c>
      <c r="O592" t="s">
        <v>1319</v>
      </c>
      <c r="P592" t="s">
        <v>1320</v>
      </c>
      <c r="Q592">
        <v>43950100</v>
      </c>
      <c r="R592">
        <v>43950009</v>
      </c>
      <c r="S592" t="s">
        <v>1186</v>
      </c>
      <c r="T592" t="s">
        <v>39</v>
      </c>
    </row>
    <row r="593" spans="1:20" x14ac:dyDescent="0.4">
      <c r="A593">
        <v>2002</v>
      </c>
      <c r="B593" t="s">
        <v>1321</v>
      </c>
      <c r="C593" t="s">
        <v>814</v>
      </c>
      <c r="D593" t="s">
        <v>1300</v>
      </c>
      <c r="E593" t="s">
        <v>1301</v>
      </c>
      <c r="F593" t="s">
        <v>1322</v>
      </c>
      <c r="G593">
        <v>0</v>
      </c>
      <c r="H593">
        <v>2</v>
      </c>
      <c r="I593" t="s">
        <v>934</v>
      </c>
      <c r="J593" t="s">
        <v>34</v>
      </c>
      <c r="K593">
        <v>27217</v>
      </c>
      <c r="L593">
        <v>0</v>
      </c>
      <c r="M593">
        <v>0</v>
      </c>
      <c r="N593" t="s">
        <v>1323</v>
      </c>
      <c r="O593" t="s">
        <v>1324</v>
      </c>
      <c r="P593" t="s">
        <v>1325</v>
      </c>
      <c r="Q593">
        <v>43950100</v>
      </c>
      <c r="R593">
        <v>43950012</v>
      </c>
      <c r="S593" t="s">
        <v>1326</v>
      </c>
      <c r="T593" t="s">
        <v>938</v>
      </c>
    </row>
    <row r="594" spans="1:20" x14ac:dyDescent="0.4">
      <c r="A594">
        <v>2002</v>
      </c>
      <c r="B594" t="s">
        <v>1327</v>
      </c>
      <c r="C594" t="s">
        <v>1169</v>
      </c>
      <c r="D594" t="s">
        <v>1295</v>
      </c>
      <c r="E594" t="s">
        <v>1296</v>
      </c>
      <c r="F594" t="s">
        <v>1170</v>
      </c>
      <c r="G594">
        <v>2</v>
      </c>
      <c r="H594">
        <v>2</v>
      </c>
      <c r="I594" t="s">
        <v>43</v>
      </c>
      <c r="J594" t="s">
        <v>34</v>
      </c>
      <c r="K594">
        <v>55256</v>
      </c>
      <c r="L594">
        <v>0</v>
      </c>
      <c r="M594">
        <v>0</v>
      </c>
      <c r="N594" t="s">
        <v>1328</v>
      </c>
      <c r="O594" t="s">
        <v>1329</v>
      </c>
      <c r="P594" t="s">
        <v>1157</v>
      </c>
      <c r="Q594">
        <v>43950100</v>
      </c>
      <c r="R594">
        <v>43950013</v>
      </c>
      <c r="S594" t="s">
        <v>1173</v>
      </c>
      <c r="T594" t="s">
        <v>47</v>
      </c>
    </row>
    <row r="595" spans="1:20" x14ac:dyDescent="0.4">
      <c r="A595">
        <v>2002</v>
      </c>
      <c r="B595" t="s">
        <v>1330</v>
      </c>
      <c r="C595" t="s">
        <v>820</v>
      </c>
      <c r="D595" t="s">
        <v>1289</v>
      </c>
      <c r="E595" t="s">
        <v>1290</v>
      </c>
      <c r="F595" t="s">
        <v>300</v>
      </c>
      <c r="G595">
        <v>2</v>
      </c>
      <c r="H595">
        <v>0</v>
      </c>
      <c r="I595" t="s">
        <v>199</v>
      </c>
      <c r="J595" t="s">
        <v>34</v>
      </c>
      <c r="K595">
        <v>48760</v>
      </c>
      <c r="L595">
        <v>1</v>
      </c>
      <c r="M595">
        <v>0</v>
      </c>
      <c r="N595" t="s">
        <v>1331</v>
      </c>
      <c r="O595" t="s">
        <v>1332</v>
      </c>
      <c r="P595" t="s">
        <v>1333</v>
      </c>
      <c r="Q595">
        <v>43950100</v>
      </c>
      <c r="R595">
        <v>43950014</v>
      </c>
      <c r="S595" t="s">
        <v>304</v>
      </c>
      <c r="T595" t="s">
        <v>203</v>
      </c>
    </row>
    <row r="596" spans="1:20" x14ac:dyDescent="0.4">
      <c r="A596">
        <v>2002</v>
      </c>
      <c r="B596" t="s">
        <v>1334</v>
      </c>
      <c r="C596" t="s">
        <v>1169</v>
      </c>
      <c r="D596" t="s">
        <v>1335</v>
      </c>
      <c r="E596" t="s">
        <v>1336</v>
      </c>
      <c r="F596" t="s">
        <v>1052</v>
      </c>
      <c r="G596">
        <v>2</v>
      </c>
      <c r="H596">
        <v>0</v>
      </c>
      <c r="I596" t="s">
        <v>637</v>
      </c>
      <c r="J596" t="s">
        <v>34</v>
      </c>
      <c r="K596">
        <v>30957</v>
      </c>
      <c r="L596">
        <v>0</v>
      </c>
      <c r="M596">
        <v>0</v>
      </c>
      <c r="N596" t="s">
        <v>1337</v>
      </c>
      <c r="O596" t="s">
        <v>1281</v>
      </c>
      <c r="P596" t="s">
        <v>1338</v>
      </c>
      <c r="Q596">
        <v>43950100</v>
      </c>
      <c r="R596">
        <v>43950015</v>
      </c>
      <c r="S596" t="s">
        <v>1056</v>
      </c>
      <c r="T596" t="s">
        <v>641</v>
      </c>
    </row>
    <row r="597" spans="1:20" x14ac:dyDescent="0.4">
      <c r="A597">
        <v>2002</v>
      </c>
      <c r="B597" t="s">
        <v>1339</v>
      </c>
      <c r="C597" t="s">
        <v>820</v>
      </c>
      <c r="D597" t="s">
        <v>1340</v>
      </c>
      <c r="E597" t="s">
        <v>1341</v>
      </c>
      <c r="F597" t="s">
        <v>42</v>
      </c>
      <c r="G597">
        <v>3</v>
      </c>
      <c r="H597">
        <v>2</v>
      </c>
      <c r="I597" t="s">
        <v>467</v>
      </c>
      <c r="J597" t="s">
        <v>34</v>
      </c>
      <c r="K597">
        <v>37306</v>
      </c>
      <c r="L597">
        <v>3</v>
      </c>
      <c r="M597">
        <v>1</v>
      </c>
      <c r="N597" t="s">
        <v>1342</v>
      </c>
      <c r="O597" t="s">
        <v>1343</v>
      </c>
      <c r="P597" t="s">
        <v>1269</v>
      </c>
      <c r="Q597">
        <v>43950100</v>
      </c>
      <c r="R597">
        <v>43950016</v>
      </c>
      <c r="S597" t="s">
        <v>42</v>
      </c>
      <c r="T597" t="s">
        <v>471</v>
      </c>
    </row>
    <row r="598" spans="1:20" x14ac:dyDescent="0.4">
      <c r="A598">
        <v>2002</v>
      </c>
      <c r="B598" t="s">
        <v>1344</v>
      </c>
      <c r="C598" t="s">
        <v>855</v>
      </c>
      <c r="D598" t="s">
        <v>1283</v>
      </c>
      <c r="E598" t="s">
        <v>1284</v>
      </c>
      <c r="F598" t="s">
        <v>133</v>
      </c>
      <c r="G598">
        <v>1</v>
      </c>
      <c r="H598">
        <v>1</v>
      </c>
      <c r="I598" t="s">
        <v>942</v>
      </c>
      <c r="J598" t="s">
        <v>34</v>
      </c>
      <c r="K598">
        <v>35854</v>
      </c>
      <c r="L598">
        <v>1</v>
      </c>
      <c r="M598">
        <v>0</v>
      </c>
      <c r="N598" t="s">
        <v>1222</v>
      </c>
      <c r="O598" t="s">
        <v>1345</v>
      </c>
      <c r="P598" t="s">
        <v>1198</v>
      </c>
      <c r="Q598">
        <v>43950100</v>
      </c>
      <c r="R598">
        <v>43950017</v>
      </c>
      <c r="S598" t="s">
        <v>137</v>
      </c>
      <c r="T598" t="s">
        <v>943</v>
      </c>
    </row>
    <row r="599" spans="1:20" x14ac:dyDescent="0.4">
      <c r="A599">
        <v>2002</v>
      </c>
      <c r="B599" t="s">
        <v>1346</v>
      </c>
      <c r="C599" t="s">
        <v>618</v>
      </c>
      <c r="D599" t="s">
        <v>1347</v>
      </c>
      <c r="E599" t="s">
        <v>1348</v>
      </c>
      <c r="F599" t="s">
        <v>858</v>
      </c>
      <c r="G599">
        <v>1</v>
      </c>
      <c r="H599">
        <v>1</v>
      </c>
      <c r="I599" t="s">
        <v>1261</v>
      </c>
      <c r="J599" t="s">
        <v>34</v>
      </c>
      <c r="K599">
        <v>43500</v>
      </c>
      <c r="L599">
        <v>1</v>
      </c>
      <c r="M599">
        <v>0</v>
      </c>
      <c r="N599" t="s">
        <v>1349</v>
      </c>
      <c r="O599" t="s">
        <v>1350</v>
      </c>
      <c r="P599" t="s">
        <v>1309</v>
      </c>
      <c r="Q599">
        <v>43950100</v>
      </c>
      <c r="R599">
        <v>43950020</v>
      </c>
      <c r="S599" t="s">
        <v>862</v>
      </c>
      <c r="T599" t="s">
        <v>1264</v>
      </c>
    </row>
    <row r="600" spans="1:20" x14ac:dyDescent="0.4">
      <c r="A600">
        <v>2002</v>
      </c>
      <c r="B600" t="s">
        <v>1351</v>
      </c>
      <c r="C600" t="s">
        <v>855</v>
      </c>
      <c r="D600" t="s">
        <v>1295</v>
      </c>
      <c r="E600" t="s">
        <v>1296</v>
      </c>
      <c r="F600" t="s">
        <v>709</v>
      </c>
      <c r="G600">
        <v>1</v>
      </c>
      <c r="H600">
        <v>0</v>
      </c>
      <c r="I600" t="s">
        <v>1046</v>
      </c>
      <c r="J600" t="s">
        <v>34</v>
      </c>
      <c r="K600">
        <v>52328</v>
      </c>
      <c r="L600">
        <v>0</v>
      </c>
      <c r="M600">
        <v>0</v>
      </c>
      <c r="N600" t="s">
        <v>1352</v>
      </c>
      <c r="O600" t="s">
        <v>1275</v>
      </c>
      <c r="P600" t="s">
        <v>1353</v>
      </c>
      <c r="Q600">
        <v>43950100</v>
      </c>
      <c r="R600">
        <v>43950019</v>
      </c>
      <c r="S600" t="s">
        <v>711</v>
      </c>
      <c r="T600" t="s">
        <v>1048</v>
      </c>
    </row>
    <row r="601" spans="1:20" x14ac:dyDescent="0.4">
      <c r="A601">
        <v>2002</v>
      </c>
      <c r="B601" t="s">
        <v>1354</v>
      </c>
      <c r="C601" t="s">
        <v>618</v>
      </c>
      <c r="D601" t="s">
        <v>1289</v>
      </c>
      <c r="E601" t="s">
        <v>1290</v>
      </c>
      <c r="F601" t="s">
        <v>32</v>
      </c>
      <c r="G601">
        <v>0</v>
      </c>
      <c r="H601">
        <v>0</v>
      </c>
      <c r="I601" t="s">
        <v>81</v>
      </c>
      <c r="J601" t="s">
        <v>34</v>
      </c>
      <c r="K601">
        <v>38289</v>
      </c>
      <c r="L601">
        <v>0</v>
      </c>
      <c r="M601">
        <v>0</v>
      </c>
      <c r="N601" t="s">
        <v>1355</v>
      </c>
      <c r="O601" t="s">
        <v>1310</v>
      </c>
      <c r="P601" t="s">
        <v>1293</v>
      </c>
      <c r="Q601">
        <v>43950100</v>
      </c>
      <c r="R601">
        <v>43950018</v>
      </c>
      <c r="S601" t="s">
        <v>38</v>
      </c>
      <c r="T601" t="s">
        <v>82</v>
      </c>
    </row>
    <row r="602" spans="1:20" x14ac:dyDescent="0.4">
      <c r="A602">
        <v>2002</v>
      </c>
      <c r="B602" t="s">
        <v>1356</v>
      </c>
      <c r="C602" t="s">
        <v>833</v>
      </c>
      <c r="D602" t="s">
        <v>1335</v>
      </c>
      <c r="E602" t="s">
        <v>1336</v>
      </c>
      <c r="F602" t="s">
        <v>126</v>
      </c>
      <c r="G602">
        <v>2</v>
      </c>
      <c r="H602">
        <v>1</v>
      </c>
      <c r="I602" t="s">
        <v>1064</v>
      </c>
      <c r="J602" t="s">
        <v>34</v>
      </c>
      <c r="K602">
        <v>36194</v>
      </c>
      <c r="L602">
        <v>1</v>
      </c>
      <c r="M602">
        <v>1</v>
      </c>
      <c r="N602" t="s">
        <v>1357</v>
      </c>
      <c r="O602" t="s">
        <v>1280</v>
      </c>
      <c r="P602" t="s">
        <v>1274</v>
      </c>
      <c r="Q602">
        <v>43950100</v>
      </c>
      <c r="R602">
        <v>43950021</v>
      </c>
      <c r="S602" t="s">
        <v>130</v>
      </c>
      <c r="T602" t="s">
        <v>1066</v>
      </c>
    </row>
    <row r="603" spans="1:20" x14ac:dyDescent="0.4">
      <c r="A603">
        <v>2002</v>
      </c>
      <c r="B603" t="s">
        <v>1358</v>
      </c>
      <c r="C603" t="s">
        <v>833</v>
      </c>
      <c r="D603" t="s">
        <v>1277</v>
      </c>
      <c r="E603" t="s">
        <v>1278</v>
      </c>
      <c r="F603" t="s">
        <v>65</v>
      </c>
      <c r="G603">
        <v>0</v>
      </c>
      <c r="H603">
        <v>1</v>
      </c>
      <c r="I603" t="s">
        <v>232</v>
      </c>
      <c r="J603" t="s">
        <v>34</v>
      </c>
      <c r="K603">
        <v>35927</v>
      </c>
      <c r="L603">
        <v>0</v>
      </c>
      <c r="M603">
        <v>1</v>
      </c>
      <c r="N603" t="s">
        <v>1165</v>
      </c>
      <c r="O603" t="s">
        <v>1314</v>
      </c>
      <c r="P603" t="s">
        <v>1359</v>
      </c>
      <c r="Q603">
        <v>43950100</v>
      </c>
      <c r="R603">
        <v>43950023</v>
      </c>
      <c r="S603" t="s">
        <v>68</v>
      </c>
      <c r="T603" t="s">
        <v>236</v>
      </c>
    </row>
    <row r="604" spans="1:20" x14ac:dyDescent="0.4">
      <c r="A604">
        <v>2002</v>
      </c>
      <c r="B604" t="s">
        <v>1360</v>
      </c>
      <c r="C604" t="s">
        <v>616</v>
      </c>
      <c r="D604" t="s">
        <v>1361</v>
      </c>
      <c r="E604" t="s">
        <v>1362</v>
      </c>
      <c r="F604" t="s">
        <v>140</v>
      </c>
      <c r="G604">
        <v>3</v>
      </c>
      <c r="H604">
        <v>1</v>
      </c>
      <c r="I604" t="s">
        <v>77</v>
      </c>
      <c r="J604" t="s">
        <v>34</v>
      </c>
      <c r="K604">
        <v>24000</v>
      </c>
      <c r="L604">
        <v>0</v>
      </c>
      <c r="M604">
        <v>1</v>
      </c>
      <c r="N604" t="s">
        <v>1204</v>
      </c>
      <c r="O604" t="s">
        <v>1363</v>
      </c>
      <c r="P604" t="s">
        <v>1364</v>
      </c>
      <c r="Q604">
        <v>43950100</v>
      </c>
      <c r="R604">
        <v>43950022</v>
      </c>
      <c r="S604" t="s">
        <v>144</v>
      </c>
      <c r="T604" t="s">
        <v>78</v>
      </c>
    </row>
    <row r="605" spans="1:20" x14ac:dyDescent="0.4">
      <c r="A605">
        <v>2002</v>
      </c>
      <c r="B605" t="s">
        <v>1365</v>
      </c>
      <c r="C605" t="s">
        <v>616</v>
      </c>
      <c r="D605" t="s">
        <v>1347</v>
      </c>
      <c r="E605" t="s">
        <v>1348</v>
      </c>
      <c r="F605" t="s">
        <v>1147</v>
      </c>
      <c r="G605">
        <v>1</v>
      </c>
      <c r="H605">
        <v>0</v>
      </c>
      <c r="I605" t="s">
        <v>1302</v>
      </c>
      <c r="J605" t="s">
        <v>34</v>
      </c>
      <c r="K605">
        <v>47226</v>
      </c>
      <c r="L605">
        <v>1</v>
      </c>
      <c r="M605">
        <v>0</v>
      </c>
      <c r="N605" t="s">
        <v>1366</v>
      </c>
      <c r="O605" t="s">
        <v>1263</v>
      </c>
      <c r="P605" t="s">
        <v>1262</v>
      </c>
      <c r="Q605">
        <v>43950100</v>
      </c>
      <c r="R605">
        <v>43950024</v>
      </c>
      <c r="S605" t="s">
        <v>1151</v>
      </c>
      <c r="T605" t="s">
        <v>1306</v>
      </c>
    </row>
    <row r="606" spans="1:20" x14ac:dyDescent="0.4">
      <c r="A606">
        <v>2002</v>
      </c>
      <c r="B606" t="s">
        <v>1367</v>
      </c>
      <c r="C606" t="s">
        <v>814</v>
      </c>
      <c r="D606" t="s">
        <v>1368</v>
      </c>
      <c r="E606" t="s">
        <v>1369</v>
      </c>
      <c r="F606" t="s">
        <v>51</v>
      </c>
      <c r="G606">
        <v>4</v>
      </c>
      <c r="H606">
        <v>0</v>
      </c>
      <c r="I606" t="s">
        <v>1322</v>
      </c>
      <c r="J606" t="s">
        <v>34</v>
      </c>
      <c r="K606">
        <v>36750</v>
      </c>
      <c r="L606">
        <v>3</v>
      </c>
      <c r="M606">
        <v>0</v>
      </c>
      <c r="N606" t="s">
        <v>1370</v>
      </c>
      <c r="O606" t="s">
        <v>1333</v>
      </c>
      <c r="P606" t="s">
        <v>1343</v>
      </c>
      <c r="Q606">
        <v>43950100</v>
      </c>
      <c r="R606">
        <v>43950026</v>
      </c>
      <c r="S606" t="s">
        <v>56</v>
      </c>
      <c r="T606" t="s">
        <v>1326</v>
      </c>
    </row>
    <row r="607" spans="1:20" x14ac:dyDescent="0.4">
      <c r="A607">
        <v>2002</v>
      </c>
      <c r="B607" t="s">
        <v>1371</v>
      </c>
      <c r="C607" t="s">
        <v>1188</v>
      </c>
      <c r="D607" t="s">
        <v>1283</v>
      </c>
      <c r="E607" t="s">
        <v>1284</v>
      </c>
      <c r="F607" t="s">
        <v>147</v>
      </c>
      <c r="G607">
        <v>1</v>
      </c>
      <c r="H607">
        <v>2</v>
      </c>
      <c r="I607" t="s">
        <v>1181</v>
      </c>
      <c r="J607" t="s">
        <v>34</v>
      </c>
      <c r="K607">
        <v>36472</v>
      </c>
      <c r="L607">
        <v>0</v>
      </c>
      <c r="M607">
        <v>0</v>
      </c>
      <c r="N607" t="s">
        <v>1372</v>
      </c>
      <c r="O607" t="s">
        <v>1315</v>
      </c>
      <c r="P607" t="s">
        <v>1345</v>
      </c>
      <c r="Q607">
        <v>43950100</v>
      </c>
      <c r="R607">
        <v>43950025</v>
      </c>
      <c r="S607" t="s">
        <v>151</v>
      </c>
      <c r="T607" t="s">
        <v>1186</v>
      </c>
    </row>
    <row r="608" spans="1:20" x14ac:dyDescent="0.4">
      <c r="A608">
        <v>2002</v>
      </c>
      <c r="B608" t="s">
        <v>1373</v>
      </c>
      <c r="C608" t="s">
        <v>814</v>
      </c>
      <c r="D608" t="s">
        <v>1374</v>
      </c>
      <c r="E608" t="s">
        <v>1375</v>
      </c>
      <c r="F608" t="s">
        <v>934</v>
      </c>
      <c r="G608">
        <v>1</v>
      </c>
      <c r="H608">
        <v>1</v>
      </c>
      <c r="I608" t="s">
        <v>295</v>
      </c>
      <c r="J608" t="s">
        <v>34</v>
      </c>
      <c r="K608">
        <v>42299</v>
      </c>
      <c r="L608">
        <v>0</v>
      </c>
      <c r="M608">
        <v>0</v>
      </c>
      <c r="N608" t="s">
        <v>1376</v>
      </c>
      <c r="O608" t="s">
        <v>1130</v>
      </c>
      <c r="P608" t="s">
        <v>1364</v>
      </c>
      <c r="Q608">
        <v>43950100</v>
      </c>
      <c r="R608">
        <v>43950028</v>
      </c>
      <c r="S608" t="s">
        <v>938</v>
      </c>
      <c r="T608" t="s">
        <v>299</v>
      </c>
    </row>
    <row r="609" spans="1:20" x14ac:dyDescent="0.4">
      <c r="A609">
        <v>2002</v>
      </c>
      <c r="B609" t="s">
        <v>1377</v>
      </c>
      <c r="C609" t="s">
        <v>1169</v>
      </c>
      <c r="D609" t="s">
        <v>1378</v>
      </c>
      <c r="E609" t="s">
        <v>1379</v>
      </c>
      <c r="F609" t="s">
        <v>1170</v>
      </c>
      <c r="G609">
        <v>1</v>
      </c>
      <c r="H609">
        <v>0</v>
      </c>
      <c r="I609" t="s">
        <v>1052</v>
      </c>
      <c r="J609" t="s">
        <v>34</v>
      </c>
      <c r="K609">
        <v>66108</v>
      </c>
      <c r="L609">
        <v>0</v>
      </c>
      <c r="M609">
        <v>0</v>
      </c>
      <c r="N609" t="s">
        <v>1380</v>
      </c>
      <c r="O609" t="s">
        <v>1287</v>
      </c>
      <c r="P609" t="s">
        <v>1198</v>
      </c>
      <c r="Q609">
        <v>43950100</v>
      </c>
      <c r="R609">
        <v>43950029</v>
      </c>
      <c r="S609" t="s">
        <v>1173</v>
      </c>
      <c r="T609" t="s">
        <v>1056</v>
      </c>
    </row>
    <row r="610" spans="1:20" x14ac:dyDescent="0.4">
      <c r="A610">
        <v>2002</v>
      </c>
      <c r="B610" t="s">
        <v>1381</v>
      </c>
      <c r="C610" t="s">
        <v>1188</v>
      </c>
      <c r="D610" t="s">
        <v>1382</v>
      </c>
      <c r="E610" t="s">
        <v>1383</v>
      </c>
      <c r="F610" t="s">
        <v>33</v>
      </c>
      <c r="G610">
        <v>2</v>
      </c>
      <c r="H610">
        <v>1</v>
      </c>
      <c r="I610" t="s">
        <v>1312</v>
      </c>
      <c r="J610" t="s">
        <v>34</v>
      </c>
      <c r="K610">
        <v>45610</v>
      </c>
      <c r="L610">
        <v>1</v>
      </c>
      <c r="M610">
        <v>1</v>
      </c>
      <c r="N610" t="s">
        <v>1384</v>
      </c>
      <c r="O610" t="s">
        <v>1320</v>
      </c>
      <c r="P610" t="s">
        <v>1329</v>
      </c>
      <c r="Q610">
        <v>43950100</v>
      </c>
      <c r="R610">
        <v>43950027</v>
      </c>
      <c r="S610" t="s">
        <v>39</v>
      </c>
      <c r="T610" t="s">
        <v>1316</v>
      </c>
    </row>
    <row r="611" spans="1:20" x14ac:dyDescent="0.4">
      <c r="A611">
        <v>2002</v>
      </c>
      <c r="B611" t="s">
        <v>1385</v>
      </c>
      <c r="C611" t="s">
        <v>820</v>
      </c>
      <c r="D611" t="s">
        <v>1347</v>
      </c>
      <c r="E611" t="s">
        <v>1348</v>
      </c>
      <c r="F611" t="s">
        <v>300</v>
      </c>
      <c r="G611">
        <v>1</v>
      </c>
      <c r="H611">
        <v>1</v>
      </c>
      <c r="I611" t="s">
        <v>42</v>
      </c>
      <c r="J611" t="s">
        <v>34</v>
      </c>
      <c r="K611">
        <v>60778</v>
      </c>
      <c r="L611">
        <v>0</v>
      </c>
      <c r="M611">
        <v>1</v>
      </c>
      <c r="N611" t="s">
        <v>1226</v>
      </c>
      <c r="O611" t="s">
        <v>1305</v>
      </c>
      <c r="P611" t="s">
        <v>1304</v>
      </c>
      <c r="Q611">
        <v>43950100</v>
      </c>
      <c r="R611">
        <v>43950030</v>
      </c>
      <c r="S611" t="s">
        <v>304</v>
      </c>
      <c r="T611" t="s">
        <v>42</v>
      </c>
    </row>
    <row r="612" spans="1:20" x14ac:dyDescent="0.4">
      <c r="A612">
        <v>2002</v>
      </c>
      <c r="B612" t="s">
        <v>1386</v>
      </c>
      <c r="C612" t="s">
        <v>820</v>
      </c>
      <c r="D612" t="s">
        <v>1361</v>
      </c>
      <c r="E612" t="s">
        <v>1362</v>
      </c>
      <c r="F612" t="s">
        <v>467</v>
      </c>
      <c r="G612">
        <v>4</v>
      </c>
      <c r="H612">
        <v>0</v>
      </c>
      <c r="I612" t="s">
        <v>199</v>
      </c>
      <c r="J612" t="s">
        <v>34</v>
      </c>
      <c r="K612">
        <v>31000</v>
      </c>
      <c r="L612">
        <v>1</v>
      </c>
      <c r="M612">
        <v>0</v>
      </c>
      <c r="N612" t="s">
        <v>1218</v>
      </c>
      <c r="O612" t="s">
        <v>1292</v>
      </c>
      <c r="P612" t="s">
        <v>1363</v>
      </c>
      <c r="Q612">
        <v>43950100</v>
      </c>
      <c r="R612">
        <v>43950032</v>
      </c>
      <c r="S612" t="s">
        <v>471</v>
      </c>
      <c r="T612" t="s">
        <v>203</v>
      </c>
    </row>
    <row r="613" spans="1:20" x14ac:dyDescent="0.4">
      <c r="A613">
        <v>2002</v>
      </c>
      <c r="B613" t="s">
        <v>1387</v>
      </c>
      <c r="C613" t="s">
        <v>1169</v>
      </c>
      <c r="D613" t="s">
        <v>1388</v>
      </c>
      <c r="E613" t="s">
        <v>1389</v>
      </c>
      <c r="F613" t="s">
        <v>637</v>
      </c>
      <c r="G613">
        <v>1</v>
      </c>
      <c r="H613">
        <v>1</v>
      </c>
      <c r="I613" t="s">
        <v>43</v>
      </c>
      <c r="J613" t="s">
        <v>34</v>
      </c>
      <c r="K613">
        <v>39700</v>
      </c>
      <c r="L613">
        <v>1</v>
      </c>
      <c r="M613">
        <v>1</v>
      </c>
      <c r="N613" t="s">
        <v>1390</v>
      </c>
      <c r="O613" t="s">
        <v>1338</v>
      </c>
      <c r="P613" t="s">
        <v>1319</v>
      </c>
      <c r="Q613">
        <v>43950100</v>
      </c>
      <c r="R613">
        <v>43950031</v>
      </c>
      <c r="S613" t="s">
        <v>641</v>
      </c>
      <c r="T613" t="s">
        <v>47</v>
      </c>
    </row>
    <row r="614" spans="1:20" x14ac:dyDescent="0.4">
      <c r="A614">
        <v>2002</v>
      </c>
      <c r="B614" t="s">
        <v>1391</v>
      </c>
      <c r="C614" t="s">
        <v>618</v>
      </c>
      <c r="D614" t="s">
        <v>1374</v>
      </c>
      <c r="E614" t="s">
        <v>1375</v>
      </c>
      <c r="F614" t="s">
        <v>858</v>
      </c>
      <c r="G614">
        <v>2</v>
      </c>
      <c r="H614">
        <v>0</v>
      </c>
      <c r="I614" t="s">
        <v>32</v>
      </c>
      <c r="J614" t="s">
        <v>34</v>
      </c>
      <c r="K614">
        <v>48100</v>
      </c>
      <c r="L614">
        <v>1</v>
      </c>
      <c r="M614">
        <v>0</v>
      </c>
      <c r="N614" t="s">
        <v>1182</v>
      </c>
      <c r="O614" t="s">
        <v>1324</v>
      </c>
      <c r="P614" t="s">
        <v>1332</v>
      </c>
      <c r="Q614">
        <v>43950100</v>
      </c>
      <c r="R614">
        <v>43950033</v>
      </c>
      <c r="S614" t="s">
        <v>862</v>
      </c>
      <c r="T614" t="s">
        <v>38</v>
      </c>
    </row>
    <row r="615" spans="1:20" x14ac:dyDescent="0.4">
      <c r="A615">
        <v>2002</v>
      </c>
      <c r="B615" t="s">
        <v>1392</v>
      </c>
      <c r="C615" t="s">
        <v>618</v>
      </c>
      <c r="D615" t="s">
        <v>1340</v>
      </c>
      <c r="E615" t="s">
        <v>1341</v>
      </c>
      <c r="F615" t="s">
        <v>1261</v>
      </c>
      <c r="G615">
        <v>3</v>
      </c>
      <c r="H615">
        <v>3</v>
      </c>
      <c r="I615" t="s">
        <v>81</v>
      </c>
      <c r="J615" t="s">
        <v>34</v>
      </c>
      <c r="K615">
        <v>33681</v>
      </c>
      <c r="L615">
        <v>3</v>
      </c>
      <c r="M615">
        <v>0</v>
      </c>
      <c r="N615" t="s">
        <v>1393</v>
      </c>
      <c r="O615" t="s">
        <v>1325</v>
      </c>
      <c r="P615" t="s">
        <v>1350</v>
      </c>
      <c r="Q615">
        <v>43950100</v>
      </c>
      <c r="R615">
        <v>43950034</v>
      </c>
      <c r="S615" t="s">
        <v>1264</v>
      </c>
      <c r="T615" t="s">
        <v>82</v>
      </c>
    </row>
    <row r="616" spans="1:20" x14ac:dyDescent="0.4">
      <c r="A616">
        <v>2002</v>
      </c>
      <c r="B616" t="s">
        <v>1394</v>
      </c>
      <c r="C616" t="s">
        <v>855</v>
      </c>
      <c r="D616" t="s">
        <v>1378</v>
      </c>
      <c r="E616" t="s">
        <v>1379</v>
      </c>
      <c r="F616" t="s">
        <v>1046</v>
      </c>
      <c r="G616">
        <v>0</v>
      </c>
      <c r="H616">
        <v>3</v>
      </c>
      <c r="I616" t="s">
        <v>942</v>
      </c>
      <c r="J616" t="s">
        <v>34</v>
      </c>
      <c r="K616">
        <v>65320</v>
      </c>
      <c r="L616">
        <v>0</v>
      </c>
      <c r="M616">
        <v>1</v>
      </c>
      <c r="N616" t="s">
        <v>1395</v>
      </c>
      <c r="O616" t="s">
        <v>1353</v>
      </c>
      <c r="P616" t="s">
        <v>1286</v>
      </c>
      <c r="Q616">
        <v>43950100</v>
      </c>
      <c r="R616">
        <v>43950036</v>
      </c>
      <c r="S616" t="s">
        <v>1048</v>
      </c>
      <c r="T616" t="s">
        <v>943</v>
      </c>
    </row>
    <row r="617" spans="1:20" x14ac:dyDescent="0.4">
      <c r="A617">
        <v>2002</v>
      </c>
      <c r="B617" t="s">
        <v>1394</v>
      </c>
      <c r="C617" t="s">
        <v>855</v>
      </c>
      <c r="D617" t="s">
        <v>1396</v>
      </c>
      <c r="E617" t="s">
        <v>1397</v>
      </c>
      <c r="F617" t="s">
        <v>709</v>
      </c>
      <c r="G617">
        <v>0</v>
      </c>
      <c r="H617">
        <v>2</v>
      </c>
      <c r="I617" t="s">
        <v>133</v>
      </c>
      <c r="J617" t="s">
        <v>34</v>
      </c>
      <c r="K617">
        <v>47085</v>
      </c>
      <c r="L617">
        <v>0</v>
      </c>
      <c r="M617">
        <v>0</v>
      </c>
      <c r="N617" t="s">
        <v>1398</v>
      </c>
      <c r="O617" t="s">
        <v>1359</v>
      </c>
      <c r="P617" t="s">
        <v>1298</v>
      </c>
      <c r="Q617">
        <v>43950100</v>
      </c>
      <c r="R617">
        <v>43950035</v>
      </c>
      <c r="S617" t="s">
        <v>711</v>
      </c>
      <c r="T617" t="s">
        <v>137</v>
      </c>
    </row>
    <row r="618" spans="1:20" x14ac:dyDescent="0.4">
      <c r="A618">
        <v>2002</v>
      </c>
      <c r="B618" t="s">
        <v>1399</v>
      </c>
      <c r="C618" t="s">
        <v>833</v>
      </c>
      <c r="D618" t="s">
        <v>1382</v>
      </c>
      <c r="E618" t="s">
        <v>1383</v>
      </c>
      <c r="F618" t="s">
        <v>126</v>
      </c>
      <c r="G618">
        <v>1</v>
      </c>
      <c r="H618">
        <v>1</v>
      </c>
      <c r="I618" t="s">
        <v>65</v>
      </c>
      <c r="J618" t="s">
        <v>34</v>
      </c>
      <c r="K618">
        <v>45777</v>
      </c>
      <c r="L618">
        <v>0</v>
      </c>
      <c r="M618">
        <v>0</v>
      </c>
      <c r="N618" t="s">
        <v>1090</v>
      </c>
      <c r="O618" t="s">
        <v>1287</v>
      </c>
      <c r="P618" t="s">
        <v>1281</v>
      </c>
      <c r="Q618">
        <v>43950100</v>
      </c>
      <c r="R618">
        <v>43950037</v>
      </c>
      <c r="S618" t="s">
        <v>130</v>
      </c>
      <c r="T618" t="s">
        <v>68</v>
      </c>
    </row>
    <row r="619" spans="1:20" x14ac:dyDescent="0.4">
      <c r="A619">
        <v>2002</v>
      </c>
      <c r="B619" t="s">
        <v>1399</v>
      </c>
      <c r="C619" t="s">
        <v>833</v>
      </c>
      <c r="D619" t="s">
        <v>1400</v>
      </c>
      <c r="E619" t="s">
        <v>1401</v>
      </c>
      <c r="F619" t="s">
        <v>1064</v>
      </c>
      <c r="G619">
        <v>0</v>
      </c>
      <c r="H619">
        <v>0</v>
      </c>
      <c r="I619" t="s">
        <v>232</v>
      </c>
      <c r="J619" t="s">
        <v>34</v>
      </c>
      <c r="K619">
        <v>44864</v>
      </c>
      <c r="L619">
        <v>0</v>
      </c>
      <c r="M619">
        <v>0</v>
      </c>
      <c r="N619" t="s">
        <v>1313</v>
      </c>
      <c r="O619" t="s">
        <v>1314</v>
      </c>
      <c r="P619" t="s">
        <v>1198</v>
      </c>
      <c r="Q619">
        <v>43950100</v>
      </c>
      <c r="R619">
        <v>43950038</v>
      </c>
      <c r="S619" t="s">
        <v>1066</v>
      </c>
      <c r="T619" t="s">
        <v>236</v>
      </c>
    </row>
    <row r="620" spans="1:20" x14ac:dyDescent="0.4">
      <c r="A620">
        <v>2002</v>
      </c>
      <c r="B620" t="s">
        <v>1402</v>
      </c>
      <c r="C620" t="s">
        <v>616</v>
      </c>
      <c r="D620" t="s">
        <v>1368</v>
      </c>
      <c r="E620" t="s">
        <v>1369</v>
      </c>
      <c r="F620" t="s">
        <v>1302</v>
      </c>
      <c r="G620">
        <v>1</v>
      </c>
      <c r="H620">
        <v>3</v>
      </c>
      <c r="I620" t="s">
        <v>77</v>
      </c>
      <c r="J620" t="s">
        <v>34</v>
      </c>
      <c r="K620">
        <v>30176</v>
      </c>
      <c r="L620">
        <v>1</v>
      </c>
      <c r="M620">
        <v>0</v>
      </c>
      <c r="N620" t="s">
        <v>1355</v>
      </c>
      <c r="O620" t="s">
        <v>1333</v>
      </c>
      <c r="P620" t="s">
        <v>1309</v>
      </c>
      <c r="Q620">
        <v>43950100</v>
      </c>
      <c r="R620">
        <v>43950040</v>
      </c>
      <c r="S620" t="s">
        <v>1306</v>
      </c>
      <c r="T620" t="s">
        <v>78</v>
      </c>
    </row>
    <row r="621" spans="1:20" x14ac:dyDescent="0.4">
      <c r="A621">
        <v>2002</v>
      </c>
      <c r="B621" t="s">
        <v>1402</v>
      </c>
      <c r="C621" t="s">
        <v>616</v>
      </c>
      <c r="D621" t="s">
        <v>1403</v>
      </c>
      <c r="E621" t="s">
        <v>1404</v>
      </c>
      <c r="F621" t="s">
        <v>1147</v>
      </c>
      <c r="G621">
        <v>2</v>
      </c>
      <c r="H621">
        <v>3</v>
      </c>
      <c r="I621" t="s">
        <v>140</v>
      </c>
      <c r="J621" t="s">
        <v>34</v>
      </c>
      <c r="K621">
        <v>31024</v>
      </c>
      <c r="L621">
        <v>1</v>
      </c>
      <c r="M621">
        <v>2</v>
      </c>
      <c r="N621" t="s">
        <v>1268</v>
      </c>
      <c r="O621" t="s">
        <v>1263</v>
      </c>
      <c r="P621" t="s">
        <v>1269</v>
      </c>
      <c r="Q621">
        <v>43950100</v>
      </c>
      <c r="R621">
        <v>43950039</v>
      </c>
      <c r="S621" t="s">
        <v>1151</v>
      </c>
      <c r="T621" t="s">
        <v>144</v>
      </c>
    </row>
    <row r="622" spans="1:20" x14ac:dyDescent="0.4">
      <c r="A622">
        <v>2002</v>
      </c>
      <c r="B622" t="s">
        <v>1405</v>
      </c>
      <c r="C622" t="s">
        <v>814</v>
      </c>
      <c r="D622" t="s">
        <v>1340</v>
      </c>
      <c r="E622" t="s">
        <v>1341</v>
      </c>
      <c r="F622" t="s">
        <v>934</v>
      </c>
      <c r="G622">
        <v>2</v>
      </c>
      <c r="H622">
        <v>5</v>
      </c>
      <c r="I622" t="s">
        <v>51</v>
      </c>
      <c r="J622" t="s">
        <v>34</v>
      </c>
      <c r="K622">
        <v>38524</v>
      </c>
      <c r="L622">
        <v>1</v>
      </c>
      <c r="M622">
        <v>3</v>
      </c>
      <c r="N622" t="s">
        <v>1204</v>
      </c>
      <c r="O622" t="s">
        <v>1363</v>
      </c>
      <c r="P622" t="s">
        <v>1305</v>
      </c>
      <c r="Q622">
        <v>43950100</v>
      </c>
      <c r="R622">
        <v>43950041</v>
      </c>
      <c r="S622" t="s">
        <v>938</v>
      </c>
      <c r="T622" t="s">
        <v>56</v>
      </c>
    </row>
    <row r="623" spans="1:20" x14ac:dyDescent="0.4">
      <c r="A623">
        <v>2002</v>
      </c>
      <c r="B623" t="s">
        <v>1405</v>
      </c>
      <c r="C623" t="s">
        <v>814</v>
      </c>
      <c r="D623" t="s">
        <v>1259</v>
      </c>
      <c r="E623" t="s">
        <v>1260</v>
      </c>
      <c r="F623" t="s">
        <v>295</v>
      </c>
      <c r="G623">
        <v>3</v>
      </c>
      <c r="H623">
        <v>0</v>
      </c>
      <c r="I623" t="s">
        <v>1322</v>
      </c>
      <c r="J623" t="s">
        <v>34</v>
      </c>
      <c r="K623">
        <v>43605</v>
      </c>
      <c r="L623">
        <v>2</v>
      </c>
      <c r="M623">
        <v>0</v>
      </c>
      <c r="N623" t="s">
        <v>1331</v>
      </c>
      <c r="O623" t="s">
        <v>1304</v>
      </c>
      <c r="P623" t="s">
        <v>1293</v>
      </c>
      <c r="Q623">
        <v>43950100</v>
      </c>
      <c r="R623">
        <v>43950042</v>
      </c>
      <c r="S623" t="s">
        <v>299</v>
      </c>
      <c r="T623" t="s">
        <v>1326</v>
      </c>
    </row>
    <row r="624" spans="1:20" x14ac:dyDescent="0.4">
      <c r="A624">
        <v>2002</v>
      </c>
      <c r="B624" t="s">
        <v>1406</v>
      </c>
      <c r="C624" t="s">
        <v>1188</v>
      </c>
      <c r="D624" t="s">
        <v>1378</v>
      </c>
      <c r="E624" t="s">
        <v>1379</v>
      </c>
      <c r="F624" t="s">
        <v>1312</v>
      </c>
      <c r="G624">
        <v>1</v>
      </c>
      <c r="H624">
        <v>0</v>
      </c>
      <c r="I624" t="s">
        <v>1181</v>
      </c>
      <c r="J624" t="s">
        <v>34</v>
      </c>
      <c r="K624">
        <v>65862</v>
      </c>
      <c r="L624">
        <v>0</v>
      </c>
      <c r="M624">
        <v>0</v>
      </c>
      <c r="N624" t="s">
        <v>1328</v>
      </c>
      <c r="O624" t="s">
        <v>1280</v>
      </c>
      <c r="P624" t="s">
        <v>1275</v>
      </c>
      <c r="Q624">
        <v>43950100</v>
      </c>
      <c r="R624">
        <v>43950044</v>
      </c>
      <c r="S624" t="s">
        <v>1316</v>
      </c>
      <c r="T624" t="s">
        <v>1186</v>
      </c>
    </row>
    <row r="625" spans="1:20" x14ac:dyDescent="0.4">
      <c r="A625">
        <v>2002</v>
      </c>
      <c r="B625" t="s">
        <v>1406</v>
      </c>
      <c r="C625" t="s">
        <v>1188</v>
      </c>
      <c r="D625" t="s">
        <v>1388</v>
      </c>
      <c r="E625" t="s">
        <v>1389</v>
      </c>
      <c r="F625" t="s">
        <v>33</v>
      </c>
      <c r="G625">
        <v>1</v>
      </c>
      <c r="H625">
        <v>1</v>
      </c>
      <c r="I625" t="s">
        <v>147</v>
      </c>
      <c r="J625" t="s">
        <v>34</v>
      </c>
      <c r="K625">
        <v>39291</v>
      </c>
      <c r="L625">
        <v>1</v>
      </c>
      <c r="M625">
        <v>0</v>
      </c>
      <c r="N625" t="s">
        <v>1297</v>
      </c>
      <c r="O625" t="s">
        <v>1298</v>
      </c>
      <c r="P625" t="s">
        <v>1274</v>
      </c>
      <c r="Q625">
        <v>43950100</v>
      </c>
      <c r="R625">
        <v>43950043</v>
      </c>
      <c r="S625" t="s">
        <v>39</v>
      </c>
      <c r="T625" t="s">
        <v>151</v>
      </c>
    </row>
    <row r="626" spans="1:20" x14ac:dyDescent="0.4">
      <c r="A626">
        <v>2002</v>
      </c>
      <c r="B626" t="s">
        <v>1407</v>
      </c>
      <c r="C626" t="s">
        <v>1169</v>
      </c>
      <c r="D626" t="s">
        <v>1400</v>
      </c>
      <c r="E626" t="s">
        <v>1401</v>
      </c>
      <c r="F626" t="s">
        <v>637</v>
      </c>
      <c r="G626">
        <v>0</v>
      </c>
      <c r="H626">
        <v>2</v>
      </c>
      <c r="I626" t="s">
        <v>1170</v>
      </c>
      <c r="J626" t="s">
        <v>34</v>
      </c>
      <c r="K626">
        <v>45213</v>
      </c>
      <c r="L626">
        <v>0</v>
      </c>
      <c r="M626">
        <v>0</v>
      </c>
      <c r="N626" t="s">
        <v>1285</v>
      </c>
      <c r="O626" t="s">
        <v>1286</v>
      </c>
      <c r="P626" t="s">
        <v>1329</v>
      </c>
      <c r="Q626">
        <v>43950100</v>
      </c>
      <c r="R626">
        <v>43950045</v>
      </c>
      <c r="S626" t="s">
        <v>641</v>
      </c>
      <c r="T626" t="s">
        <v>1173</v>
      </c>
    </row>
    <row r="627" spans="1:20" x14ac:dyDescent="0.4">
      <c r="A627">
        <v>2002</v>
      </c>
      <c r="B627" t="s">
        <v>1408</v>
      </c>
      <c r="C627" t="s">
        <v>820</v>
      </c>
      <c r="D627" t="s">
        <v>1374</v>
      </c>
      <c r="E627" t="s">
        <v>1375</v>
      </c>
      <c r="F627" t="s">
        <v>467</v>
      </c>
      <c r="G627">
        <v>0</v>
      </c>
      <c r="H627">
        <v>1</v>
      </c>
      <c r="I627" t="s">
        <v>300</v>
      </c>
      <c r="J627" t="s">
        <v>34</v>
      </c>
      <c r="K627">
        <v>50239</v>
      </c>
      <c r="L627">
        <v>0</v>
      </c>
      <c r="M627">
        <v>0</v>
      </c>
      <c r="N627" t="s">
        <v>1366</v>
      </c>
      <c r="O627" t="s">
        <v>1262</v>
      </c>
      <c r="P627" t="s">
        <v>1350</v>
      </c>
      <c r="Q627">
        <v>43950100</v>
      </c>
      <c r="R627">
        <v>43950047</v>
      </c>
      <c r="S627" t="s">
        <v>471</v>
      </c>
      <c r="T627" t="s">
        <v>304</v>
      </c>
    </row>
    <row r="628" spans="1:20" x14ac:dyDescent="0.4">
      <c r="A628">
        <v>2002</v>
      </c>
      <c r="B628" t="s">
        <v>1408</v>
      </c>
      <c r="C628" t="s">
        <v>820</v>
      </c>
      <c r="D628" t="s">
        <v>1403</v>
      </c>
      <c r="E628" t="s">
        <v>1404</v>
      </c>
      <c r="F628" t="s">
        <v>199</v>
      </c>
      <c r="G628">
        <v>3</v>
      </c>
      <c r="H628">
        <v>1</v>
      </c>
      <c r="I628" t="s">
        <v>42</v>
      </c>
      <c r="J628" t="s">
        <v>34</v>
      </c>
      <c r="K628">
        <v>26482</v>
      </c>
      <c r="L628">
        <v>2</v>
      </c>
      <c r="M628">
        <v>0</v>
      </c>
      <c r="N628" t="s">
        <v>1409</v>
      </c>
      <c r="O628" t="s">
        <v>1343</v>
      </c>
      <c r="P628" t="s">
        <v>1325</v>
      </c>
      <c r="Q628">
        <v>43950100</v>
      </c>
      <c r="R628">
        <v>43950048</v>
      </c>
      <c r="S628" t="s">
        <v>203</v>
      </c>
      <c r="T628" t="s">
        <v>42</v>
      </c>
    </row>
    <row r="629" spans="1:20" x14ac:dyDescent="0.4">
      <c r="A629">
        <v>2002</v>
      </c>
      <c r="B629" t="s">
        <v>1407</v>
      </c>
      <c r="C629" t="s">
        <v>1169</v>
      </c>
      <c r="D629" t="s">
        <v>1396</v>
      </c>
      <c r="E629" t="s">
        <v>1397</v>
      </c>
      <c r="F629" t="s">
        <v>43</v>
      </c>
      <c r="G629">
        <v>3</v>
      </c>
      <c r="H629">
        <v>2</v>
      </c>
      <c r="I629" t="s">
        <v>1052</v>
      </c>
      <c r="J629" t="s">
        <v>34</v>
      </c>
      <c r="K629">
        <v>46640</v>
      </c>
      <c r="L629">
        <v>1</v>
      </c>
      <c r="M629">
        <v>0</v>
      </c>
      <c r="N629" t="s">
        <v>1222</v>
      </c>
      <c r="O629" t="s">
        <v>1315</v>
      </c>
      <c r="P629" t="s">
        <v>1319</v>
      </c>
      <c r="Q629">
        <v>43950100</v>
      </c>
      <c r="R629">
        <v>43950046</v>
      </c>
      <c r="S629" t="s">
        <v>47</v>
      </c>
      <c r="T629" t="s">
        <v>1056</v>
      </c>
    </row>
    <row r="630" spans="1:20" x14ac:dyDescent="0.4">
      <c r="A630">
        <v>2002</v>
      </c>
      <c r="B630" t="s">
        <v>1410</v>
      </c>
      <c r="C630" t="s">
        <v>887</v>
      </c>
      <c r="D630" t="s">
        <v>1271</v>
      </c>
      <c r="E630" t="s">
        <v>1272</v>
      </c>
      <c r="F630" t="s">
        <v>858</v>
      </c>
      <c r="G630">
        <v>0</v>
      </c>
      <c r="H630">
        <v>3</v>
      </c>
      <c r="I630" t="s">
        <v>232</v>
      </c>
      <c r="J630" t="s">
        <v>34</v>
      </c>
      <c r="K630">
        <v>40582</v>
      </c>
      <c r="L630">
        <v>0</v>
      </c>
      <c r="M630">
        <v>3</v>
      </c>
      <c r="N630" t="s">
        <v>1380</v>
      </c>
      <c r="O630" t="s">
        <v>1287</v>
      </c>
      <c r="P630" t="s">
        <v>1198</v>
      </c>
      <c r="Q630">
        <v>43950200</v>
      </c>
      <c r="R630">
        <v>43950050</v>
      </c>
      <c r="S630" t="s">
        <v>862</v>
      </c>
      <c r="T630" t="s">
        <v>236</v>
      </c>
    </row>
    <row r="631" spans="1:20" x14ac:dyDescent="0.4">
      <c r="A631">
        <v>2002</v>
      </c>
      <c r="B631" t="s">
        <v>1411</v>
      </c>
      <c r="C631" t="s">
        <v>887</v>
      </c>
      <c r="D631" t="s">
        <v>1368</v>
      </c>
      <c r="E631" t="s">
        <v>1369</v>
      </c>
      <c r="F631" t="s">
        <v>133</v>
      </c>
      <c r="G631">
        <v>1</v>
      </c>
      <c r="H631">
        <v>0</v>
      </c>
      <c r="I631" t="s">
        <v>77</v>
      </c>
      <c r="J631" t="s">
        <v>34</v>
      </c>
      <c r="K631">
        <v>25176</v>
      </c>
      <c r="L631">
        <v>0</v>
      </c>
      <c r="M631">
        <v>0</v>
      </c>
      <c r="N631" t="s">
        <v>1349</v>
      </c>
      <c r="O631" t="s">
        <v>1293</v>
      </c>
      <c r="P631" t="s">
        <v>1130</v>
      </c>
      <c r="Q631">
        <v>43950200</v>
      </c>
      <c r="R631">
        <v>43950049</v>
      </c>
      <c r="S631" t="s">
        <v>137</v>
      </c>
      <c r="T631" t="s">
        <v>78</v>
      </c>
    </row>
    <row r="632" spans="1:20" x14ac:dyDescent="0.4">
      <c r="A632">
        <v>2002</v>
      </c>
      <c r="B632" t="s">
        <v>1412</v>
      </c>
      <c r="C632" t="s">
        <v>887</v>
      </c>
      <c r="D632" t="s">
        <v>1340</v>
      </c>
      <c r="E632" t="s">
        <v>1341</v>
      </c>
      <c r="F632" t="s">
        <v>140</v>
      </c>
      <c r="G632">
        <v>1</v>
      </c>
      <c r="H632">
        <v>1</v>
      </c>
      <c r="I632" t="s">
        <v>942</v>
      </c>
      <c r="J632" t="s">
        <v>1413</v>
      </c>
      <c r="K632">
        <v>38926</v>
      </c>
      <c r="L632">
        <v>0</v>
      </c>
      <c r="M632">
        <v>0</v>
      </c>
      <c r="N632" t="s">
        <v>1370</v>
      </c>
      <c r="O632" t="s">
        <v>1333</v>
      </c>
      <c r="P632" t="s">
        <v>1292</v>
      </c>
      <c r="Q632">
        <v>43950200</v>
      </c>
      <c r="R632">
        <v>43950052</v>
      </c>
      <c r="S632" t="s">
        <v>144</v>
      </c>
      <c r="T632" t="s">
        <v>943</v>
      </c>
    </row>
    <row r="633" spans="1:20" x14ac:dyDescent="0.4">
      <c r="A633">
        <v>2002</v>
      </c>
      <c r="B633" t="s">
        <v>1414</v>
      </c>
      <c r="C633" t="s">
        <v>887</v>
      </c>
      <c r="D633" t="s">
        <v>1388</v>
      </c>
      <c r="E633" t="s">
        <v>1389</v>
      </c>
      <c r="F633" t="s">
        <v>126</v>
      </c>
      <c r="G633">
        <v>1</v>
      </c>
      <c r="H633">
        <v>2</v>
      </c>
      <c r="I633" t="s">
        <v>1261</v>
      </c>
      <c r="J633" t="s">
        <v>1415</v>
      </c>
      <c r="K633">
        <v>39747</v>
      </c>
      <c r="L633">
        <v>0</v>
      </c>
      <c r="M633">
        <v>0</v>
      </c>
      <c r="N633" t="s">
        <v>1279</v>
      </c>
      <c r="O633" t="s">
        <v>1280</v>
      </c>
      <c r="P633" t="s">
        <v>1314</v>
      </c>
      <c r="Q633">
        <v>43950200</v>
      </c>
      <c r="R633">
        <v>43950051</v>
      </c>
      <c r="S633" t="s">
        <v>130</v>
      </c>
      <c r="T633" t="s">
        <v>1264</v>
      </c>
    </row>
    <row r="634" spans="1:20" x14ac:dyDescent="0.4">
      <c r="A634">
        <v>2002</v>
      </c>
      <c r="B634" t="s">
        <v>1416</v>
      </c>
      <c r="C634" t="s">
        <v>887</v>
      </c>
      <c r="D634" t="s">
        <v>1335</v>
      </c>
      <c r="E634" t="s">
        <v>1336</v>
      </c>
      <c r="F634" t="s">
        <v>51</v>
      </c>
      <c r="G634">
        <v>2</v>
      </c>
      <c r="H634">
        <v>0</v>
      </c>
      <c r="I634" t="s">
        <v>43</v>
      </c>
      <c r="J634" t="s">
        <v>34</v>
      </c>
      <c r="K634">
        <v>40440</v>
      </c>
      <c r="L634">
        <v>0</v>
      </c>
      <c r="M634">
        <v>0</v>
      </c>
      <c r="N634" t="s">
        <v>1337</v>
      </c>
      <c r="O634" t="s">
        <v>1157</v>
      </c>
      <c r="P634" t="s">
        <v>1359</v>
      </c>
      <c r="Q634">
        <v>43950200</v>
      </c>
      <c r="R634">
        <v>43950054</v>
      </c>
      <c r="S634" t="s">
        <v>56</v>
      </c>
      <c r="T634" t="s">
        <v>47</v>
      </c>
    </row>
    <row r="635" spans="1:20" x14ac:dyDescent="0.4">
      <c r="A635">
        <v>2002</v>
      </c>
      <c r="B635" t="s">
        <v>1417</v>
      </c>
      <c r="C635" t="s">
        <v>887</v>
      </c>
      <c r="D635" t="s">
        <v>1361</v>
      </c>
      <c r="E635" t="s">
        <v>1362</v>
      </c>
      <c r="F635" t="s">
        <v>33</v>
      </c>
      <c r="G635">
        <v>0</v>
      </c>
      <c r="H635">
        <v>2</v>
      </c>
      <c r="I635" t="s">
        <v>42</v>
      </c>
      <c r="J635" t="s">
        <v>34</v>
      </c>
      <c r="K635">
        <v>36380</v>
      </c>
      <c r="L635">
        <v>0</v>
      </c>
      <c r="M635">
        <v>1</v>
      </c>
      <c r="N635" t="s">
        <v>1182</v>
      </c>
      <c r="O635" t="s">
        <v>1324</v>
      </c>
      <c r="P635" t="s">
        <v>1305</v>
      </c>
      <c r="Q635">
        <v>43950200</v>
      </c>
      <c r="R635">
        <v>43950053</v>
      </c>
      <c r="S635" t="s">
        <v>39</v>
      </c>
      <c r="T635" t="s">
        <v>42</v>
      </c>
    </row>
    <row r="636" spans="1:20" x14ac:dyDescent="0.4">
      <c r="A636">
        <v>2002</v>
      </c>
      <c r="B636" t="s">
        <v>1418</v>
      </c>
      <c r="C636" t="s">
        <v>887</v>
      </c>
      <c r="D636" t="s">
        <v>1382</v>
      </c>
      <c r="E636" t="s">
        <v>1383</v>
      </c>
      <c r="F636" t="s">
        <v>1170</v>
      </c>
      <c r="G636">
        <v>0</v>
      </c>
      <c r="H636">
        <v>1</v>
      </c>
      <c r="I636" t="s">
        <v>295</v>
      </c>
      <c r="J636" t="s">
        <v>34</v>
      </c>
      <c r="K636">
        <v>45666</v>
      </c>
      <c r="L636">
        <v>0</v>
      </c>
      <c r="M636">
        <v>1</v>
      </c>
      <c r="N636" t="s">
        <v>1165</v>
      </c>
      <c r="O636" t="s">
        <v>1353</v>
      </c>
      <c r="P636" t="s">
        <v>1338</v>
      </c>
      <c r="Q636">
        <v>43950200</v>
      </c>
      <c r="R636">
        <v>43950055</v>
      </c>
      <c r="S636" t="s">
        <v>1173</v>
      </c>
      <c r="T636" t="s">
        <v>299</v>
      </c>
    </row>
    <row r="637" spans="1:20" x14ac:dyDescent="0.4">
      <c r="A637">
        <v>2002</v>
      </c>
      <c r="B637" t="s">
        <v>1419</v>
      </c>
      <c r="C637" t="s">
        <v>887</v>
      </c>
      <c r="D637" t="s">
        <v>1403</v>
      </c>
      <c r="E637" t="s">
        <v>1404</v>
      </c>
      <c r="F637" t="s">
        <v>300</v>
      </c>
      <c r="G637">
        <v>2</v>
      </c>
      <c r="H637">
        <v>1</v>
      </c>
      <c r="I637" t="s">
        <v>147</v>
      </c>
      <c r="J637" t="s">
        <v>1415</v>
      </c>
      <c r="K637">
        <v>38588</v>
      </c>
      <c r="L637">
        <v>0</v>
      </c>
      <c r="M637">
        <v>0</v>
      </c>
      <c r="N637" t="s">
        <v>1342</v>
      </c>
      <c r="O637" t="s">
        <v>1263</v>
      </c>
      <c r="P637" t="s">
        <v>1350</v>
      </c>
      <c r="Q637">
        <v>43950200</v>
      </c>
      <c r="R637">
        <v>43950056</v>
      </c>
      <c r="S637" t="s">
        <v>304</v>
      </c>
      <c r="T637" t="s">
        <v>151</v>
      </c>
    </row>
    <row r="638" spans="1:20" x14ac:dyDescent="0.4">
      <c r="A638">
        <v>2002</v>
      </c>
      <c r="B638" t="s">
        <v>1420</v>
      </c>
      <c r="C638" t="s">
        <v>159</v>
      </c>
      <c r="D638" t="s">
        <v>1396</v>
      </c>
      <c r="E638" t="s">
        <v>1397</v>
      </c>
      <c r="F638" t="s">
        <v>232</v>
      </c>
      <c r="G638">
        <v>1</v>
      </c>
      <c r="H638">
        <v>2</v>
      </c>
      <c r="I638" t="s">
        <v>51</v>
      </c>
      <c r="J638" t="s">
        <v>34</v>
      </c>
      <c r="K638">
        <v>47436</v>
      </c>
      <c r="L638">
        <v>1</v>
      </c>
      <c r="M638">
        <v>1</v>
      </c>
      <c r="N638" t="s">
        <v>1355</v>
      </c>
      <c r="O638" t="s">
        <v>1314</v>
      </c>
      <c r="P638" t="s">
        <v>1359</v>
      </c>
      <c r="Q638">
        <v>43950300</v>
      </c>
      <c r="R638">
        <v>43950057</v>
      </c>
      <c r="S638" t="s">
        <v>236</v>
      </c>
      <c r="T638" t="s">
        <v>56</v>
      </c>
    </row>
    <row r="639" spans="1:20" x14ac:dyDescent="0.4">
      <c r="A639">
        <v>2002</v>
      </c>
      <c r="B639" t="s">
        <v>1421</v>
      </c>
      <c r="C639" t="s">
        <v>159</v>
      </c>
      <c r="D639" t="s">
        <v>1266</v>
      </c>
      <c r="E639" t="s">
        <v>1267</v>
      </c>
      <c r="F639" t="s">
        <v>133</v>
      </c>
      <c r="G639">
        <v>1</v>
      </c>
      <c r="H639">
        <v>0</v>
      </c>
      <c r="I639" t="s">
        <v>42</v>
      </c>
      <c r="J639" t="s">
        <v>34</v>
      </c>
      <c r="K639">
        <v>37337</v>
      </c>
      <c r="L639">
        <v>1</v>
      </c>
      <c r="M639">
        <v>0</v>
      </c>
      <c r="N639" t="s">
        <v>1218</v>
      </c>
      <c r="O639" t="s">
        <v>1315</v>
      </c>
      <c r="P639" t="s">
        <v>1262</v>
      </c>
      <c r="Q639">
        <v>43950300</v>
      </c>
      <c r="R639">
        <v>43950058</v>
      </c>
      <c r="S639" t="s">
        <v>137</v>
      </c>
      <c r="T639" t="s">
        <v>42</v>
      </c>
    </row>
    <row r="640" spans="1:20" x14ac:dyDescent="0.4">
      <c r="A640">
        <v>2002</v>
      </c>
      <c r="B640" t="s">
        <v>1422</v>
      </c>
      <c r="C640" t="s">
        <v>159</v>
      </c>
      <c r="D640" t="s">
        <v>1400</v>
      </c>
      <c r="E640" t="s">
        <v>1401</v>
      </c>
      <c r="F640" t="s">
        <v>1261</v>
      </c>
      <c r="G640">
        <v>0</v>
      </c>
      <c r="H640">
        <v>1</v>
      </c>
      <c r="I640" t="s">
        <v>295</v>
      </c>
      <c r="J640" t="s">
        <v>1415</v>
      </c>
      <c r="K640">
        <v>44233</v>
      </c>
      <c r="L640">
        <v>0</v>
      </c>
      <c r="M640">
        <v>0</v>
      </c>
      <c r="N640" t="s">
        <v>1331</v>
      </c>
      <c r="O640" t="s">
        <v>1263</v>
      </c>
      <c r="P640" t="s">
        <v>1280</v>
      </c>
      <c r="Q640">
        <v>43950300</v>
      </c>
      <c r="R640">
        <v>43950060</v>
      </c>
      <c r="S640" t="s">
        <v>1264</v>
      </c>
      <c r="T640" t="s">
        <v>299</v>
      </c>
    </row>
    <row r="641" spans="1:20" x14ac:dyDescent="0.4">
      <c r="A641">
        <v>2002</v>
      </c>
      <c r="B641" t="s">
        <v>1423</v>
      </c>
      <c r="C641" t="s">
        <v>159</v>
      </c>
      <c r="D641" t="s">
        <v>1300</v>
      </c>
      <c r="E641" t="s">
        <v>1301</v>
      </c>
      <c r="F641" t="s">
        <v>140</v>
      </c>
      <c r="G641">
        <v>0</v>
      </c>
      <c r="H641">
        <v>0</v>
      </c>
      <c r="I641" t="s">
        <v>300</v>
      </c>
      <c r="J641" t="s">
        <v>1424</v>
      </c>
      <c r="K641">
        <v>42114</v>
      </c>
      <c r="L641">
        <v>0</v>
      </c>
      <c r="M641">
        <v>0</v>
      </c>
      <c r="N641" t="s">
        <v>1204</v>
      </c>
      <c r="O641" t="s">
        <v>1304</v>
      </c>
      <c r="P641" t="s">
        <v>1281</v>
      </c>
      <c r="Q641">
        <v>43950300</v>
      </c>
      <c r="R641">
        <v>43950059</v>
      </c>
      <c r="S641" t="s">
        <v>144</v>
      </c>
      <c r="T641" t="s">
        <v>304</v>
      </c>
    </row>
    <row r="642" spans="1:20" x14ac:dyDescent="0.4">
      <c r="A642">
        <v>2002</v>
      </c>
      <c r="B642" t="s">
        <v>1425</v>
      </c>
      <c r="C642" t="s">
        <v>92</v>
      </c>
      <c r="D642" t="s">
        <v>1259</v>
      </c>
      <c r="E642" t="s">
        <v>1260</v>
      </c>
      <c r="F642" t="s">
        <v>133</v>
      </c>
      <c r="G642">
        <v>1</v>
      </c>
      <c r="H642">
        <v>0</v>
      </c>
      <c r="I642" t="s">
        <v>300</v>
      </c>
      <c r="J642" t="s">
        <v>34</v>
      </c>
      <c r="K642">
        <v>65256</v>
      </c>
      <c r="L642">
        <v>0</v>
      </c>
      <c r="M642">
        <v>0</v>
      </c>
      <c r="N642" t="s">
        <v>1226</v>
      </c>
      <c r="O642" t="s">
        <v>1286</v>
      </c>
      <c r="P642" t="s">
        <v>1198</v>
      </c>
      <c r="Q642">
        <v>43950400</v>
      </c>
      <c r="R642">
        <v>43950061</v>
      </c>
      <c r="S642" t="s">
        <v>137</v>
      </c>
      <c r="T642" t="s">
        <v>304</v>
      </c>
    </row>
    <row r="643" spans="1:20" x14ac:dyDescent="0.4">
      <c r="A643">
        <v>2002</v>
      </c>
      <c r="B643" t="s">
        <v>1426</v>
      </c>
      <c r="C643" t="s">
        <v>92</v>
      </c>
      <c r="D643" t="s">
        <v>1295</v>
      </c>
      <c r="E643" t="s">
        <v>1296</v>
      </c>
      <c r="F643" t="s">
        <v>51</v>
      </c>
      <c r="G643">
        <v>1</v>
      </c>
      <c r="H643">
        <v>0</v>
      </c>
      <c r="I643" t="s">
        <v>295</v>
      </c>
      <c r="J643" t="s">
        <v>34</v>
      </c>
      <c r="K643">
        <v>61058</v>
      </c>
      <c r="L643">
        <v>0</v>
      </c>
      <c r="M643">
        <v>0</v>
      </c>
      <c r="N643" t="s">
        <v>1222</v>
      </c>
      <c r="O643" t="s">
        <v>1353</v>
      </c>
      <c r="P643" t="s">
        <v>1292</v>
      </c>
      <c r="Q643">
        <v>43950400</v>
      </c>
      <c r="R643">
        <v>43950062</v>
      </c>
      <c r="S643" t="s">
        <v>56</v>
      </c>
      <c r="T643" t="s">
        <v>299</v>
      </c>
    </row>
    <row r="644" spans="1:20" x14ac:dyDescent="0.4">
      <c r="A644">
        <v>2002</v>
      </c>
      <c r="B644" t="s">
        <v>1427</v>
      </c>
      <c r="C644" t="s">
        <v>1428</v>
      </c>
      <c r="D644" t="s">
        <v>1347</v>
      </c>
      <c r="E644" t="s">
        <v>1348</v>
      </c>
      <c r="F644" t="s">
        <v>300</v>
      </c>
      <c r="G644">
        <v>2</v>
      </c>
      <c r="H644">
        <v>3</v>
      </c>
      <c r="I644" t="s">
        <v>295</v>
      </c>
      <c r="J644" t="s">
        <v>34</v>
      </c>
      <c r="K644">
        <v>63483</v>
      </c>
      <c r="L644">
        <v>1</v>
      </c>
      <c r="M644">
        <v>3</v>
      </c>
      <c r="N644" t="s">
        <v>1268</v>
      </c>
      <c r="O644" t="s">
        <v>1262</v>
      </c>
      <c r="P644" t="s">
        <v>1314</v>
      </c>
      <c r="Q644">
        <v>43950500</v>
      </c>
      <c r="R644">
        <v>43950063</v>
      </c>
      <c r="S644" t="s">
        <v>304</v>
      </c>
      <c r="T644" t="s">
        <v>299</v>
      </c>
    </row>
    <row r="645" spans="1:20" x14ac:dyDescent="0.4">
      <c r="A645">
        <v>2002</v>
      </c>
      <c r="B645" t="s">
        <v>1429</v>
      </c>
      <c r="C645" t="s">
        <v>95</v>
      </c>
      <c r="D645" t="s">
        <v>1378</v>
      </c>
      <c r="E645" t="s">
        <v>1379</v>
      </c>
      <c r="F645" t="s">
        <v>133</v>
      </c>
      <c r="G645">
        <v>0</v>
      </c>
      <c r="H645">
        <v>2</v>
      </c>
      <c r="I645" t="s">
        <v>51</v>
      </c>
      <c r="J645" t="s">
        <v>34</v>
      </c>
      <c r="K645">
        <v>69029</v>
      </c>
      <c r="L645">
        <v>0</v>
      </c>
      <c r="M645">
        <v>0</v>
      </c>
      <c r="N645" t="s">
        <v>1165</v>
      </c>
      <c r="O645" t="s">
        <v>1333</v>
      </c>
      <c r="P645" t="s">
        <v>1315</v>
      </c>
      <c r="Q645">
        <v>43950600</v>
      </c>
      <c r="R645">
        <v>43950064</v>
      </c>
      <c r="S645" t="s">
        <v>137</v>
      </c>
      <c r="T645" t="s">
        <v>56</v>
      </c>
    </row>
    <row r="646" spans="1:20" x14ac:dyDescent="0.4">
      <c r="A646">
        <v>2006</v>
      </c>
      <c r="B646" t="s">
        <v>1430</v>
      </c>
      <c r="C646" t="s">
        <v>618</v>
      </c>
      <c r="D646" t="s">
        <v>1431</v>
      </c>
      <c r="E646" t="s">
        <v>590</v>
      </c>
      <c r="F646" t="s">
        <v>133</v>
      </c>
      <c r="G646">
        <v>4</v>
      </c>
      <c r="H646">
        <v>2</v>
      </c>
      <c r="I646" t="s">
        <v>934</v>
      </c>
      <c r="J646" t="s">
        <v>34</v>
      </c>
      <c r="K646">
        <v>66000</v>
      </c>
      <c r="L646">
        <v>2</v>
      </c>
      <c r="M646">
        <v>1</v>
      </c>
      <c r="N646" t="s">
        <v>1432</v>
      </c>
      <c r="O646" t="s">
        <v>1433</v>
      </c>
      <c r="P646" t="s">
        <v>1434</v>
      </c>
      <c r="Q646">
        <v>97410100</v>
      </c>
      <c r="R646">
        <v>97410001</v>
      </c>
      <c r="S646" t="s">
        <v>137</v>
      </c>
      <c r="T646" t="s">
        <v>938</v>
      </c>
    </row>
    <row r="647" spans="1:20" x14ac:dyDescent="0.4">
      <c r="A647">
        <v>2006</v>
      </c>
      <c r="B647" t="s">
        <v>1435</v>
      </c>
      <c r="C647" t="s">
        <v>618</v>
      </c>
      <c r="D647" t="s">
        <v>1436</v>
      </c>
      <c r="E647" t="s">
        <v>606</v>
      </c>
      <c r="F647" t="s">
        <v>199</v>
      </c>
      <c r="G647">
        <v>0</v>
      </c>
      <c r="H647">
        <v>2</v>
      </c>
      <c r="I647" t="s">
        <v>1312</v>
      </c>
      <c r="J647" t="s">
        <v>34</v>
      </c>
      <c r="K647">
        <v>52000</v>
      </c>
      <c r="L647">
        <v>0</v>
      </c>
      <c r="M647">
        <v>1</v>
      </c>
      <c r="N647" t="s">
        <v>1273</v>
      </c>
      <c r="O647" t="s">
        <v>1437</v>
      </c>
      <c r="P647" t="s">
        <v>1438</v>
      </c>
      <c r="Q647">
        <v>97410100</v>
      </c>
      <c r="R647">
        <v>97410002</v>
      </c>
      <c r="S647" t="s">
        <v>203</v>
      </c>
      <c r="T647" t="s">
        <v>1316</v>
      </c>
    </row>
    <row r="648" spans="1:20" x14ac:dyDescent="0.4">
      <c r="A648">
        <v>2006</v>
      </c>
      <c r="B648" t="s">
        <v>1439</v>
      </c>
      <c r="C648" t="s">
        <v>616</v>
      </c>
      <c r="D648" t="s">
        <v>1440</v>
      </c>
      <c r="E648" t="s">
        <v>554</v>
      </c>
      <c r="F648" t="s">
        <v>232</v>
      </c>
      <c r="G648">
        <v>1</v>
      </c>
      <c r="H648">
        <v>0</v>
      </c>
      <c r="I648" t="s">
        <v>77</v>
      </c>
      <c r="J648" t="s">
        <v>34</v>
      </c>
      <c r="K648">
        <v>48000</v>
      </c>
      <c r="L648">
        <v>1</v>
      </c>
      <c r="M648">
        <v>0</v>
      </c>
      <c r="N648" t="s">
        <v>1441</v>
      </c>
      <c r="O648" t="s">
        <v>1442</v>
      </c>
      <c r="P648" t="s">
        <v>1443</v>
      </c>
      <c r="Q648">
        <v>97410100</v>
      </c>
      <c r="R648">
        <v>97410003</v>
      </c>
      <c r="S648" t="s">
        <v>236</v>
      </c>
      <c r="T648" t="s">
        <v>78</v>
      </c>
    </row>
    <row r="649" spans="1:20" x14ac:dyDescent="0.4">
      <c r="A649">
        <v>2006</v>
      </c>
      <c r="B649" t="s">
        <v>1444</v>
      </c>
      <c r="C649" t="s">
        <v>616</v>
      </c>
      <c r="D649" t="s">
        <v>1445</v>
      </c>
      <c r="E649" t="s">
        <v>572</v>
      </c>
      <c r="F649" t="s">
        <v>1446</v>
      </c>
      <c r="G649">
        <v>0</v>
      </c>
      <c r="H649">
        <v>0</v>
      </c>
      <c r="I649" t="s">
        <v>126</v>
      </c>
      <c r="J649" t="s">
        <v>34</v>
      </c>
      <c r="K649">
        <v>62959</v>
      </c>
      <c r="L649">
        <v>0</v>
      </c>
      <c r="M649">
        <v>0</v>
      </c>
      <c r="N649" t="s">
        <v>1447</v>
      </c>
      <c r="O649" t="s">
        <v>1448</v>
      </c>
      <c r="P649" t="s">
        <v>1449</v>
      </c>
      <c r="Q649">
        <v>97410100</v>
      </c>
      <c r="R649">
        <v>97410004</v>
      </c>
      <c r="S649" t="s">
        <v>1450</v>
      </c>
      <c r="T649" t="s">
        <v>130</v>
      </c>
    </row>
    <row r="650" spans="1:20" x14ac:dyDescent="0.4">
      <c r="A650">
        <v>2006</v>
      </c>
      <c r="B650" t="s">
        <v>1451</v>
      </c>
      <c r="C650" t="s">
        <v>814</v>
      </c>
      <c r="D650" t="s">
        <v>1452</v>
      </c>
      <c r="E650" t="s">
        <v>563</v>
      </c>
      <c r="F650" t="s">
        <v>65</v>
      </c>
      <c r="G650">
        <v>2</v>
      </c>
      <c r="H650">
        <v>1</v>
      </c>
      <c r="I650" t="s">
        <v>1453</v>
      </c>
      <c r="J650" t="s">
        <v>34</v>
      </c>
      <c r="K650">
        <v>49480</v>
      </c>
      <c r="L650">
        <v>2</v>
      </c>
      <c r="M650">
        <v>0</v>
      </c>
      <c r="N650" t="s">
        <v>1454</v>
      </c>
      <c r="O650" t="s">
        <v>1455</v>
      </c>
      <c r="P650" t="s">
        <v>1456</v>
      </c>
      <c r="Q650">
        <v>97410100</v>
      </c>
      <c r="R650">
        <v>97410005</v>
      </c>
      <c r="S650" t="s">
        <v>68</v>
      </c>
      <c r="T650" t="s">
        <v>1457</v>
      </c>
    </row>
    <row r="651" spans="1:20" x14ac:dyDescent="0.4">
      <c r="A651">
        <v>2006</v>
      </c>
      <c r="B651" t="s">
        <v>1458</v>
      </c>
      <c r="C651" t="s">
        <v>814</v>
      </c>
      <c r="D651" t="s">
        <v>1459</v>
      </c>
      <c r="E651" t="s">
        <v>1460</v>
      </c>
      <c r="F651" t="s">
        <v>1461</v>
      </c>
      <c r="G651">
        <v>0</v>
      </c>
      <c r="H651">
        <v>1</v>
      </c>
      <c r="I651" t="s">
        <v>118</v>
      </c>
      <c r="J651" t="s">
        <v>34</v>
      </c>
      <c r="K651">
        <v>43000</v>
      </c>
      <c r="L651">
        <v>0</v>
      </c>
      <c r="M651">
        <v>1</v>
      </c>
      <c r="N651" t="s">
        <v>1380</v>
      </c>
      <c r="O651" t="s">
        <v>1462</v>
      </c>
      <c r="P651" t="s">
        <v>1463</v>
      </c>
      <c r="Q651">
        <v>97410100</v>
      </c>
      <c r="R651">
        <v>97410006</v>
      </c>
      <c r="S651" t="s">
        <v>1464</v>
      </c>
      <c r="T651" t="s">
        <v>123</v>
      </c>
    </row>
    <row r="652" spans="1:20" x14ac:dyDescent="0.4">
      <c r="A652">
        <v>2006</v>
      </c>
      <c r="B652" t="s">
        <v>1465</v>
      </c>
      <c r="C652" t="s">
        <v>820</v>
      </c>
      <c r="D652" t="s">
        <v>1466</v>
      </c>
      <c r="E652" t="s">
        <v>1467</v>
      </c>
      <c r="F652" t="s">
        <v>33</v>
      </c>
      <c r="G652">
        <v>3</v>
      </c>
      <c r="H652">
        <v>1</v>
      </c>
      <c r="I652" t="s">
        <v>678</v>
      </c>
      <c r="J652" t="s">
        <v>34</v>
      </c>
      <c r="K652">
        <v>41000</v>
      </c>
      <c r="L652">
        <v>1</v>
      </c>
      <c r="M652">
        <v>1</v>
      </c>
      <c r="N652" t="s">
        <v>1468</v>
      </c>
      <c r="O652" t="s">
        <v>1469</v>
      </c>
      <c r="P652" t="s">
        <v>1470</v>
      </c>
      <c r="Q652">
        <v>97410100</v>
      </c>
      <c r="R652">
        <v>97410007</v>
      </c>
      <c r="S652" t="s">
        <v>39</v>
      </c>
      <c r="T652" t="s">
        <v>659</v>
      </c>
    </row>
    <row r="653" spans="1:20" x14ac:dyDescent="0.4">
      <c r="A653">
        <v>2006</v>
      </c>
      <c r="B653" t="s">
        <v>1471</v>
      </c>
      <c r="C653" t="s">
        <v>820</v>
      </c>
      <c r="D653" t="s">
        <v>1472</v>
      </c>
      <c r="E653" t="s">
        <v>1473</v>
      </c>
      <c r="F653" t="s">
        <v>1474</v>
      </c>
      <c r="G653">
        <v>0</v>
      </c>
      <c r="H653">
        <v>1</v>
      </c>
      <c r="I653" t="s">
        <v>467</v>
      </c>
      <c r="J653" t="s">
        <v>34</v>
      </c>
      <c r="K653">
        <v>45000</v>
      </c>
      <c r="L653">
        <v>0</v>
      </c>
      <c r="M653">
        <v>1</v>
      </c>
      <c r="N653" t="s">
        <v>1475</v>
      </c>
      <c r="O653" t="s">
        <v>1476</v>
      </c>
      <c r="P653" t="s">
        <v>1477</v>
      </c>
      <c r="Q653">
        <v>97410100</v>
      </c>
      <c r="R653">
        <v>97410008</v>
      </c>
      <c r="S653" t="s">
        <v>1478</v>
      </c>
      <c r="T653" t="s">
        <v>471</v>
      </c>
    </row>
    <row r="654" spans="1:20" x14ac:dyDescent="0.4">
      <c r="A654">
        <v>2006</v>
      </c>
      <c r="B654" t="s">
        <v>1479</v>
      </c>
      <c r="C654" t="s">
        <v>833</v>
      </c>
      <c r="D654" t="s">
        <v>1480</v>
      </c>
      <c r="E654" t="s">
        <v>1481</v>
      </c>
      <c r="F654" t="s">
        <v>565</v>
      </c>
      <c r="G654">
        <v>3</v>
      </c>
      <c r="H654">
        <v>1</v>
      </c>
      <c r="I654" t="s">
        <v>1170</v>
      </c>
      <c r="J654" t="s">
        <v>34</v>
      </c>
      <c r="K654">
        <v>46000</v>
      </c>
      <c r="L654">
        <v>0</v>
      </c>
      <c r="M654">
        <v>1</v>
      </c>
      <c r="N654" t="s">
        <v>1482</v>
      </c>
      <c r="O654" t="s">
        <v>1130</v>
      </c>
      <c r="P654" t="s">
        <v>1483</v>
      </c>
      <c r="Q654">
        <v>97410100</v>
      </c>
      <c r="R654">
        <v>97410012</v>
      </c>
      <c r="S654" t="s">
        <v>570</v>
      </c>
      <c r="T654" t="s">
        <v>1173</v>
      </c>
    </row>
    <row r="655" spans="1:20" x14ac:dyDescent="0.4">
      <c r="A655">
        <v>2006</v>
      </c>
      <c r="B655" t="s">
        <v>1484</v>
      </c>
      <c r="C655" t="s">
        <v>855</v>
      </c>
      <c r="D655" t="s">
        <v>1436</v>
      </c>
      <c r="E655" t="s">
        <v>606</v>
      </c>
      <c r="F655" t="s">
        <v>42</v>
      </c>
      <c r="G655">
        <v>0</v>
      </c>
      <c r="H655">
        <v>3</v>
      </c>
      <c r="I655" t="s">
        <v>1485</v>
      </c>
      <c r="J655" t="s">
        <v>34</v>
      </c>
      <c r="K655">
        <v>52000</v>
      </c>
      <c r="L655">
        <v>0</v>
      </c>
      <c r="M655">
        <v>2</v>
      </c>
      <c r="N655" t="s">
        <v>1486</v>
      </c>
      <c r="O655" t="s">
        <v>1487</v>
      </c>
      <c r="P655" t="s">
        <v>1488</v>
      </c>
      <c r="Q655">
        <v>97410100</v>
      </c>
      <c r="R655">
        <v>97410010</v>
      </c>
      <c r="S655" t="s">
        <v>42</v>
      </c>
      <c r="T655" t="s">
        <v>1489</v>
      </c>
    </row>
    <row r="656" spans="1:20" x14ac:dyDescent="0.4">
      <c r="A656">
        <v>2006</v>
      </c>
      <c r="B656" t="s">
        <v>1490</v>
      </c>
      <c r="C656" t="s">
        <v>855</v>
      </c>
      <c r="D656" t="s">
        <v>1491</v>
      </c>
      <c r="E656" t="s">
        <v>580</v>
      </c>
      <c r="F656" t="s">
        <v>147</v>
      </c>
      <c r="G656">
        <v>2</v>
      </c>
      <c r="H656">
        <v>0</v>
      </c>
      <c r="I656" t="s">
        <v>1492</v>
      </c>
      <c r="J656" t="s">
        <v>34</v>
      </c>
      <c r="K656">
        <v>43000</v>
      </c>
      <c r="L656">
        <v>1</v>
      </c>
      <c r="M656">
        <v>0</v>
      </c>
      <c r="N656" t="s">
        <v>1297</v>
      </c>
      <c r="O656" t="s">
        <v>1493</v>
      </c>
      <c r="P656" t="s">
        <v>1494</v>
      </c>
      <c r="Q656">
        <v>97410100</v>
      </c>
      <c r="R656">
        <v>97410009</v>
      </c>
      <c r="S656" t="s">
        <v>151</v>
      </c>
      <c r="T656" t="s">
        <v>1495</v>
      </c>
    </row>
    <row r="657" spans="1:20" x14ac:dyDescent="0.4">
      <c r="A657">
        <v>2006</v>
      </c>
      <c r="B657" t="s">
        <v>1496</v>
      </c>
      <c r="C657" t="s">
        <v>1188</v>
      </c>
      <c r="D657" t="s">
        <v>1440</v>
      </c>
      <c r="E657" t="s">
        <v>554</v>
      </c>
      <c r="F657" t="s">
        <v>300</v>
      </c>
      <c r="G657">
        <v>2</v>
      </c>
      <c r="H657">
        <v>1</v>
      </c>
      <c r="I657" t="s">
        <v>1497</v>
      </c>
      <c r="J657" t="s">
        <v>34</v>
      </c>
      <c r="K657">
        <v>48000</v>
      </c>
      <c r="L657">
        <v>0</v>
      </c>
      <c r="M657">
        <v>1</v>
      </c>
      <c r="N657" t="s">
        <v>1372</v>
      </c>
      <c r="O657" t="s">
        <v>1315</v>
      </c>
      <c r="P657" t="s">
        <v>1498</v>
      </c>
      <c r="Q657">
        <v>97410100</v>
      </c>
      <c r="R657">
        <v>97410014</v>
      </c>
      <c r="S657" t="s">
        <v>304</v>
      </c>
      <c r="T657" t="s">
        <v>1499</v>
      </c>
    </row>
    <row r="658" spans="1:20" x14ac:dyDescent="0.4">
      <c r="A658">
        <v>2006</v>
      </c>
      <c r="B658" t="s">
        <v>1500</v>
      </c>
      <c r="C658" t="s">
        <v>1188</v>
      </c>
      <c r="D658" t="s">
        <v>1501</v>
      </c>
      <c r="E658" t="s">
        <v>596</v>
      </c>
      <c r="F658" t="s">
        <v>32</v>
      </c>
      <c r="G658">
        <v>0</v>
      </c>
      <c r="H658">
        <v>0</v>
      </c>
      <c r="I658" t="s">
        <v>117</v>
      </c>
      <c r="J658" t="s">
        <v>34</v>
      </c>
      <c r="K658">
        <v>52000</v>
      </c>
      <c r="L658">
        <v>0</v>
      </c>
      <c r="M658">
        <v>0</v>
      </c>
      <c r="N658" t="s">
        <v>1042</v>
      </c>
      <c r="O658" t="s">
        <v>1502</v>
      </c>
      <c r="P658" t="s">
        <v>1503</v>
      </c>
      <c r="Q658">
        <v>97410100</v>
      </c>
      <c r="R658">
        <v>97410013</v>
      </c>
      <c r="S658" t="s">
        <v>38</v>
      </c>
      <c r="T658" t="s">
        <v>122</v>
      </c>
    </row>
    <row r="659" spans="1:20" x14ac:dyDescent="0.4">
      <c r="A659">
        <v>2006</v>
      </c>
      <c r="B659" t="s">
        <v>1504</v>
      </c>
      <c r="C659" t="s">
        <v>833</v>
      </c>
      <c r="D659" t="s">
        <v>557</v>
      </c>
      <c r="E659" t="s">
        <v>1505</v>
      </c>
      <c r="F659" t="s">
        <v>51</v>
      </c>
      <c r="G659">
        <v>1</v>
      </c>
      <c r="H659">
        <v>0</v>
      </c>
      <c r="I659" t="s">
        <v>1181</v>
      </c>
      <c r="J659" t="s">
        <v>34</v>
      </c>
      <c r="K659">
        <v>72000</v>
      </c>
      <c r="L659">
        <v>1</v>
      </c>
      <c r="M659">
        <v>0</v>
      </c>
      <c r="N659" t="s">
        <v>1506</v>
      </c>
      <c r="O659" t="s">
        <v>1507</v>
      </c>
      <c r="P659" t="s">
        <v>1314</v>
      </c>
      <c r="Q659">
        <v>97410100</v>
      </c>
      <c r="R659">
        <v>97410011</v>
      </c>
      <c r="S659" t="s">
        <v>56</v>
      </c>
      <c r="T659" t="s">
        <v>1186</v>
      </c>
    </row>
    <row r="660" spans="1:20" x14ac:dyDescent="0.4">
      <c r="A660">
        <v>2006</v>
      </c>
      <c r="B660" t="s">
        <v>1508</v>
      </c>
      <c r="C660" t="s">
        <v>1169</v>
      </c>
      <c r="D660" t="s">
        <v>1459</v>
      </c>
      <c r="E660" t="s">
        <v>1460</v>
      </c>
      <c r="F660" t="s">
        <v>140</v>
      </c>
      <c r="G660">
        <v>4</v>
      </c>
      <c r="H660">
        <v>0</v>
      </c>
      <c r="I660" t="s">
        <v>1509</v>
      </c>
      <c r="J660" t="s">
        <v>34</v>
      </c>
      <c r="K660">
        <v>43000</v>
      </c>
      <c r="L660">
        <v>2</v>
      </c>
      <c r="M660">
        <v>0</v>
      </c>
      <c r="N660" t="s">
        <v>1510</v>
      </c>
      <c r="O660" t="s">
        <v>1511</v>
      </c>
      <c r="P660" t="s">
        <v>1512</v>
      </c>
      <c r="Q660">
        <v>97410100</v>
      </c>
      <c r="R660">
        <v>97410015</v>
      </c>
      <c r="S660" t="s">
        <v>144</v>
      </c>
      <c r="T660" t="s">
        <v>1513</v>
      </c>
    </row>
    <row r="661" spans="1:20" x14ac:dyDescent="0.4">
      <c r="A661">
        <v>2006</v>
      </c>
      <c r="B661" t="s">
        <v>1514</v>
      </c>
      <c r="C661" t="s">
        <v>1169</v>
      </c>
      <c r="D661" t="s">
        <v>1431</v>
      </c>
      <c r="E661" t="s">
        <v>590</v>
      </c>
      <c r="F661" t="s">
        <v>637</v>
      </c>
      <c r="G661">
        <v>2</v>
      </c>
      <c r="H661">
        <v>2</v>
      </c>
      <c r="I661" t="s">
        <v>1046</v>
      </c>
      <c r="J661" t="s">
        <v>34</v>
      </c>
      <c r="K661">
        <v>66000</v>
      </c>
      <c r="L661">
        <v>1</v>
      </c>
      <c r="M661">
        <v>0</v>
      </c>
      <c r="N661" t="s">
        <v>1390</v>
      </c>
      <c r="O661" t="s">
        <v>1515</v>
      </c>
      <c r="P661" t="s">
        <v>1516</v>
      </c>
      <c r="Q661">
        <v>97410100</v>
      </c>
      <c r="R661">
        <v>97410016</v>
      </c>
      <c r="S661" t="s">
        <v>641</v>
      </c>
      <c r="T661" t="s">
        <v>1048</v>
      </c>
    </row>
    <row r="662" spans="1:20" x14ac:dyDescent="0.4">
      <c r="A662">
        <v>2006</v>
      </c>
      <c r="B662" t="s">
        <v>1517</v>
      </c>
      <c r="C662" t="s">
        <v>618</v>
      </c>
      <c r="D662" t="s">
        <v>1445</v>
      </c>
      <c r="E662" t="s">
        <v>572</v>
      </c>
      <c r="F662" t="s">
        <v>133</v>
      </c>
      <c r="G662">
        <v>1</v>
      </c>
      <c r="H662">
        <v>0</v>
      </c>
      <c r="I662" t="s">
        <v>199</v>
      </c>
      <c r="J662" t="s">
        <v>34</v>
      </c>
      <c r="K662">
        <v>65000</v>
      </c>
      <c r="L662">
        <v>0</v>
      </c>
      <c r="M662">
        <v>0</v>
      </c>
      <c r="N662" t="s">
        <v>1518</v>
      </c>
      <c r="O662" t="s">
        <v>1519</v>
      </c>
      <c r="P662" t="s">
        <v>1520</v>
      </c>
      <c r="Q662">
        <v>97410100</v>
      </c>
      <c r="R662">
        <v>97410017</v>
      </c>
      <c r="S662" t="s">
        <v>137</v>
      </c>
      <c r="T662" t="s">
        <v>203</v>
      </c>
    </row>
    <row r="663" spans="1:20" x14ac:dyDescent="0.4">
      <c r="A663">
        <v>2006</v>
      </c>
      <c r="B663" t="s">
        <v>1521</v>
      </c>
      <c r="C663" t="s">
        <v>618</v>
      </c>
      <c r="D663" t="s">
        <v>1452</v>
      </c>
      <c r="E663" t="s">
        <v>563</v>
      </c>
      <c r="F663" t="s">
        <v>1312</v>
      </c>
      <c r="G663">
        <v>3</v>
      </c>
      <c r="H663">
        <v>0</v>
      </c>
      <c r="I663" t="s">
        <v>934</v>
      </c>
      <c r="J663" t="s">
        <v>34</v>
      </c>
      <c r="K663">
        <v>50000</v>
      </c>
      <c r="L663">
        <v>1</v>
      </c>
      <c r="M663">
        <v>0</v>
      </c>
      <c r="N663" t="s">
        <v>1376</v>
      </c>
      <c r="O663" t="s">
        <v>1522</v>
      </c>
      <c r="P663" t="s">
        <v>1523</v>
      </c>
      <c r="Q663">
        <v>97410100</v>
      </c>
      <c r="R663">
        <v>97410018</v>
      </c>
      <c r="S663" t="s">
        <v>1316</v>
      </c>
      <c r="T663" t="s">
        <v>938</v>
      </c>
    </row>
    <row r="664" spans="1:20" x14ac:dyDescent="0.4">
      <c r="A664">
        <v>2006</v>
      </c>
      <c r="B664" t="s">
        <v>1524</v>
      </c>
      <c r="C664" t="s">
        <v>616</v>
      </c>
      <c r="D664" t="s">
        <v>1466</v>
      </c>
      <c r="E664" t="s">
        <v>1467</v>
      </c>
      <c r="F664" t="s">
        <v>232</v>
      </c>
      <c r="G664">
        <v>2</v>
      </c>
      <c r="H664">
        <v>0</v>
      </c>
      <c r="I664" t="s">
        <v>1446</v>
      </c>
      <c r="J664" t="s">
        <v>34</v>
      </c>
      <c r="K664">
        <v>41000</v>
      </c>
      <c r="L664">
        <v>0</v>
      </c>
      <c r="M664">
        <v>0</v>
      </c>
      <c r="N664" t="s">
        <v>1273</v>
      </c>
      <c r="O664" t="s">
        <v>1437</v>
      </c>
      <c r="P664" t="s">
        <v>1438</v>
      </c>
      <c r="Q664">
        <v>97410100</v>
      </c>
      <c r="R664">
        <v>97410019</v>
      </c>
      <c r="S664" t="s">
        <v>236</v>
      </c>
      <c r="T664" t="s">
        <v>1450</v>
      </c>
    </row>
    <row r="665" spans="1:20" x14ac:dyDescent="0.4">
      <c r="A665">
        <v>2006</v>
      </c>
      <c r="B665" t="s">
        <v>1525</v>
      </c>
      <c r="C665" t="s">
        <v>616</v>
      </c>
      <c r="D665" t="s">
        <v>557</v>
      </c>
      <c r="E665" t="s">
        <v>1505</v>
      </c>
      <c r="F665" t="s">
        <v>126</v>
      </c>
      <c r="G665">
        <v>1</v>
      </c>
      <c r="H665">
        <v>0</v>
      </c>
      <c r="I665" t="s">
        <v>77</v>
      </c>
      <c r="J665" t="s">
        <v>34</v>
      </c>
      <c r="K665">
        <v>72000</v>
      </c>
      <c r="L665">
        <v>0</v>
      </c>
      <c r="M665">
        <v>0</v>
      </c>
      <c r="N665" t="s">
        <v>1291</v>
      </c>
      <c r="O665" t="s">
        <v>1526</v>
      </c>
      <c r="P665" t="s">
        <v>1527</v>
      </c>
      <c r="Q665">
        <v>97410100</v>
      </c>
      <c r="R665">
        <v>97410020</v>
      </c>
      <c r="S665" t="s">
        <v>130</v>
      </c>
      <c r="T665" t="s">
        <v>78</v>
      </c>
    </row>
    <row r="666" spans="1:20" x14ac:dyDescent="0.4">
      <c r="A666">
        <v>2006</v>
      </c>
      <c r="B666" t="s">
        <v>1528</v>
      </c>
      <c r="C666" t="s">
        <v>814</v>
      </c>
      <c r="D666" t="s">
        <v>1436</v>
      </c>
      <c r="E666" t="s">
        <v>606</v>
      </c>
      <c r="F666" t="s">
        <v>65</v>
      </c>
      <c r="G666">
        <v>6</v>
      </c>
      <c r="H666">
        <v>0</v>
      </c>
      <c r="I666" t="s">
        <v>1461</v>
      </c>
      <c r="J666" t="s">
        <v>34</v>
      </c>
      <c r="K666">
        <v>52000</v>
      </c>
      <c r="L666">
        <v>3</v>
      </c>
      <c r="M666">
        <v>0</v>
      </c>
      <c r="N666" t="s">
        <v>1468</v>
      </c>
      <c r="O666" t="s">
        <v>1469</v>
      </c>
      <c r="P666" t="s">
        <v>1470</v>
      </c>
      <c r="Q666">
        <v>97410100</v>
      </c>
      <c r="R666">
        <v>97410021</v>
      </c>
      <c r="S666" t="s">
        <v>68</v>
      </c>
      <c r="T666" t="s">
        <v>1464</v>
      </c>
    </row>
    <row r="667" spans="1:20" x14ac:dyDescent="0.4">
      <c r="A667">
        <v>2006</v>
      </c>
      <c r="B667" t="s">
        <v>1529</v>
      </c>
      <c r="C667" t="s">
        <v>814</v>
      </c>
      <c r="D667" t="s">
        <v>1501</v>
      </c>
      <c r="E667" t="s">
        <v>596</v>
      </c>
      <c r="F667" t="s">
        <v>118</v>
      </c>
      <c r="G667">
        <v>2</v>
      </c>
      <c r="H667">
        <v>1</v>
      </c>
      <c r="I667" t="s">
        <v>1453</v>
      </c>
      <c r="J667" t="s">
        <v>34</v>
      </c>
      <c r="K667">
        <v>52000</v>
      </c>
      <c r="L667">
        <v>2</v>
      </c>
      <c r="M667">
        <v>1</v>
      </c>
      <c r="N667" t="s">
        <v>1331</v>
      </c>
      <c r="O667" t="s">
        <v>1530</v>
      </c>
      <c r="P667" t="s">
        <v>1531</v>
      </c>
      <c r="Q667">
        <v>97410100</v>
      </c>
      <c r="R667">
        <v>97410022</v>
      </c>
      <c r="S667" t="s">
        <v>123</v>
      </c>
      <c r="T667" t="s">
        <v>1457</v>
      </c>
    </row>
    <row r="668" spans="1:20" x14ac:dyDescent="0.4">
      <c r="A668">
        <v>2006</v>
      </c>
      <c r="B668" t="s">
        <v>1532</v>
      </c>
      <c r="C668" t="s">
        <v>820</v>
      </c>
      <c r="D668" t="s">
        <v>1491</v>
      </c>
      <c r="E668" t="s">
        <v>580</v>
      </c>
      <c r="F668" t="s">
        <v>33</v>
      </c>
      <c r="G668">
        <v>0</v>
      </c>
      <c r="H668">
        <v>0</v>
      </c>
      <c r="I668" t="s">
        <v>1474</v>
      </c>
      <c r="J668" t="s">
        <v>34</v>
      </c>
      <c r="K668">
        <v>43000</v>
      </c>
      <c r="L668">
        <v>0</v>
      </c>
      <c r="M668">
        <v>0</v>
      </c>
      <c r="N668" t="s">
        <v>1447</v>
      </c>
      <c r="O668" t="s">
        <v>1448</v>
      </c>
      <c r="P668" t="s">
        <v>1449</v>
      </c>
      <c r="Q668">
        <v>97410100</v>
      </c>
      <c r="R668">
        <v>97410023</v>
      </c>
      <c r="S668" t="s">
        <v>39</v>
      </c>
      <c r="T668" t="s">
        <v>1478</v>
      </c>
    </row>
    <row r="669" spans="1:20" x14ac:dyDescent="0.4">
      <c r="A669">
        <v>2006</v>
      </c>
      <c r="B669" t="s">
        <v>1533</v>
      </c>
      <c r="C669" t="s">
        <v>820</v>
      </c>
      <c r="D669" t="s">
        <v>1440</v>
      </c>
      <c r="E669" t="s">
        <v>554</v>
      </c>
      <c r="F669" t="s">
        <v>467</v>
      </c>
      <c r="G669">
        <v>2</v>
      </c>
      <c r="H669">
        <v>0</v>
      </c>
      <c r="I669" t="s">
        <v>657</v>
      </c>
      <c r="J669" t="s">
        <v>34</v>
      </c>
      <c r="K669">
        <v>48000</v>
      </c>
      <c r="L669">
        <v>0</v>
      </c>
      <c r="M669">
        <v>0</v>
      </c>
      <c r="N669" t="s">
        <v>1534</v>
      </c>
      <c r="O669" t="s">
        <v>1535</v>
      </c>
      <c r="P669" t="s">
        <v>1536</v>
      </c>
      <c r="Q669">
        <v>97410100</v>
      </c>
      <c r="R669">
        <v>97410024</v>
      </c>
      <c r="S669" t="s">
        <v>471</v>
      </c>
      <c r="T669" t="s">
        <v>659</v>
      </c>
    </row>
    <row r="670" spans="1:20" x14ac:dyDescent="0.4">
      <c r="A670">
        <v>2006</v>
      </c>
      <c r="B670" t="s">
        <v>1537</v>
      </c>
      <c r="C670" t="s">
        <v>855</v>
      </c>
      <c r="D670" t="s">
        <v>1472</v>
      </c>
      <c r="E670" t="s">
        <v>1473</v>
      </c>
      <c r="F670" t="s">
        <v>1485</v>
      </c>
      <c r="G670">
        <v>0</v>
      </c>
      <c r="H670">
        <v>2</v>
      </c>
      <c r="I670" t="s">
        <v>1492</v>
      </c>
      <c r="J670" t="s">
        <v>34</v>
      </c>
      <c r="K670">
        <v>45000</v>
      </c>
      <c r="L670">
        <v>0</v>
      </c>
      <c r="M670">
        <v>1</v>
      </c>
      <c r="N670" t="s">
        <v>1432</v>
      </c>
      <c r="O670" t="s">
        <v>1433</v>
      </c>
      <c r="P670" t="s">
        <v>1434</v>
      </c>
      <c r="Q670">
        <v>97410100</v>
      </c>
      <c r="R670">
        <v>97410026</v>
      </c>
      <c r="S670" t="s">
        <v>1489</v>
      </c>
      <c r="T670" t="s">
        <v>1495</v>
      </c>
    </row>
    <row r="671" spans="1:20" x14ac:dyDescent="0.4">
      <c r="A671">
        <v>2006</v>
      </c>
      <c r="B671" t="s">
        <v>1538</v>
      </c>
      <c r="C671" t="s">
        <v>855</v>
      </c>
      <c r="D671" t="s">
        <v>1480</v>
      </c>
      <c r="E671" t="s">
        <v>1481</v>
      </c>
      <c r="F671" t="s">
        <v>147</v>
      </c>
      <c r="G671">
        <v>1</v>
      </c>
      <c r="H671">
        <v>1</v>
      </c>
      <c r="I671" t="s">
        <v>42</v>
      </c>
      <c r="J671" t="s">
        <v>34</v>
      </c>
      <c r="K671">
        <v>46000</v>
      </c>
      <c r="L671">
        <v>1</v>
      </c>
      <c r="M671">
        <v>1</v>
      </c>
      <c r="N671" t="s">
        <v>1475</v>
      </c>
      <c r="O671" t="s">
        <v>1476</v>
      </c>
      <c r="P671" t="s">
        <v>1477</v>
      </c>
      <c r="Q671">
        <v>97410100</v>
      </c>
      <c r="R671">
        <v>97410025</v>
      </c>
      <c r="S671" t="s">
        <v>151</v>
      </c>
      <c r="T671" t="s">
        <v>42</v>
      </c>
    </row>
    <row r="672" spans="1:20" x14ac:dyDescent="0.4">
      <c r="A672">
        <v>2006</v>
      </c>
      <c r="B672" t="s">
        <v>1539</v>
      </c>
      <c r="C672" t="s">
        <v>833</v>
      </c>
      <c r="D672" t="s">
        <v>1466</v>
      </c>
      <c r="E672" t="s">
        <v>1467</v>
      </c>
      <c r="F672" t="s">
        <v>1170</v>
      </c>
      <c r="G672">
        <v>0</v>
      </c>
      <c r="H672">
        <v>0</v>
      </c>
      <c r="I672" t="s">
        <v>1181</v>
      </c>
      <c r="J672" t="s">
        <v>34</v>
      </c>
      <c r="K672">
        <v>41000</v>
      </c>
      <c r="L672">
        <v>0</v>
      </c>
      <c r="M672">
        <v>0</v>
      </c>
      <c r="N672" t="s">
        <v>1454</v>
      </c>
      <c r="O672" t="s">
        <v>1455</v>
      </c>
      <c r="P672" t="s">
        <v>1456</v>
      </c>
      <c r="Q672">
        <v>97410100</v>
      </c>
      <c r="R672">
        <v>97410028</v>
      </c>
      <c r="S672" t="s">
        <v>1173</v>
      </c>
      <c r="T672" t="s">
        <v>1186</v>
      </c>
    </row>
    <row r="673" spans="1:20" x14ac:dyDescent="0.4">
      <c r="A673">
        <v>2006</v>
      </c>
      <c r="B673" t="s">
        <v>1540</v>
      </c>
      <c r="C673" t="s">
        <v>833</v>
      </c>
      <c r="D673" t="s">
        <v>1431</v>
      </c>
      <c r="E673" t="s">
        <v>590</v>
      </c>
      <c r="F673" t="s">
        <v>51</v>
      </c>
      <c r="G673">
        <v>2</v>
      </c>
      <c r="H673">
        <v>0</v>
      </c>
      <c r="I673" t="s">
        <v>565</v>
      </c>
      <c r="J673" t="s">
        <v>34</v>
      </c>
      <c r="K673">
        <v>66000</v>
      </c>
      <c r="L673">
        <v>0</v>
      </c>
      <c r="M673">
        <v>0</v>
      </c>
      <c r="N673" t="s">
        <v>1380</v>
      </c>
      <c r="O673" t="s">
        <v>1462</v>
      </c>
      <c r="P673" t="s">
        <v>1463</v>
      </c>
      <c r="Q673">
        <v>97410100</v>
      </c>
      <c r="R673">
        <v>97410027</v>
      </c>
      <c r="S673" t="s">
        <v>56</v>
      </c>
      <c r="T673" t="s">
        <v>570</v>
      </c>
    </row>
    <row r="674" spans="1:20" x14ac:dyDescent="0.4">
      <c r="A674">
        <v>2006</v>
      </c>
      <c r="B674" t="s">
        <v>1541</v>
      </c>
      <c r="C674" t="s">
        <v>1188</v>
      </c>
      <c r="D674" t="s">
        <v>1459</v>
      </c>
      <c r="E674" t="s">
        <v>1460</v>
      </c>
      <c r="F674" t="s">
        <v>32</v>
      </c>
      <c r="G674">
        <v>1</v>
      </c>
      <c r="H674">
        <v>1</v>
      </c>
      <c r="I674" t="s">
        <v>300</v>
      </c>
      <c r="J674" t="s">
        <v>34</v>
      </c>
      <c r="K674">
        <v>43000</v>
      </c>
      <c r="L674">
        <v>1</v>
      </c>
      <c r="M674">
        <v>0</v>
      </c>
      <c r="N674" t="s">
        <v>1506</v>
      </c>
      <c r="O674" t="s">
        <v>1507</v>
      </c>
      <c r="P674" t="s">
        <v>1314</v>
      </c>
      <c r="Q674">
        <v>97410100</v>
      </c>
      <c r="R674">
        <v>97410029</v>
      </c>
      <c r="S674" t="s">
        <v>38</v>
      </c>
      <c r="T674" t="s">
        <v>304</v>
      </c>
    </row>
    <row r="675" spans="1:20" x14ac:dyDescent="0.4">
      <c r="A675">
        <v>2006</v>
      </c>
      <c r="B675" t="s">
        <v>1542</v>
      </c>
      <c r="C675" t="s">
        <v>1188</v>
      </c>
      <c r="D675" t="s">
        <v>1445</v>
      </c>
      <c r="E675" t="s">
        <v>572</v>
      </c>
      <c r="F675" t="s">
        <v>1497</v>
      </c>
      <c r="G675">
        <v>0</v>
      </c>
      <c r="H675">
        <v>2</v>
      </c>
      <c r="I675" t="s">
        <v>117</v>
      </c>
      <c r="J675" t="s">
        <v>34</v>
      </c>
      <c r="K675">
        <v>65000</v>
      </c>
      <c r="L675">
        <v>0</v>
      </c>
      <c r="M675">
        <v>1</v>
      </c>
      <c r="N675" t="s">
        <v>1486</v>
      </c>
      <c r="O675" t="s">
        <v>1487</v>
      </c>
      <c r="P675" t="s">
        <v>1488</v>
      </c>
      <c r="Q675">
        <v>97410100</v>
      </c>
      <c r="R675">
        <v>97410030</v>
      </c>
      <c r="S675" t="s">
        <v>1499</v>
      </c>
      <c r="T675" t="s">
        <v>122</v>
      </c>
    </row>
    <row r="676" spans="1:20" x14ac:dyDescent="0.4">
      <c r="A676">
        <v>2006</v>
      </c>
      <c r="B676" t="s">
        <v>1543</v>
      </c>
      <c r="C676" t="s">
        <v>1169</v>
      </c>
      <c r="D676" t="s">
        <v>1452</v>
      </c>
      <c r="E676" t="s">
        <v>563</v>
      </c>
      <c r="F676" t="s">
        <v>1046</v>
      </c>
      <c r="G676">
        <v>0</v>
      </c>
      <c r="H676">
        <v>4</v>
      </c>
      <c r="I676" t="s">
        <v>1509</v>
      </c>
      <c r="J676" t="s">
        <v>34</v>
      </c>
      <c r="K676">
        <v>50000</v>
      </c>
      <c r="L676">
        <v>0</v>
      </c>
      <c r="M676">
        <v>2</v>
      </c>
      <c r="N676" t="s">
        <v>1372</v>
      </c>
      <c r="O676" t="s">
        <v>1315</v>
      </c>
      <c r="P676" t="s">
        <v>1498</v>
      </c>
      <c r="Q676">
        <v>97410100</v>
      </c>
      <c r="R676">
        <v>97410032</v>
      </c>
      <c r="S676" t="s">
        <v>1048</v>
      </c>
      <c r="T676" t="s">
        <v>1513</v>
      </c>
    </row>
    <row r="677" spans="1:20" x14ac:dyDescent="0.4">
      <c r="A677">
        <v>2006</v>
      </c>
      <c r="B677" t="s">
        <v>1544</v>
      </c>
      <c r="C677" t="s">
        <v>1169</v>
      </c>
      <c r="D677" t="s">
        <v>1501</v>
      </c>
      <c r="E677" t="s">
        <v>596</v>
      </c>
      <c r="F677" t="s">
        <v>140</v>
      </c>
      <c r="G677">
        <v>3</v>
      </c>
      <c r="H677">
        <v>1</v>
      </c>
      <c r="I677" t="s">
        <v>637</v>
      </c>
      <c r="J677" t="s">
        <v>34</v>
      </c>
      <c r="K677">
        <v>52000</v>
      </c>
      <c r="L677">
        <v>0</v>
      </c>
      <c r="M677">
        <v>1</v>
      </c>
      <c r="N677" t="s">
        <v>1297</v>
      </c>
      <c r="O677" t="s">
        <v>1493</v>
      </c>
      <c r="P677" t="s">
        <v>1494</v>
      </c>
      <c r="Q677">
        <v>97410100</v>
      </c>
      <c r="R677">
        <v>97410031</v>
      </c>
      <c r="S677" t="s">
        <v>144</v>
      </c>
      <c r="T677" t="s">
        <v>641</v>
      </c>
    </row>
    <row r="678" spans="1:20" x14ac:dyDescent="0.4">
      <c r="A678">
        <v>2006</v>
      </c>
      <c r="B678" t="s">
        <v>1545</v>
      </c>
      <c r="C678" t="s">
        <v>618</v>
      </c>
      <c r="D678" t="s">
        <v>557</v>
      </c>
      <c r="E678" t="s">
        <v>1505</v>
      </c>
      <c r="F678" t="s">
        <v>1312</v>
      </c>
      <c r="G678">
        <v>0</v>
      </c>
      <c r="H678">
        <v>3</v>
      </c>
      <c r="I678" t="s">
        <v>133</v>
      </c>
      <c r="J678" t="s">
        <v>34</v>
      </c>
      <c r="K678">
        <v>72000</v>
      </c>
      <c r="L678">
        <v>0</v>
      </c>
      <c r="M678">
        <v>2</v>
      </c>
      <c r="N678" t="s">
        <v>1042</v>
      </c>
      <c r="O678" t="s">
        <v>1502</v>
      </c>
      <c r="P678" t="s">
        <v>1503</v>
      </c>
      <c r="Q678">
        <v>97410100</v>
      </c>
      <c r="R678">
        <v>97410033</v>
      </c>
      <c r="S678" t="s">
        <v>1316</v>
      </c>
      <c r="T678" t="s">
        <v>137</v>
      </c>
    </row>
    <row r="679" spans="1:20" x14ac:dyDescent="0.4">
      <c r="A679">
        <v>2006</v>
      </c>
      <c r="B679" t="s">
        <v>1545</v>
      </c>
      <c r="C679" t="s">
        <v>618</v>
      </c>
      <c r="D679" t="s">
        <v>1491</v>
      </c>
      <c r="E679" t="s">
        <v>580</v>
      </c>
      <c r="F679" t="s">
        <v>934</v>
      </c>
      <c r="G679">
        <v>1</v>
      </c>
      <c r="H679">
        <v>2</v>
      </c>
      <c r="I679" t="s">
        <v>199</v>
      </c>
      <c r="J679" t="s">
        <v>34</v>
      </c>
      <c r="K679">
        <v>43000</v>
      </c>
      <c r="L679">
        <v>1</v>
      </c>
      <c r="M679">
        <v>1</v>
      </c>
      <c r="N679" t="s">
        <v>1447</v>
      </c>
      <c r="O679" t="s">
        <v>1448</v>
      </c>
      <c r="P679" t="s">
        <v>1449</v>
      </c>
      <c r="Q679">
        <v>97410100</v>
      </c>
      <c r="R679">
        <v>97410034</v>
      </c>
      <c r="S679" t="s">
        <v>938</v>
      </c>
      <c r="T679" t="s">
        <v>203</v>
      </c>
    </row>
    <row r="680" spans="1:20" x14ac:dyDescent="0.4">
      <c r="A680">
        <v>2006</v>
      </c>
      <c r="B680" t="s">
        <v>1546</v>
      </c>
      <c r="C680" t="s">
        <v>616</v>
      </c>
      <c r="D680" t="s">
        <v>1472</v>
      </c>
      <c r="E680" t="s">
        <v>1473</v>
      </c>
      <c r="F680" t="s">
        <v>126</v>
      </c>
      <c r="G680">
        <v>2</v>
      </c>
      <c r="H680">
        <v>2</v>
      </c>
      <c r="I680" t="s">
        <v>232</v>
      </c>
      <c r="J680" t="s">
        <v>34</v>
      </c>
      <c r="K680">
        <v>45000</v>
      </c>
      <c r="L680">
        <v>0</v>
      </c>
      <c r="M680">
        <v>1</v>
      </c>
      <c r="N680" t="s">
        <v>1510</v>
      </c>
      <c r="O680" t="s">
        <v>1511</v>
      </c>
      <c r="P680" t="s">
        <v>1512</v>
      </c>
      <c r="Q680">
        <v>97410100</v>
      </c>
      <c r="R680">
        <v>97410035</v>
      </c>
      <c r="S680" t="s">
        <v>130</v>
      </c>
      <c r="T680" t="s">
        <v>236</v>
      </c>
    </row>
    <row r="681" spans="1:20" x14ac:dyDescent="0.4">
      <c r="A681">
        <v>2006</v>
      </c>
      <c r="B681" t="s">
        <v>1546</v>
      </c>
      <c r="C681" t="s">
        <v>616</v>
      </c>
      <c r="D681" t="s">
        <v>1480</v>
      </c>
      <c r="E681" t="s">
        <v>1481</v>
      </c>
      <c r="F681" t="s">
        <v>77</v>
      </c>
      <c r="G681">
        <v>2</v>
      </c>
      <c r="H681">
        <v>0</v>
      </c>
      <c r="I681" t="s">
        <v>1446</v>
      </c>
      <c r="J681" t="s">
        <v>34</v>
      </c>
      <c r="K681">
        <v>46000</v>
      </c>
      <c r="L681">
        <v>1</v>
      </c>
      <c r="M681">
        <v>0</v>
      </c>
      <c r="N681" t="s">
        <v>1468</v>
      </c>
      <c r="O681" t="s">
        <v>1469</v>
      </c>
      <c r="P681" t="s">
        <v>1470</v>
      </c>
      <c r="Q681">
        <v>97410100</v>
      </c>
      <c r="R681">
        <v>97410036</v>
      </c>
      <c r="S681" t="s">
        <v>78</v>
      </c>
      <c r="T681" t="s">
        <v>1450</v>
      </c>
    </row>
    <row r="682" spans="1:20" x14ac:dyDescent="0.4">
      <c r="A682">
        <v>2006</v>
      </c>
      <c r="B682" t="s">
        <v>1547</v>
      </c>
      <c r="C682" t="s">
        <v>820</v>
      </c>
      <c r="D682" t="s">
        <v>1459</v>
      </c>
      <c r="E682" t="s">
        <v>1460</v>
      </c>
      <c r="F682" t="s">
        <v>678</v>
      </c>
      <c r="G682">
        <v>1</v>
      </c>
      <c r="H682">
        <v>1</v>
      </c>
      <c r="I682" t="s">
        <v>1474</v>
      </c>
      <c r="J682" t="s">
        <v>34</v>
      </c>
      <c r="K682">
        <v>38000</v>
      </c>
      <c r="L682">
        <v>0</v>
      </c>
      <c r="M682">
        <v>0</v>
      </c>
      <c r="N682" t="s">
        <v>1390</v>
      </c>
      <c r="O682" t="s">
        <v>1515</v>
      </c>
      <c r="P682" t="s">
        <v>1516</v>
      </c>
      <c r="Q682">
        <v>97410100</v>
      </c>
      <c r="R682">
        <v>97410040</v>
      </c>
      <c r="S682" t="s">
        <v>659</v>
      </c>
      <c r="T682" t="s">
        <v>1478</v>
      </c>
    </row>
    <row r="683" spans="1:20" x14ac:dyDescent="0.4">
      <c r="A683">
        <v>2006</v>
      </c>
      <c r="B683" t="s">
        <v>1547</v>
      </c>
      <c r="C683" t="s">
        <v>820</v>
      </c>
      <c r="D683" t="s">
        <v>1436</v>
      </c>
      <c r="E683" t="s">
        <v>606</v>
      </c>
      <c r="F683" t="s">
        <v>467</v>
      </c>
      <c r="G683">
        <v>2</v>
      </c>
      <c r="H683">
        <v>1</v>
      </c>
      <c r="I683" t="s">
        <v>33</v>
      </c>
      <c r="J683" t="s">
        <v>34</v>
      </c>
      <c r="K683">
        <v>52000</v>
      </c>
      <c r="L683">
        <v>2</v>
      </c>
      <c r="M683">
        <v>1</v>
      </c>
      <c r="N683" t="s">
        <v>1291</v>
      </c>
      <c r="O683" t="s">
        <v>1526</v>
      </c>
      <c r="P683" t="s">
        <v>1527</v>
      </c>
      <c r="Q683">
        <v>97410100</v>
      </c>
      <c r="R683">
        <v>97410039</v>
      </c>
      <c r="S683" t="s">
        <v>471</v>
      </c>
      <c r="T683" t="s">
        <v>39</v>
      </c>
    </row>
    <row r="684" spans="1:20" x14ac:dyDescent="0.4">
      <c r="A684">
        <v>2006</v>
      </c>
      <c r="B684" t="s">
        <v>1548</v>
      </c>
      <c r="C684" t="s">
        <v>814</v>
      </c>
      <c r="D684" t="s">
        <v>1440</v>
      </c>
      <c r="E684" t="s">
        <v>554</v>
      </c>
      <c r="F684" t="s">
        <v>118</v>
      </c>
      <c r="G684">
        <v>0</v>
      </c>
      <c r="H684">
        <v>0</v>
      </c>
      <c r="I684" t="s">
        <v>65</v>
      </c>
      <c r="J684" t="s">
        <v>34</v>
      </c>
      <c r="K684">
        <v>48000</v>
      </c>
      <c r="L684">
        <v>0</v>
      </c>
      <c r="M684">
        <v>0</v>
      </c>
      <c r="N684" t="s">
        <v>1518</v>
      </c>
      <c r="O684" t="s">
        <v>1519</v>
      </c>
      <c r="P684" t="s">
        <v>1520</v>
      </c>
      <c r="Q684">
        <v>97410100</v>
      </c>
      <c r="R684">
        <v>97410037</v>
      </c>
      <c r="S684" t="s">
        <v>123</v>
      </c>
      <c r="T684" t="s">
        <v>68</v>
      </c>
    </row>
    <row r="685" spans="1:20" x14ac:dyDescent="0.4">
      <c r="A685">
        <v>2006</v>
      </c>
      <c r="B685" t="s">
        <v>1548</v>
      </c>
      <c r="C685" t="s">
        <v>814</v>
      </c>
      <c r="D685" t="s">
        <v>1431</v>
      </c>
      <c r="E685" t="s">
        <v>590</v>
      </c>
      <c r="F685" t="s">
        <v>1453</v>
      </c>
      <c r="G685">
        <v>3</v>
      </c>
      <c r="H685">
        <v>2</v>
      </c>
      <c r="I685" t="s">
        <v>1461</v>
      </c>
      <c r="J685" t="s">
        <v>34</v>
      </c>
      <c r="K685">
        <v>66000</v>
      </c>
      <c r="L685">
        <v>1</v>
      </c>
      <c r="M685">
        <v>2</v>
      </c>
      <c r="N685" t="s">
        <v>1441</v>
      </c>
      <c r="O685" t="s">
        <v>1442</v>
      </c>
      <c r="P685" t="s">
        <v>1443</v>
      </c>
      <c r="Q685">
        <v>97410100</v>
      </c>
      <c r="R685">
        <v>97410038</v>
      </c>
      <c r="S685" t="s">
        <v>1457</v>
      </c>
      <c r="T685" t="s">
        <v>1464</v>
      </c>
    </row>
    <row r="686" spans="1:20" x14ac:dyDescent="0.4">
      <c r="A686">
        <v>2006</v>
      </c>
      <c r="B686" t="s">
        <v>1549</v>
      </c>
      <c r="C686" t="s">
        <v>855</v>
      </c>
      <c r="D686" t="s">
        <v>1452</v>
      </c>
      <c r="E686" t="s">
        <v>563</v>
      </c>
      <c r="F686" t="s">
        <v>1485</v>
      </c>
      <c r="G686">
        <v>0</v>
      </c>
      <c r="H686">
        <v>2</v>
      </c>
      <c r="I686" t="s">
        <v>147</v>
      </c>
      <c r="J686" t="s">
        <v>34</v>
      </c>
      <c r="K686">
        <v>50000</v>
      </c>
      <c r="L686">
        <v>0</v>
      </c>
      <c r="M686">
        <v>1</v>
      </c>
      <c r="N686" t="s">
        <v>1506</v>
      </c>
      <c r="O686" t="s">
        <v>1507</v>
      </c>
      <c r="P686" t="s">
        <v>1314</v>
      </c>
      <c r="Q686">
        <v>97410100</v>
      </c>
      <c r="R686">
        <v>97410041</v>
      </c>
      <c r="S686" t="s">
        <v>1489</v>
      </c>
      <c r="T686" t="s">
        <v>151</v>
      </c>
    </row>
    <row r="687" spans="1:20" x14ac:dyDescent="0.4">
      <c r="A687">
        <v>2006</v>
      </c>
      <c r="B687" t="s">
        <v>1549</v>
      </c>
      <c r="C687" t="s">
        <v>855</v>
      </c>
      <c r="D687" t="s">
        <v>1466</v>
      </c>
      <c r="E687" t="s">
        <v>1467</v>
      </c>
      <c r="F687" t="s">
        <v>1492</v>
      </c>
      <c r="G687">
        <v>2</v>
      </c>
      <c r="H687">
        <v>1</v>
      </c>
      <c r="I687" t="s">
        <v>42</v>
      </c>
      <c r="J687" t="s">
        <v>34</v>
      </c>
      <c r="K687">
        <v>41000</v>
      </c>
      <c r="L687">
        <v>2</v>
      </c>
      <c r="M687">
        <v>1</v>
      </c>
      <c r="N687" t="s">
        <v>1380</v>
      </c>
      <c r="O687" t="s">
        <v>1462</v>
      </c>
      <c r="P687" t="s">
        <v>1463</v>
      </c>
      <c r="Q687">
        <v>97410100</v>
      </c>
      <c r="R687">
        <v>97410042</v>
      </c>
      <c r="S687" t="s">
        <v>1495</v>
      </c>
      <c r="T687" t="s">
        <v>42</v>
      </c>
    </row>
    <row r="688" spans="1:20" x14ac:dyDescent="0.4">
      <c r="A688">
        <v>2006</v>
      </c>
      <c r="B688" t="s">
        <v>1550</v>
      </c>
      <c r="C688" t="s">
        <v>833</v>
      </c>
      <c r="D688" t="s">
        <v>1445</v>
      </c>
      <c r="E688" t="s">
        <v>572</v>
      </c>
      <c r="F688" t="s">
        <v>1170</v>
      </c>
      <c r="G688">
        <v>1</v>
      </c>
      <c r="H688">
        <v>4</v>
      </c>
      <c r="I688" t="s">
        <v>51</v>
      </c>
      <c r="J688" t="s">
        <v>34</v>
      </c>
      <c r="K688">
        <v>65000</v>
      </c>
      <c r="L688">
        <v>1</v>
      </c>
      <c r="M688">
        <v>1</v>
      </c>
      <c r="N688" t="s">
        <v>1534</v>
      </c>
      <c r="O688" t="s">
        <v>1535</v>
      </c>
      <c r="P688" t="s">
        <v>1536</v>
      </c>
      <c r="Q688">
        <v>97410100</v>
      </c>
      <c r="R688">
        <v>97410043</v>
      </c>
      <c r="S688" t="s">
        <v>1173</v>
      </c>
      <c r="T688" t="s">
        <v>56</v>
      </c>
    </row>
    <row r="689" spans="1:20" x14ac:dyDescent="0.4">
      <c r="A689">
        <v>2006</v>
      </c>
      <c r="B689" t="s">
        <v>1550</v>
      </c>
      <c r="C689" t="s">
        <v>833</v>
      </c>
      <c r="D689" t="s">
        <v>1501</v>
      </c>
      <c r="E689" t="s">
        <v>596</v>
      </c>
      <c r="F689" t="s">
        <v>1181</v>
      </c>
      <c r="G689">
        <v>2</v>
      </c>
      <c r="H689">
        <v>2</v>
      </c>
      <c r="I689" t="s">
        <v>565</v>
      </c>
      <c r="J689" t="s">
        <v>34</v>
      </c>
      <c r="K689">
        <v>52000</v>
      </c>
      <c r="L689">
        <v>1</v>
      </c>
      <c r="M689">
        <v>1</v>
      </c>
      <c r="N689" t="s">
        <v>1372</v>
      </c>
      <c r="O689" t="s">
        <v>1315</v>
      </c>
      <c r="P689" t="s">
        <v>1498</v>
      </c>
      <c r="Q689">
        <v>97410100</v>
      </c>
      <c r="R689">
        <v>97410044</v>
      </c>
      <c r="S689" t="s">
        <v>1186</v>
      </c>
      <c r="T689" t="s">
        <v>570</v>
      </c>
    </row>
    <row r="690" spans="1:20" x14ac:dyDescent="0.4">
      <c r="A690">
        <v>2006</v>
      </c>
      <c r="B690" t="s">
        <v>1551</v>
      </c>
      <c r="C690" t="s">
        <v>1169</v>
      </c>
      <c r="D690" t="s">
        <v>557</v>
      </c>
      <c r="E690" t="s">
        <v>1505</v>
      </c>
      <c r="F690" t="s">
        <v>1509</v>
      </c>
      <c r="G690">
        <v>1</v>
      </c>
      <c r="H690">
        <v>0</v>
      </c>
      <c r="I690" t="s">
        <v>637</v>
      </c>
      <c r="J690" t="s">
        <v>34</v>
      </c>
      <c r="K690">
        <v>72000</v>
      </c>
      <c r="L690">
        <v>0</v>
      </c>
      <c r="M690">
        <v>0</v>
      </c>
      <c r="N690" t="s">
        <v>1486</v>
      </c>
      <c r="O690" t="s">
        <v>1487</v>
      </c>
      <c r="P690" t="s">
        <v>1488</v>
      </c>
      <c r="Q690">
        <v>97410100</v>
      </c>
      <c r="R690">
        <v>97410048</v>
      </c>
      <c r="S690" t="s">
        <v>1513</v>
      </c>
      <c r="T690" t="s">
        <v>641</v>
      </c>
    </row>
    <row r="691" spans="1:20" x14ac:dyDescent="0.4">
      <c r="A691">
        <v>2006</v>
      </c>
      <c r="B691" t="s">
        <v>1551</v>
      </c>
      <c r="C691" t="s">
        <v>1169</v>
      </c>
      <c r="D691" t="s">
        <v>1480</v>
      </c>
      <c r="E691" t="s">
        <v>1481</v>
      </c>
      <c r="F691" t="s">
        <v>1046</v>
      </c>
      <c r="G691">
        <v>0</v>
      </c>
      <c r="H691">
        <v>1</v>
      </c>
      <c r="I691" t="s">
        <v>140</v>
      </c>
      <c r="J691" t="s">
        <v>34</v>
      </c>
      <c r="K691">
        <v>46000</v>
      </c>
      <c r="L691">
        <v>0</v>
      </c>
      <c r="M691">
        <v>1</v>
      </c>
      <c r="N691" t="s">
        <v>1376</v>
      </c>
      <c r="O691" t="s">
        <v>1522</v>
      </c>
      <c r="P691" t="s">
        <v>1523</v>
      </c>
      <c r="Q691">
        <v>97410100</v>
      </c>
      <c r="R691">
        <v>97410047</v>
      </c>
      <c r="S691" t="s">
        <v>1048</v>
      </c>
      <c r="T691" t="s">
        <v>144</v>
      </c>
    </row>
    <row r="692" spans="1:20" x14ac:dyDescent="0.4">
      <c r="A692">
        <v>2006</v>
      </c>
      <c r="B692" t="s">
        <v>1552</v>
      </c>
      <c r="C692" t="s">
        <v>1188</v>
      </c>
      <c r="D692" t="s">
        <v>1472</v>
      </c>
      <c r="E692" t="s">
        <v>1473</v>
      </c>
      <c r="F692" t="s">
        <v>1497</v>
      </c>
      <c r="G692">
        <v>0</v>
      </c>
      <c r="H692">
        <v>2</v>
      </c>
      <c r="I692" t="s">
        <v>32</v>
      </c>
      <c r="J692" t="s">
        <v>34</v>
      </c>
      <c r="K692">
        <v>45000</v>
      </c>
      <c r="L692">
        <v>0</v>
      </c>
      <c r="M692">
        <v>0</v>
      </c>
      <c r="N692" t="s">
        <v>1475</v>
      </c>
      <c r="O692" t="s">
        <v>1476</v>
      </c>
      <c r="P692" t="s">
        <v>1477</v>
      </c>
      <c r="Q692">
        <v>97410100</v>
      </c>
      <c r="R692">
        <v>97410045</v>
      </c>
      <c r="S692" t="s">
        <v>1499</v>
      </c>
      <c r="T692" t="s">
        <v>38</v>
      </c>
    </row>
    <row r="693" spans="1:20" x14ac:dyDescent="0.4">
      <c r="A693">
        <v>2006</v>
      </c>
      <c r="B693" t="s">
        <v>1552</v>
      </c>
      <c r="C693" t="s">
        <v>1188</v>
      </c>
      <c r="D693" t="s">
        <v>1491</v>
      </c>
      <c r="E693" t="s">
        <v>580</v>
      </c>
      <c r="F693" t="s">
        <v>117</v>
      </c>
      <c r="G693">
        <v>2</v>
      </c>
      <c r="H693">
        <v>0</v>
      </c>
      <c r="I693" t="s">
        <v>300</v>
      </c>
      <c r="J693" t="s">
        <v>34</v>
      </c>
      <c r="K693">
        <v>43000</v>
      </c>
      <c r="L693">
        <v>1</v>
      </c>
      <c r="M693">
        <v>0</v>
      </c>
      <c r="N693" t="s">
        <v>1432</v>
      </c>
      <c r="O693" t="s">
        <v>1433</v>
      </c>
      <c r="P693" t="s">
        <v>1434</v>
      </c>
      <c r="Q693">
        <v>97410100</v>
      </c>
      <c r="R693">
        <v>97410046</v>
      </c>
      <c r="S693" t="s">
        <v>122</v>
      </c>
      <c r="T693" t="s">
        <v>304</v>
      </c>
    </row>
    <row r="694" spans="1:20" x14ac:dyDescent="0.4">
      <c r="A694">
        <v>2006</v>
      </c>
      <c r="B694" t="s">
        <v>1553</v>
      </c>
      <c r="C694" t="s">
        <v>887</v>
      </c>
      <c r="D694" t="s">
        <v>1431</v>
      </c>
      <c r="E694" t="s">
        <v>590</v>
      </c>
      <c r="F694" t="s">
        <v>133</v>
      </c>
      <c r="G694">
        <v>2</v>
      </c>
      <c r="H694">
        <v>0</v>
      </c>
      <c r="I694" t="s">
        <v>126</v>
      </c>
      <c r="J694" t="s">
        <v>34</v>
      </c>
      <c r="K694">
        <v>66000</v>
      </c>
      <c r="L694">
        <v>2</v>
      </c>
      <c r="M694">
        <v>0</v>
      </c>
      <c r="N694" t="s">
        <v>1297</v>
      </c>
      <c r="O694" t="s">
        <v>1493</v>
      </c>
      <c r="P694" t="s">
        <v>1494</v>
      </c>
      <c r="Q694">
        <v>97410200</v>
      </c>
      <c r="R694">
        <v>97410049</v>
      </c>
      <c r="S694" t="s">
        <v>137</v>
      </c>
      <c r="T694" t="s">
        <v>130</v>
      </c>
    </row>
    <row r="695" spans="1:20" x14ac:dyDescent="0.4">
      <c r="A695">
        <v>2006</v>
      </c>
      <c r="B695" t="s">
        <v>1554</v>
      </c>
      <c r="C695" t="s">
        <v>887</v>
      </c>
      <c r="D695" t="s">
        <v>1459</v>
      </c>
      <c r="E695" t="s">
        <v>1460</v>
      </c>
      <c r="F695" t="s">
        <v>65</v>
      </c>
      <c r="G695">
        <v>2</v>
      </c>
      <c r="H695">
        <v>1</v>
      </c>
      <c r="I695" t="s">
        <v>33</v>
      </c>
      <c r="J695" t="s">
        <v>691</v>
      </c>
      <c r="K695">
        <v>43000</v>
      </c>
      <c r="L695">
        <v>0</v>
      </c>
      <c r="M695">
        <v>0</v>
      </c>
      <c r="N695" t="s">
        <v>1510</v>
      </c>
      <c r="O695" t="s">
        <v>1511</v>
      </c>
      <c r="P695" t="s">
        <v>1512</v>
      </c>
      <c r="Q695">
        <v>97410200</v>
      </c>
      <c r="R695">
        <v>97410050</v>
      </c>
      <c r="S695" t="s">
        <v>68</v>
      </c>
      <c r="T695" t="s">
        <v>39</v>
      </c>
    </row>
    <row r="696" spans="1:20" x14ac:dyDescent="0.4">
      <c r="A696">
        <v>2006</v>
      </c>
      <c r="B696" t="s">
        <v>1555</v>
      </c>
      <c r="C696" t="s">
        <v>887</v>
      </c>
      <c r="D696" t="s">
        <v>1501</v>
      </c>
      <c r="E696" t="s">
        <v>596</v>
      </c>
      <c r="F696" t="s">
        <v>232</v>
      </c>
      <c r="G696">
        <v>1</v>
      </c>
      <c r="H696">
        <v>0</v>
      </c>
      <c r="I696" t="s">
        <v>1312</v>
      </c>
      <c r="J696" t="s">
        <v>34</v>
      </c>
      <c r="K696">
        <v>52000</v>
      </c>
      <c r="L696">
        <v>0</v>
      </c>
      <c r="M696">
        <v>0</v>
      </c>
      <c r="N696" t="s">
        <v>1454</v>
      </c>
      <c r="O696" t="s">
        <v>1455</v>
      </c>
      <c r="P696" t="s">
        <v>1456</v>
      </c>
      <c r="Q696">
        <v>97410200</v>
      </c>
      <c r="R696">
        <v>97410051</v>
      </c>
      <c r="S696" t="s">
        <v>236</v>
      </c>
      <c r="T696" t="s">
        <v>1316</v>
      </c>
    </row>
    <row r="697" spans="1:20" x14ac:dyDescent="0.4">
      <c r="A697">
        <v>2006</v>
      </c>
      <c r="B697" t="s">
        <v>1556</v>
      </c>
      <c r="C697" t="s">
        <v>887</v>
      </c>
      <c r="D697" t="s">
        <v>1466</v>
      </c>
      <c r="E697" t="s">
        <v>1467</v>
      </c>
      <c r="F697" t="s">
        <v>467</v>
      </c>
      <c r="G697">
        <v>1</v>
      </c>
      <c r="H697">
        <v>0</v>
      </c>
      <c r="I697" t="s">
        <v>118</v>
      </c>
      <c r="J697" t="s">
        <v>34</v>
      </c>
      <c r="K697">
        <v>41000</v>
      </c>
      <c r="L697">
        <v>1</v>
      </c>
      <c r="M697">
        <v>0</v>
      </c>
      <c r="N697" t="s">
        <v>1042</v>
      </c>
      <c r="O697" t="s">
        <v>1502</v>
      </c>
      <c r="P697" t="s">
        <v>1503</v>
      </c>
      <c r="Q697">
        <v>97410200</v>
      </c>
      <c r="R697">
        <v>97410052</v>
      </c>
      <c r="S697" t="s">
        <v>471</v>
      </c>
      <c r="T697" t="s">
        <v>123</v>
      </c>
    </row>
    <row r="698" spans="1:20" x14ac:dyDescent="0.4">
      <c r="A698">
        <v>2006</v>
      </c>
      <c r="B698" t="s">
        <v>1557</v>
      </c>
      <c r="C698" t="s">
        <v>887</v>
      </c>
      <c r="D698" t="s">
        <v>1480</v>
      </c>
      <c r="E698" t="s">
        <v>1481</v>
      </c>
      <c r="F698" t="s">
        <v>147</v>
      </c>
      <c r="G698">
        <v>1</v>
      </c>
      <c r="H698">
        <v>0</v>
      </c>
      <c r="I698" t="s">
        <v>565</v>
      </c>
      <c r="J698" t="s">
        <v>34</v>
      </c>
      <c r="K698">
        <v>46000</v>
      </c>
      <c r="L698">
        <v>0</v>
      </c>
      <c r="M698">
        <v>0</v>
      </c>
      <c r="N698" t="s">
        <v>1518</v>
      </c>
      <c r="O698" t="s">
        <v>1519</v>
      </c>
      <c r="P698" t="s">
        <v>1520</v>
      </c>
      <c r="Q698">
        <v>97410200</v>
      </c>
      <c r="R698">
        <v>97410053</v>
      </c>
      <c r="S698" t="s">
        <v>151</v>
      </c>
      <c r="T698" t="s">
        <v>570</v>
      </c>
    </row>
    <row r="699" spans="1:20" x14ac:dyDescent="0.4">
      <c r="A699">
        <v>2006</v>
      </c>
      <c r="B699" t="s">
        <v>1558</v>
      </c>
      <c r="C699" t="s">
        <v>887</v>
      </c>
      <c r="D699" t="s">
        <v>1472</v>
      </c>
      <c r="E699" t="s">
        <v>1473</v>
      </c>
      <c r="F699" t="s">
        <v>117</v>
      </c>
      <c r="G699">
        <v>0</v>
      </c>
      <c r="H699">
        <v>0</v>
      </c>
      <c r="I699" t="s">
        <v>1509</v>
      </c>
      <c r="J699" t="s">
        <v>1559</v>
      </c>
      <c r="K699">
        <v>45000</v>
      </c>
      <c r="L699">
        <v>0</v>
      </c>
      <c r="M699">
        <v>0</v>
      </c>
      <c r="N699" t="s">
        <v>1506</v>
      </c>
      <c r="O699" t="s">
        <v>1507</v>
      </c>
      <c r="P699" t="s">
        <v>1314</v>
      </c>
      <c r="Q699">
        <v>97410200</v>
      </c>
      <c r="R699">
        <v>97410054</v>
      </c>
      <c r="S699" t="s">
        <v>122</v>
      </c>
      <c r="T699" t="s">
        <v>1513</v>
      </c>
    </row>
    <row r="700" spans="1:20" x14ac:dyDescent="0.4">
      <c r="A700">
        <v>2006</v>
      </c>
      <c r="B700" t="s">
        <v>1560</v>
      </c>
      <c r="C700" t="s">
        <v>887</v>
      </c>
      <c r="D700" t="s">
        <v>1445</v>
      </c>
      <c r="E700" t="s">
        <v>572</v>
      </c>
      <c r="F700" t="s">
        <v>51</v>
      </c>
      <c r="G700">
        <v>3</v>
      </c>
      <c r="H700">
        <v>0</v>
      </c>
      <c r="I700" t="s">
        <v>1492</v>
      </c>
      <c r="J700" t="s">
        <v>34</v>
      </c>
      <c r="K700">
        <v>65000</v>
      </c>
      <c r="L700">
        <v>2</v>
      </c>
      <c r="M700">
        <v>0</v>
      </c>
      <c r="N700" t="s">
        <v>1291</v>
      </c>
      <c r="O700" t="s">
        <v>1526</v>
      </c>
      <c r="P700" t="s">
        <v>1527</v>
      </c>
      <c r="Q700">
        <v>97410200</v>
      </c>
      <c r="R700">
        <v>97410055</v>
      </c>
      <c r="S700" t="s">
        <v>56</v>
      </c>
      <c r="T700" t="s">
        <v>1495</v>
      </c>
    </row>
    <row r="701" spans="1:20" x14ac:dyDescent="0.4">
      <c r="A701">
        <v>2006</v>
      </c>
      <c r="B701" t="s">
        <v>1561</v>
      </c>
      <c r="C701" t="s">
        <v>887</v>
      </c>
      <c r="D701" t="s">
        <v>1491</v>
      </c>
      <c r="E701" t="s">
        <v>580</v>
      </c>
      <c r="F701" t="s">
        <v>140</v>
      </c>
      <c r="G701">
        <v>1</v>
      </c>
      <c r="H701">
        <v>3</v>
      </c>
      <c r="I701" t="s">
        <v>32</v>
      </c>
      <c r="J701" t="s">
        <v>34</v>
      </c>
      <c r="K701">
        <v>43000</v>
      </c>
      <c r="L701">
        <v>1</v>
      </c>
      <c r="M701">
        <v>1</v>
      </c>
      <c r="N701" t="s">
        <v>1468</v>
      </c>
      <c r="O701" t="s">
        <v>1469</v>
      </c>
      <c r="P701" t="s">
        <v>1470</v>
      </c>
      <c r="Q701">
        <v>97410200</v>
      </c>
      <c r="R701">
        <v>97410056</v>
      </c>
      <c r="S701" t="s">
        <v>144</v>
      </c>
      <c r="T701" t="s">
        <v>38</v>
      </c>
    </row>
    <row r="702" spans="1:20" x14ac:dyDescent="0.4">
      <c r="A702">
        <v>2006</v>
      </c>
      <c r="B702" t="s">
        <v>1562</v>
      </c>
      <c r="C702" t="s">
        <v>159</v>
      </c>
      <c r="D702" t="s">
        <v>557</v>
      </c>
      <c r="E702" t="s">
        <v>1505</v>
      </c>
      <c r="F702" t="s">
        <v>133</v>
      </c>
      <c r="G702">
        <v>1</v>
      </c>
      <c r="H702">
        <v>1</v>
      </c>
      <c r="I702" t="s">
        <v>65</v>
      </c>
      <c r="J702" t="s">
        <v>1563</v>
      </c>
      <c r="K702">
        <v>72000</v>
      </c>
      <c r="L702">
        <v>0</v>
      </c>
      <c r="M702">
        <v>0</v>
      </c>
      <c r="N702" t="s">
        <v>1291</v>
      </c>
      <c r="O702" t="s">
        <v>1526</v>
      </c>
      <c r="P702" t="s">
        <v>1527</v>
      </c>
      <c r="Q702">
        <v>97410300</v>
      </c>
      <c r="R702">
        <v>97410057</v>
      </c>
      <c r="S702" t="s">
        <v>137</v>
      </c>
      <c r="T702" t="s">
        <v>68</v>
      </c>
    </row>
    <row r="703" spans="1:20" x14ac:dyDescent="0.4">
      <c r="A703">
        <v>2006</v>
      </c>
      <c r="B703" t="s">
        <v>1564</v>
      </c>
      <c r="C703" t="s">
        <v>159</v>
      </c>
      <c r="D703" t="s">
        <v>1452</v>
      </c>
      <c r="E703" t="s">
        <v>563</v>
      </c>
      <c r="F703" t="s">
        <v>147</v>
      </c>
      <c r="G703">
        <v>3</v>
      </c>
      <c r="H703">
        <v>0</v>
      </c>
      <c r="I703" t="s">
        <v>1509</v>
      </c>
      <c r="J703" t="s">
        <v>34</v>
      </c>
      <c r="K703">
        <v>50000</v>
      </c>
      <c r="L703">
        <v>1</v>
      </c>
      <c r="M703">
        <v>0</v>
      </c>
      <c r="N703" t="s">
        <v>1454</v>
      </c>
      <c r="O703" t="s">
        <v>1455</v>
      </c>
      <c r="P703" t="s">
        <v>1456</v>
      </c>
      <c r="Q703">
        <v>97410300</v>
      </c>
      <c r="R703">
        <v>97410058</v>
      </c>
      <c r="S703" t="s">
        <v>151</v>
      </c>
      <c r="T703" t="s">
        <v>1513</v>
      </c>
    </row>
    <row r="704" spans="1:20" x14ac:dyDescent="0.4">
      <c r="A704">
        <v>2006</v>
      </c>
      <c r="B704" t="s">
        <v>1565</v>
      </c>
      <c r="C704" t="s">
        <v>159</v>
      </c>
      <c r="D704" t="s">
        <v>1436</v>
      </c>
      <c r="E704" t="s">
        <v>606</v>
      </c>
      <c r="F704" t="s">
        <v>232</v>
      </c>
      <c r="G704">
        <v>0</v>
      </c>
      <c r="H704">
        <v>0</v>
      </c>
      <c r="I704" t="s">
        <v>467</v>
      </c>
      <c r="J704" t="s">
        <v>1566</v>
      </c>
      <c r="K704">
        <v>52000</v>
      </c>
      <c r="L704">
        <v>0</v>
      </c>
      <c r="M704">
        <v>0</v>
      </c>
      <c r="N704" t="s">
        <v>1432</v>
      </c>
      <c r="O704" t="s">
        <v>1433</v>
      </c>
      <c r="P704" t="s">
        <v>1434</v>
      </c>
      <c r="Q704">
        <v>97410300</v>
      </c>
      <c r="R704">
        <v>97410059</v>
      </c>
      <c r="S704" t="s">
        <v>236</v>
      </c>
      <c r="T704" t="s">
        <v>471</v>
      </c>
    </row>
    <row r="705" spans="1:20" x14ac:dyDescent="0.4">
      <c r="A705">
        <v>2006</v>
      </c>
      <c r="B705" t="s">
        <v>1567</v>
      </c>
      <c r="C705" t="s">
        <v>159</v>
      </c>
      <c r="D705" t="s">
        <v>1440</v>
      </c>
      <c r="E705" t="s">
        <v>554</v>
      </c>
      <c r="F705" t="s">
        <v>51</v>
      </c>
      <c r="G705">
        <v>0</v>
      </c>
      <c r="H705">
        <v>1</v>
      </c>
      <c r="I705" t="s">
        <v>32</v>
      </c>
      <c r="J705" t="s">
        <v>34</v>
      </c>
      <c r="K705">
        <v>48000</v>
      </c>
      <c r="L705">
        <v>0</v>
      </c>
      <c r="M705">
        <v>0</v>
      </c>
      <c r="N705" t="s">
        <v>1518</v>
      </c>
      <c r="O705" t="s">
        <v>1519</v>
      </c>
      <c r="P705" t="s">
        <v>1520</v>
      </c>
      <c r="Q705">
        <v>97410300</v>
      </c>
      <c r="R705">
        <v>97410060</v>
      </c>
      <c r="S705" t="s">
        <v>56</v>
      </c>
      <c r="T705" t="s">
        <v>38</v>
      </c>
    </row>
    <row r="706" spans="1:20" x14ac:dyDescent="0.4">
      <c r="A706">
        <v>2006</v>
      </c>
      <c r="B706" t="s">
        <v>1568</v>
      </c>
      <c r="C706" t="s">
        <v>92</v>
      </c>
      <c r="D706" t="s">
        <v>1445</v>
      </c>
      <c r="E706" t="s">
        <v>572</v>
      </c>
      <c r="F706" t="s">
        <v>133</v>
      </c>
      <c r="G706">
        <v>0</v>
      </c>
      <c r="H706">
        <v>2</v>
      </c>
      <c r="I706" t="s">
        <v>147</v>
      </c>
      <c r="J706" t="s">
        <v>166</v>
      </c>
      <c r="K706">
        <v>65000</v>
      </c>
      <c r="L706">
        <v>0</v>
      </c>
      <c r="M706">
        <v>0</v>
      </c>
      <c r="N706" t="s">
        <v>1506</v>
      </c>
      <c r="O706" t="s">
        <v>1507</v>
      </c>
      <c r="P706" t="s">
        <v>1314</v>
      </c>
      <c r="Q706">
        <v>97410400</v>
      </c>
      <c r="R706">
        <v>97410061</v>
      </c>
      <c r="S706" t="s">
        <v>137</v>
      </c>
      <c r="T706" t="s">
        <v>151</v>
      </c>
    </row>
    <row r="707" spans="1:20" x14ac:dyDescent="0.4">
      <c r="A707">
        <v>2006</v>
      </c>
      <c r="B707" t="s">
        <v>1569</v>
      </c>
      <c r="C707" t="s">
        <v>92</v>
      </c>
      <c r="D707" t="s">
        <v>1431</v>
      </c>
      <c r="E707" t="s">
        <v>590</v>
      </c>
      <c r="F707" t="s">
        <v>467</v>
      </c>
      <c r="G707">
        <v>0</v>
      </c>
      <c r="H707">
        <v>1</v>
      </c>
      <c r="I707" t="s">
        <v>32</v>
      </c>
      <c r="J707" t="s">
        <v>34</v>
      </c>
      <c r="K707">
        <v>66000</v>
      </c>
      <c r="L707">
        <v>0</v>
      </c>
      <c r="M707">
        <v>1</v>
      </c>
      <c r="N707" t="s">
        <v>1475</v>
      </c>
      <c r="O707" t="s">
        <v>1476</v>
      </c>
      <c r="P707" t="s">
        <v>1477</v>
      </c>
      <c r="Q707">
        <v>97410400</v>
      </c>
      <c r="R707">
        <v>97410062</v>
      </c>
      <c r="S707" t="s">
        <v>471</v>
      </c>
      <c r="T707" t="s">
        <v>38</v>
      </c>
    </row>
    <row r="708" spans="1:20" x14ac:dyDescent="0.4">
      <c r="A708">
        <v>2006</v>
      </c>
      <c r="B708" t="s">
        <v>1570</v>
      </c>
      <c r="C708" t="s">
        <v>1428</v>
      </c>
      <c r="D708" t="s">
        <v>1501</v>
      </c>
      <c r="E708" t="s">
        <v>596</v>
      </c>
      <c r="F708" t="s">
        <v>133</v>
      </c>
      <c r="G708">
        <v>3</v>
      </c>
      <c r="H708">
        <v>1</v>
      </c>
      <c r="I708" t="s">
        <v>467</v>
      </c>
      <c r="J708" t="s">
        <v>34</v>
      </c>
      <c r="K708">
        <v>52000</v>
      </c>
      <c r="L708">
        <v>0</v>
      </c>
      <c r="M708">
        <v>0</v>
      </c>
      <c r="N708" t="s">
        <v>1273</v>
      </c>
      <c r="O708" t="s">
        <v>1437</v>
      </c>
      <c r="P708" t="s">
        <v>1438</v>
      </c>
      <c r="Q708">
        <v>97410500</v>
      </c>
      <c r="R708">
        <v>97410063</v>
      </c>
      <c r="S708" t="s">
        <v>137</v>
      </c>
      <c r="T708" t="s">
        <v>471</v>
      </c>
    </row>
    <row r="709" spans="1:20" x14ac:dyDescent="0.4">
      <c r="A709">
        <v>2006</v>
      </c>
      <c r="B709" t="s">
        <v>1571</v>
      </c>
      <c r="C709" t="s">
        <v>95</v>
      </c>
      <c r="D709" t="s">
        <v>557</v>
      </c>
      <c r="E709" t="s">
        <v>1505</v>
      </c>
      <c r="F709" t="s">
        <v>147</v>
      </c>
      <c r="G709">
        <v>1</v>
      </c>
      <c r="H709">
        <v>1</v>
      </c>
      <c r="I709" t="s">
        <v>32</v>
      </c>
      <c r="J709" t="s">
        <v>1572</v>
      </c>
      <c r="K709">
        <v>69000</v>
      </c>
      <c r="L709">
        <v>0</v>
      </c>
      <c r="M709">
        <v>0</v>
      </c>
      <c r="N709" t="s">
        <v>1432</v>
      </c>
      <c r="O709" t="s">
        <v>1433</v>
      </c>
      <c r="P709" t="s">
        <v>1434</v>
      </c>
      <c r="Q709">
        <v>97410600</v>
      </c>
      <c r="R709">
        <v>97410064</v>
      </c>
      <c r="S709" t="s">
        <v>151</v>
      </c>
      <c r="T709" t="s">
        <v>38</v>
      </c>
    </row>
    <row r="710" spans="1:20" x14ac:dyDescent="0.4">
      <c r="A710">
        <v>2010</v>
      </c>
      <c r="B710" t="s">
        <v>1573</v>
      </c>
      <c r="C710" t="s">
        <v>618</v>
      </c>
      <c r="D710" t="s">
        <v>1574</v>
      </c>
      <c r="E710" t="s">
        <v>1575</v>
      </c>
      <c r="F710" t="s">
        <v>1147</v>
      </c>
      <c r="G710">
        <v>1</v>
      </c>
      <c r="H710">
        <v>1</v>
      </c>
      <c r="I710" t="s">
        <v>33</v>
      </c>
      <c r="J710" t="s">
        <v>34</v>
      </c>
      <c r="K710">
        <v>84490</v>
      </c>
      <c r="L710">
        <v>0</v>
      </c>
      <c r="M710">
        <v>0</v>
      </c>
      <c r="N710" t="s">
        <v>1576</v>
      </c>
      <c r="O710" t="s">
        <v>1577</v>
      </c>
      <c r="P710" t="s">
        <v>1578</v>
      </c>
      <c r="Q710">
        <v>249722</v>
      </c>
      <c r="R710">
        <v>300061454</v>
      </c>
      <c r="S710" t="s">
        <v>1151</v>
      </c>
      <c r="T710" t="s">
        <v>39</v>
      </c>
    </row>
    <row r="711" spans="1:20" x14ac:dyDescent="0.4">
      <c r="A711">
        <v>2010</v>
      </c>
      <c r="B711" t="s">
        <v>1579</v>
      </c>
      <c r="C711" t="s">
        <v>618</v>
      </c>
      <c r="D711" t="s">
        <v>1580</v>
      </c>
      <c r="E711" t="s">
        <v>1581</v>
      </c>
      <c r="F711" t="s">
        <v>81</v>
      </c>
      <c r="G711">
        <v>0</v>
      </c>
      <c r="H711">
        <v>0</v>
      </c>
      <c r="I711" t="s">
        <v>32</v>
      </c>
      <c r="J711" t="s">
        <v>34</v>
      </c>
      <c r="K711">
        <v>64100</v>
      </c>
      <c r="L711">
        <v>0</v>
      </c>
      <c r="M711">
        <v>0</v>
      </c>
      <c r="N711" t="s">
        <v>1582</v>
      </c>
      <c r="O711" t="s">
        <v>1583</v>
      </c>
      <c r="P711" t="s">
        <v>1584</v>
      </c>
      <c r="Q711">
        <v>249722</v>
      </c>
      <c r="R711">
        <v>300061453</v>
      </c>
      <c r="S711" t="s">
        <v>82</v>
      </c>
      <c r="T711" t="s">
        <v>38</v>
      </c>
    </row>
    <row r="712" spans="1:20" x14ac:dyDescent="0.4">
      <c r="A712">
        <v>2010</v>
      </c>
      <c r="B712" t="s">
        <v>1585</v>
      </c>
      <c r="C712" t="s">
        <v>616</v>
      </c>
      <c r="D712" t="s">
        <v>1586</v>
      </c>
      <c r="E712" t="s">
        <v>1587</v>
      </c>
      <c r="F712" t="s">
        <v>300</v>
      </c>
      <c r="G712">
        <v>2</v>
      </c>
      <c r="H712">
        <v>0</v>
      </c>
      <c r="I712" t="s">
        <v>1060</v>
      </c>
      <c r="J712" t="s">
        <v>34</v>
      </c>
      <c r="K712">
        <v>31513</v>
      </c>
      <c r="L712">
        <v>1</v>
      </c>
      <c r="M712">
        <v>0</v>
      </c>
      <c r="N712" t="s">
        <v>1588</v>
      </c>
      <c r="O712" t="s">
        <v>1589</v>
      </c>
      <c r="P712" t="s">
        <v>1590</v>
      </c>
      <c r="Q712">
        <v>249722</v>
      </c>
      <c r="R712">
        <v>300061459</v>
      </c>
      <c r="S712" t="s">
        <v>304</v>
      </c>
      <c r="T712" t="s">
        <v>1062</v>
      </c>
    </row>
    <row r="713" spans="1:20" x14ac:dyDescent="0.4">
      <c r="A713">
        <v>2010</v>
      </c>
      <c r="B713" t="s">
        <v>1591</v>
      </c>
      <c r="C713" t="s">
        <v>616</v>
      </c>
      <c r="D713" t="s">
        <v>1592</v>
      </c>
      <c r="E713" t="s">
        <v>1575</v>
      </c>
      <c r="F713" t="s">
        <v>65</v>
      </c>
      <c r="G713">
        <v>1</v>
      </c>
      <c r="H713">
        <v>0</v>
      </c>
      <c r="I713" t="s">
        <v>1064</v>
      </c>
      <c r="J713" t="s">
        <v>34</v>
      </c>
      <c r="K713">
        <v>55686</v>
      </c>
      <c r="L713">
        <v>1</v>
      </c>
      <c r="M713">
        <v>0</v>
      </c>
      <c r="N713" t="s">
        <v>1593</v>
      </c>
      <c r="O713" t="s">
        <v>1463</v>
      </c>
      <c r="P713" t="s">
        <v>1594</v>
      </c>
      <c r="Q713">
        <v>249722</v>
      </c>
      <c r="R713">
        <v>300061460</v>
      </c>
      <c r="S713" t="s">
        <v>68</v>
      </c>
      <c r="T713" t="s">
        <v>1066</v>
      </c>
    </row>
    <row r="714" spans="1:20" x14ac:dyDescent="0.4">
      <c r="A714">
        <v>2010</v>
      </c>
      <c r="B714" t="s">
        <v>1595</v>
      </c>
      <c r="C714" t="s">
        <v>814</v>
      </c>
      <c r="D714" t="s">
        <v>1596</v>
      </c>
      <c r="E714" t="s">
        <v>1597</v>
      </c>
      <c r="F714" t="s">
        <v>232</v>
      </c>
      <c r="G714">
        <v>1</v>
      </c>
      <c r="H714">
        <v>1</v>
      </c>
      <c r="I714" t="s">
        <v>42</v>
      </c>
      <c r="J714" t="s">
        <v>34</v>
      </c>
      <c r="K714">
        <v>38646</v>
      </c>
      <c r="L714">
        <v>1</v>
      </c>
      <c r="M714">
        <v>1</v>
      </c>
      <c r="N714" t="s">
        <v>1297</v>
      </c>
      <c r="O714" t="s">
        <v>1598</v>
      </c>
      <c r="P714" t="s">
        <v>1599</v>
      </c>
      <c r="Q714">
        <v>249722</v>
      </c>
      <c r="R714">
        <v>300061466</v>
      </c>
      <c r="S714" t="s">
        <v>236</v>
      </c>
      <c r="T714" t="s">
        <v>42</v>
      </c>
    </row>
    <row r="715" spans="1:20" x14ac:dyDescent="0.4">
      <c r="A715">
        <v>2010</v>
      </c>
      <c r="B715" t="s">
        <v>1600</v>
      </c>
      <c r="C715" t="s">
        <v>814</v>
      </c>
      <c r="D715" t="s">
        <v>1601</v>
      </c>
      <c r="E715" t="s">
        <v>1602</v>
      </c>
      <c r="F715" t="s">
        <v>727</v>
      </c>
      <c r="G715">
        <v>0</v>
      </c>
      <c r="H715">
        <v>1</v>
      </c>
      <c r="I715" t="s">
        <v>1302</v>
      </c>
      <c r="J715" t="s">
        <v>34</v>
      </c>
      <c r="K715">
        <v>30325</v>
      </c>
      <c r="L715">
        <v>0</v>
      </c>
      <c r="M715">
        <v>0</v>
      </c>
      <c r="N715" t="s">
        <v>1349</v>
      </c>
      <c r="O715" t="s">
        <v>1443</v>
      </c>
      <c r="P715" t="s">
        <v>1603</v>
      </c>
      <c r="Q715">
        <v>249722</v>
      </c>
      <c r="R715">
        <v>300061465</v>
      </c>
      <c r="S715" t="s">
        <v>731</v>
      </c>
      <c r="T715" t="s">
        <v>1306</v>
      </c>
    </row>
    <row r="716" spans="1:20" x14ac:dyDescent="0.4">
      <c r="A716">
        <v>2010</v>
      </c>
      <c r="B716" t="s">
        <v>1604</v>
      </c>
      <c r="C716" t="s">
        <v>820</v>
      </c>
      <c r="D716" t="s">
        <v>1605</v>
      </c>
      <c r="E716" t="s">
        <v>1606</v>
      </c>
      <c r="F716" t="s">
        <v>1607</v>
      </c>
      <c r="G716">
        <v>0</v>
      </c>
      <c r="H716">
        <v>1</v>
      </c>
      <c r="I716" t="s">
        <v>1492</v>
      </c>
      <c r="J716" t="s">
        <v>34</v>
      </c>
      <c r="K716">
        <v>38833</v>
      </c>
      <c r="L716">
        <v>0</v>
      </c>
      <c r="M716">
        <v>0</v>
      </c>
      <c r="N716" t="s">
        <v>1608</v>
      </c>
      <c r="O716" t="s">
        <v>1609</v>
      </c>
      <c r="P716" t="s">
        <v>1610</v>
      </c>
      <c r="Q716">
        <v>249722</v>
      </c>
      <c r="R716">
        <v>300061471</v>
      </c>
      <c r="S716" t="s">
        <v>1611</v>
      </c>
      <c r="T716" t="s">
        <v>1495</v>
      </c>
    </row>
    <row r="717" spans="1:20" x14ac:dyDescent="0.4">
      <c r="A717">
        <v>2010</v>
      </c>
      <c r="B717" t="s">
        <v>1612</v>
      </c>
      <c r="C717" t="s">
        <v>820</v>
      </c>
      <c r="D717" t="s">
        <v>1613</v>
      </c>
      <c r="E717" t="s">
        <v>1614</v>
      </c>
      <c r="F717" t="s">
        <v>133</v>
      </c>
      <c r="G717">
        <v>4</v>
      </c>
      <c r="H717">
        <v>0</v>
      </c>
      <c r="I717" t="s">
        <v>565</v>
      </c>
      <c r="J717" t="s">
        <v>34</v>
      </c>
      <c r="K717">
        <v>62660</v>
      </c>
      <c r="L717">
        <v>2</v>
      </c>
      <c r="M717">
        <v>0</v>
      </c>
      <c r="N717" t="s">
        <v>1441</v>
      </c>
      <c r="O717" t="s">
        <v>1442</v>
      </c>
      <c r="P717" t="s">
        <v>1615</v>
      </c>
      <c r="Q717">
        <v>249722</v>
      </c>
      <c r="R717">
        <v>300111116</v>
      </c>
      <c r="S717" t="s">
        <v>137</v>
      </c>
      <c r="T717" t="s">
        <v>570</v>
      </c>
    </row>
    <row r="718" spans="1:20" x14ac:dyDescent="0.4">
      <c r="A718">
        <v>2010</v>
      </c>
      <c r="B718" t="s">
        <v>1616</v>
      </c>
      <c r="C718" t="s">
        <v>855</v>
      </c>
      <c r="D718" t="s">
        <v>1574</v>
      </c>
      <c r="E718" t="s">
        <v>1575</v>
      </c>
      <c r="F718" t="s">
        <v>118</v>
      </c>
      <c r="G718">
        <v>2</v>
      </c>
      <c r="H718">
        <v>0</v>
      </c>
      <c r="I718" t="s">
        <v>858</v>
      </c>
      <c r="J718" t="s">
        <v>34</v>
      </c>
      <c r="K718">
        <v>83465</v>
      </c>
      <c r="L718">
        <v>0</v>
      </c>
      <c r="M718">
        <v>0</v>
      </c>
      <c r="N718" t="s">
        <v>1617</v>
      </c>
      <c r="O718" t="s">
        <v>1618</v>
      </c>
      <c r="P718" t="s">
        <v>1619</v>
      </c>
      <c r="Q718">
        <v>249722</v>
      </c>
      <c r="R718">
        <v>300061478</v>
      </c>
      <c r="S718" t="s">
        <v>123</v>
      </c>
      <c r="T718" t="s">
        <v>862</v>
      </c>
    </row>
    <row r="719" spans="1:20" x14ac:dyDescent="0.4">
      <c r="A719">
        <v>2010</v>
      </c>
      <c r="B719" t="s">
        <v>1620</v>
      </c>
      <c r="C719" t="s">
        <v>855</v>
      </c>
      <c r="D719" t="s">
        <v>1621</v>
      </c>
      <c r="E719" t="s">
        <v>1622</v>
      </c>
      <c r="F719" t="s">
        <v>1170</v>
      </c>
      <c r="G719">
        <v>1</v>
      </c>
      <c r="H719">
        <v>0</v>
      </c>
      <c r="I719" t="s">
        <v>709</v>
      </c>
      <c r="J719" t="s">
        <v>34</v>
      </c>
      <c r="K719">
        <v>30620</v>
      </c>
      <c r="L719">
        <v>1</v>
      </c>
      <c r="M719">
        <v>0</v>
      </c>
      <c r="N719" t="s">
        <v>1623</v>
      </c>
      <c r="O719" t="s">
        <v>1624</v>
      </c>
      <c r="P719" t="s">
        <v>1625</v>
      </c>
      <c r="Q719">
        <v>249722</v>
      </c>
      <c r="R719">
        <v>300061477</v>
      </c>
      <c r="S719" t="s">
        <v>1173</v>
      </c>
      <c r="T719" t="s">
        <v>711</v>
      </c>
    </row>
    <row r="720" spans="1:20" x14ac:dyDescent="0.4">
      <c r="A720">
        <v>2010</v>
      </c>
      <c r="B720" t="s">
        <v>1626</v>
      </c>
      <c r="C720" t="s">
        <v>833</v>
      </c>
      <c r="D720" t="s">
        <v>1580</v>
      </c>
      <c r="E720" t="s">
        <v>1581</v>
      </c>
      <c r="F720" t="s">
        <v>147</v>
      </c>
      <c r="G720">
        <v>1</v>
      </c>
      <c r="H720">
        <v>1</v>
      </c>
      <c r="I720" t="s">
        <v>77</v>
      </c>
      <c r="J720" t="s">
        <v>34</v>
      </c>
      <c r="K720">
        <v>62869</v>
      </c>
      <c r="L720">
        <v>0</v>
      </c>
      <c r="M720">
        <v>1</v>
      </c>
      <c r="N720" t="s">
        <v>1506</v>
      </c>
      <c r="O720" t="s">
        <v>1314</v>
      </c>
      <c r="P720" t="s">
        <v>1627</v>
      </c>
      <c r="Q720">
        <v>249722</v>
      </c>
      <c r="R720">
        <v>300061484</v>
      </c>
      <c r="S720" t="s">
        <v>151</v>
      </c>
      <c r="T720" t="s">
        <v>78</v>
      </c>
    </row>
    <row r="721" spans="1:20" x14ac:dyDescent="0.4">
      <c r="A721">
        <v>2010</v>
      </c>
      <c r="B721" t="s">
        <v>1628</v>
      </c>
      <c r="C721" t="s">
        <v>833</v>
      </c>
      <c r="D721" t="s">
        <v>1596</v>
      </c>
      <c r="E721" t="s">
        <v>1597</v>
      </c>
      <c r="F721" t="s">
        <v>719</v>
      </c>
      <c r="G721">
        <v>1</v>
      </c>
      <c r="H721">
        <v>1</v>
      </c>
      <c r="I721" t="s">
        <v>1629</v>
      </c>
      <c r="J721" t="s">
        <v>34</v>
      </c>
      <c r="K721">
        <v>23871</v>
      </c>
      <c r="L721">
        <v>0</v>
      </c>
      <c r="M721">
        <v>0</v>
      </c>
      <c r="N721" t="s">
        <v>1630</v>
      </c>
      <c r="O721" t="s">
        <v>1522</v>
      </c>
      <c r="P721" t="s">
        <v>1631</v>
      </c>
      <c r="Q721">
        <v>249722</v>
      </c>
      <c r="R721">
        <v>300061483</v>
      </c>
      <c r="S721" t="s">
        <v>723</v>
      </c>
      <c r="T721" t="s">
        <v>1632</v>
      </c>
    </row>
    <row r="722" spans="1:20" x14ac:dyDescent="0.4">
      <c r="A722">
        <v>2010</v>
      </c>
      <c r="B722" t="s">
        <v>1633</v>
      </c>
      <c r="C722" t="s">
        <v>1188</v>
      </c>
      <c r="D722" t="s">
        <v>1586</v>
      </c>
      <c r="E722" t="s">
        <v>1587</v>
      </c>
      <c r="F722" t="s">
        <v>1453</v>
      </c>
      <c r="G722">
        <v>0</v>
      </c>
      <c r="H722">
        <v>0</v>
      </c>
      <c r="I722" t="s">
        <v>467</v>
      </c>
      <c r="J722" t="s">
        <v>34</v>
      </c>
      <c r="K722">
        <v>37034</v>
      </c>
      <c r="L722">
        <v>0</v>
      </c>
      <c r="M722">
        <v>0</v>
      </c>
      <c r="N722" t="s">
        <v>1475</v>
      </c>
      <c r="O722" t="s">
        <v>1477</v>
      </c>
      <c r="P722" t="s">
        <v>1634</v>
      </c>
      <c r="Q722">
        <v>249722</v>
      </c>
      <c r="R722">
        <v>300061489</v>
      </c>
      <c r="S722" t="s">
        <v>1457</v>
      </c>
      <c r="T722" t="s">
        <v>471</v>
      </c>
    </row>
    <row r="723" spans="1:20" x14ac:dyDescent="0.4">
      <c r="A723">
        <v>2010</v>
      </c>
      <c r="B723" t="s">
        <v>1635</v>
      </c>
      <c r="C723" t="s">
        <v>1188</v>
      </c>
      <c r="D723" t="s">
        <v>1592</v>
      </c>
      <c r="E723" t="s">
        <v>1575</v>
      </c>
      <c r="F723" t="s">
        <v>51</v>
      </c>
      <c r="G723">
        <v>2</v>
      </c>
      <c r="H723">
        <v>1</v>
      </c>
      <c r="I723" t="s">
        <v>460</v>
      </c>
      <c r="J723" t="s">
        <v>34</v>
      </c>
      <c r="K723">
        <v>54331</v>
      </c>
      <c r="L723">
        <v>0</v>
      </c>
      <c r="M723">
        <v>0</v>
      </c>
      <c r="N723" t="s">
        <v>1636</v>
      </c>
      <c r="O723" t="s">
        <v>1637</v>
      </c>
      <c r="P723" t="s">
        <v>1638</v>
      </c>
      <c r="Q723">
        <v>249722</v>
      </c>
      <c r="R723">
        <v>300061490</v>
      </c>
      <c r="S723" t="s">
        <v>56</v>
      </c>
      <c r="T723" t="s">
        <v>462</v>
      </c>
    </row>
    <row r="724" spans="1:20" x14ac:dyDescent="0.4">
      <c r="A724">
        <v>2010</v>
      </c>
      <c r="B724" t="s">
        <v>1639</v>
      </c>
      <c r="C724" t="s">
        <v>1169</v>
      </c>
      <c r="D724" t="s">
        <v>1640</v>
      </c>
      <c r="E724" t="s">
        <v>1641</v>
      </c>
      <c r="F724" t="s">
        <v>739</v>
      </c>
      <c r="G724">
        <v>0</v>
      </c>
      <c r="H724">
        <v>1</v>
      </c>
      <c r="I724" t="s">
        <v>70</v>
      </c>
      <c r="J724" t="s">
        <v>34</v>
      </c>
      <c r="K724">
        <v>32664</v>
      </c>
      <c r="L724">
        <v>0</v>
      </c>
      <c r="M724">
        <v>1</v>
      </c>
      <c r="N724" t="s">
        <v>1642</v>
      </c>
      <c r="O724" t="s">
        <v>1643</v>
      </c>
      <c r="P724" t="s">
        <v>1644</v>
      </c>
      <c r="Q724">
        <v>249722</v>
      </c>
      <c r="R724">
        <v>300061495</v>
      </c>
      <c r="S724" t="s">
        <v>742</v>
      </c>
      <c r="T724" t="s">
        <v>72</v>
      </c>
    </row>
    <row r="725" spans="1:20" x14ac:dyDescent="0.4">
      <c r="A725">
        <v>2010</v>
      </c>
      <c r="B725" t="s">
        <v>1645</v>
      </c>
      <c r="C725" t="s">
        <v>1169</v>
      </c>
      <c r="D725" t="s">
        <v>1613</v>
      </c>
      <c r="E725" t="s">
        <v>1614</v>
      </c>
      <c r="F725" t="s">
        <v>140</v>
      </c>
      <c r="G725">
        <v>0</v>
      </c>
      <c r="H725">
        <v>1</v>
      </c>
      <c r="I725" t="s">
        <v>117</v>
      </c>
      <c r="J725" t="s">
        <v>34</v>
      </c>
      <c r="K725">
        <v>62453</v>
      </c>
      <c r="L725">
        <v>0</v>
      </c>
      <c r="M725">
        <v>0</v>
      </c>
      <c r="N725" t="s">
        <v>1646</v>
      </c>
      <c r="O725" t="s">
        <v>1647</v>
      </c>
      <c r="P725" t="s">
        <v>1648</v>
      </c>
      <c r="Q725">
        <v>249722</v>
      </c>
      <c r="R725">
        <v>300111112</v>
      </c>
      <c r="S725" t="s">
        <v>144</v>
      </c>
      <c r="T725" t="s">
        <v>122</v>
      </c>
    </row>
    <row r="726" spans="1:20" x14ac:dyDescent="0.4">
      <c r="A726">
        <v>2010</v>
      </c>
      <c r="B726" t="s">
        <v>1649</v>
      </c>
      <c r="C726" t="s">
        <v>618</v>
      </c>
      <c r="D726" t="s">
        <v>1605</v>
      </c>
      <c r="E726" t="s">
        <v>1606</v>
      </c>
      <c r="F726" t="s">
        <v>1147</v>
      </c>
      <c r="G726">
        <v>0</v>
      </c>
      <c r="H726">
        <v>3</v>
      </c>
      <c r="I726" t="s">
        <v>81</v>
      </c>
      <c r="J726" t="s">
        <v>34</v>
      </c>
      <c r="K726">
        <v>42658</v>
      </c>
      <c r="L726">
        <v>0</v>
      </c>
      <c r="M726">
        <v>1</v>
      </c>
      <c r="N726" t="s">
        <v>1510</v>
      </c>
      <c r="O726" t="s">
        <v>1512</v>
      </c>
      <c r="P726" t="s">
        <v>1511</v>
      </c>
      <c r="Q726">
        <v>249722</v>
      </c>
      <c r="R726">
        <v>300061452</v>
      </c>
      <c r="S726" t="s">
        <v>1151</v>
      </c>
      <c r="T726" t="s">
        <v>82</v>
      </c>
    </row>
    <row r="727" spans="1:20" x14ac:dyDescent="0.4">
      <c r="A727">
        <v>2010</v>
      </c>
      <c r="B727" t="s">
        <v>1650</v>
      </c>
      <c r="C727" t="s">
        <v>616</v>
      </c>
      <c r="D727" t="s">
        <v>1574</v>
      </c>
      <c r="E727" t="s">
        <v>1575</v>
      </c>
      <c r="F727" t="s">
        <v>65</v>
      </c>
      <c r="G727">
        <v>4</v>
      </c>
      <c r="H727">
        <v>1</v>
      </c>
      <c r="I727" t="s">
        <v>300</v>
      </c>
      <c r="J727" t="s">
        <v>34</v>
      </c>
      <c r="K727">
        <v>82174</v>
      </c>
      <c r="L727">
        <v>2</v>
      </c>
      <c r="M727">
        <v>1</v>
      </c>
      <c r="N727" t="s">
        <v>1454</v>
      </c>
      <c r="O727" t="s">
        <v>1455</v>
      </c>
      <c r="P727" t="s">
        <v>1456</v>
      </c>
      <c r="Q727">
        <v>249722</v>
      </c>
      <c r="R727">
        <v>300061458</v>
      </c>
      <c r="S727" t="s">
        <v>68</v>
      </c>
      <c r="T727" t="s">
        <v>304</v>
      </c>
    </row>
    <row r="728" spans="1:20" x14ac:dyDescent="0.4">
      <c r="A728">
        <v>2010</v>
      </c>
      <c r="B728" t="s">
        <v>1651</v>
      </c>
      <c r="C728" t="s">
        <v>616</v>
      </c>
      <c r="D728" t="s">
        <v>1621</v>
      </c>
      <c r="E728" t="s">
        <v>1622</v>
      </c>
      <c r="F728" t="s">
        <v>1060</v>
      </c>
      <c r="G728">
        <v>2</v>
      </c>
      <c r="H728">
        <v>1</v>
      </c>
      <c r="I728" t="s">
        <v>1064</v>
      </c>
      <c r="J728" t="s">
        <v>34</v>
      </c>
      <c r="K728">
        <v>31593</v>
      </c>
      <c r="L728">
        <v>1</v>
      </c>
      <c r="M728">
        <v>1</v>
      </c>
      <c r="N728" t="s">
        <v>1331</v>
      </c>
      <c r="O728" t="s">
        <v>1652</v>
      </c>
      <c r="P728" t="s">
        <v>1653</v>
      </c>
      <c r="Q728">
        <v>249722</v>
      </c>
      <c r="R728">
        <v>300061457</v>
      </c>
      <c r="S728" t="s">
        <v>1062</v>
      </c>
      <c r="T728" t="s">
        <v>1066</v>
      </c>
    </row>
    <row r="729" spans="1:20" x14ac:dyDescent="0.4">
      <c r="A729">
        <v>2010</v>
      </c>
      <c r="B729" t="s">
        <v>1654</v>
      </c>
      <c r="C729" t="s">
        <v>618</v>
      </c>
      <c r="D729" t="s">
        <v>1601</v>
      </c>
      <c r="E729" t="s">
        <v>1602</v>
      </c>
      <c r="F729" t="s">
        <v>32</v>
      </c>
      <c r="G729">
        <v>0</v>
      </c>
      <c r="H729">
        <v>2</v>
      </c>
      <c r="I729" t="s">
        <v>33</v>
      </c>
      <c r="J729" t="s">
        <v>34</v>
      </c>
      <c r="K729">
        <v>35370</v>
      </c>
      <c r="L729">
        <v>0</v>
      </c>
      <c r="M729">
        <v>0</v>
      </c>
      <c r="N729" t="s">
        <v>1655</v>
      </c>
      <c r="O729" t="s">
        <v>1656</v>
      </c>
      <c r="P729" t="s">
        <v>1657</v>
      </c>
      <c r="Q729">
        <v>249722</v>
      </c>
      <c r="R729">
        <v>300061451</v>
      </c>
      <c r="S729" t="s">
        <v>38</v>
      </c>
      <c r="T729" t="s">
        <v>39</v>
      </c>
    </row>
    <row r="730" spans="1:20" x14ac:dyDescent="0.4">
      <c r="A730">
        <v>2010</v>
      </c>
      <c r="B730" t="s">
        <v>1658</v>
      </c>
      <c r="C730" t="s">
        <v>820</v>
      </c>
      <c r="D730" t="s">
        <v>1586</v>
      </c>
      <c r="E730" t="s">
        <v>1587</v>
      </c>
      <c r="F730" t="s">
        <v>133</v>
      </c>
      <c r="G730">
        <v>0</v>
      </c>
      <c r="H730">
        <v>1</v>
      </c>
      <c r="I730" t="s">
        <v>1607</v>
      </c>
      <c r="J730" t="s">
        <v>34</v>
      </c>
      <c r="K730">
        <v>38294</v>
      </c>
      <c r="L730">
        <v>0</v>
      </c>
      <c r="M730">
        <v>1</v>
      </c>
      <c r="N730" t="s">
        <v>1659</v>
      </c>
      <c r="O730" t="s">
        <v>1660</v>
      </c>
      <c r="P730" t="s">
        <v>1661</v>
      </c>
      <c r="Q730">
        <v>249722</v>
      </c>
      <c r="R730">
        <v>300061470</v>
      </c>
      <c r="S730" t="s">
        <v>137</v>
      </c>
      <c r="T730" t="s">
        <v>1611</v>
      </c>
    </row>
    <row r="731" spans="1:20" x14ac:dyDescent="0.4">
      <c r="A731">
        <v>2010</v>
      </c>
      <c r="B731" t="s">
        <v>1662</v>
      </c>
      <c r="C731" t="s">
        <v>814</v>
      </c>
      <c r="D731" t="s">
        <v>1592</v>
      </c>
      <c r="E731" t="s">
        <v>1575</v>
      </c>
      <c r="F731" t="s">
        <v>1302</v>
      </c>
      <c r="G731">
        <v>2</v>
      </c>
      <c r="H731">
        <v>2</v>
      </c>
      <c r="I731" t="s">
        <v>42</v>
      </c>
      <c r="J731" t="s">
        <v>34</v>
      </c>
      <c r="K731">
        <v>45573</v>
      </c>
      <c r="L731">
        <v>2</v>
      </c>
      <c r="M731">
        <v>0</v>
      </c>
      <c r="N731" t="s">
        <v>1663</v>
      </c>
      <c r="O731" t="s">
        <v>1664</v>
      </c>
      <c r="P731" t="s">
        <v>1665</v>
      </c>
      <c r="Q731">
        <v>249722</v>
      </c>
      <c r="R731">
        <v>300061463</v>
      </c>
      <c r="S731" t="s">
        <v>1306</v>
      </c>
      <c r="T731" t="s">
        <v>42</v>
      </c>
    </row>
    <row r="732" spans="1:20" x14ac:dyDescent="0.4">
      <c r="A732">
        <v>2010</v>
      </c>
      <c r="B732" t="s">
        <v>1666</v>
      </c>
      <c r="C732" t="s">
        <v>814</v>
      </c>
      <c r="D732" t="s">
        <v>1580</v>
      </c>
      <c r="E732" t="s">
        <v>1581</v>
      </c>
      <c r="F732" t="s">
        <v>232</v>
      </c>
      <c r="G732">
        <v>0</v>
      </c>
      <c r="H732">
        <v>0</v>
      </c>
      <c r="I732" t="s">
        <v>727</v>
      </c>
      <c r="J732" t="s">
        <v>34</v>
      </c>
      <c r="K732">
        <v>64100</v>
      </c>
      <c r="L732">
        <v>0</v>
      </c>
      <c r="M732">
        <v>0</v>
      </c>
      <c r="N732" t="s">
        <v>1576</v>
      </c>
      <c r="O732" t="s">
        <v>1577</v>
      </c>
      <c r="P732" t="s">
        <v>1578</v>
      </c>
      <c r="Q732">
        <v>249722</v>
      </c>
      <c r="R732">
        <v>300061464</v>
      </c>
      <c r="S732" t="s">
        <v>236</v>
      </c>
      <c r="T732" t="s">
        <v>731</v>
      </c>
    </row>
    <row r="733" spans="1:20" x14ac:dyDescent="0.4">
      <c r="A733">
        <v>2010</v>
      </c>
      <c r="B733" t="s">
        <v>1667</v>
      </c>
      <c r="C733" t="s">
        <v>855</v>
      </c>
      <c r="D733" t="s">
        <v>1613</v>
      </c>
      <c r="E733" t="s">
        <v>1614</v>
      </c>
      <c r="F733" t="s">
        <v>118</v>
      </c>
      <c r="G733">
        <v>1</v>
      </c>
      <c r="H733">
        <v>0</v>
      </c>
      <c r="I733" t="s">
        <v>1170</v>
      </c>
      <c r="J733" t="s">
        <v>34</v>
      </c>
      <c r="K733">
        <v>62010</v>
      </c>
      <c r="L733">
        <v>0</v>
      </c>
      <c r="M733">
        <v>0</v>
      </c>
      <c r="N733" t="s">
        <v>1608</v>
      </c>
      <c r="O733" t="s">
        <v>1609</v>
      </c>
      <c r="P733" t="s">
        <v>1610</v>
      </c>
      <c r="Q733">
        <v>249722</v>
      </c>
      <c r="R733">
        <v>300111117</v>
      </c>
      <c r="S733" t="s">
        <v>123</v>
      </c>
      <c r="T733" t="s">
        <v>1173</v>
      </c>
    </row>
    <row r="734" spans="1:20" x14ac:dyDescent="0.4">
      <c r="A734">
        <v>2010</v>
      </c>
      <c r="B734" t="s">
        <v>1668</v>
      </c>
      <c r="C734" t="s">
        <v>820</v>
      </c>
      <c r="D734" t="s">
        <v>1596</v>
      </c>
      <c r="E734" t="s">
        <v>1597</v>
      </c>
      <c r="F734" t="s">
        <v>1492</v>
      </c>
      <c r="G734">
        <v>1</v>
      </c>
      <c r="H734">
        <v>1</v>
      </c>
      <c r="I734" t="s">
        <v>565</v>
      </c>
      <c r="J734" t="s">
        <v>34</v>
      </c>
      <c r="K734">
        <v>34812</v>
      </c>
      <c r="L734">
        <v>1</v>
      </c>
      <c r="M734">
        <v>1</v>
      </c>
      <c r="N734" t="s">
        <v>1468</v>
      </c>
      <c r="O734" t="s">
        <v>1669</v>
      </c>
      <c r="P734" t="s">
        <v>1670</v>
      </c>
      <c r="Q734">
        <v>249722</v>
      </c>
      <c r="R734">
        <v>300061469</v>
      </c>
      <c r="S734" t="s">
        <v>1495</v>
      </c>
      <c r="T734" t="s">
        <v>570</v>
      </c>
    </row>
    <row r="735" spans="1:20" x14ac:dyDescent="0.4">
      <c r="A735">
        <v>2010</v>
      </c>
      <c r="B735" t="s">
        <v>1671</v>
      </c>
      <c r="C735" t="s">
        <v>855</v>
      </c>
      <c r="D735" t="s">
        <v>1605</v>
      </c>
      <c r="E735" t="s">
        <v>1606</v>
      </c>
      <c r="F735" t="s">
        <v>709</v>
      </c>
      <c r="G735">
        <v>1</v>
      </c>
      <c r="H735">
        <v>2</v>
      </c>
      <c r="I735" t="s">
        <v>858</v>
      </c>
      <c r="J735" t="s">
        <v>34</v>
      </c>
      <c r="K735">
        <v>38074</v>
      </c>
      <c r="L735">
        <v>1</v>
      </c>
      <c r="M735">
        <v>1</v>
      </c>
      <c r="N735" t="s">
        <v>1475</v>
      </c>
      <c r="O735" t="s">
        <v>1477</v>
      </c>
      <c r="P735" t="s">
        <v>1634</v>
      </c>
      <c r="Q735">
        <v>249722</v>
      </c>
      <c r="R735">
        <v>300061475</v>
      </c>
      <c r="S735" t="s">
        <v>711</v>
      </c>
      <c r="T735" t="s">
        <v>862</v>
      </c>
    </row>
    <row r="736" spans="1:20" x14ac:dyDescent="0.4">
      <c r="A736">
        <v>2010</v>
      </c>
      <c r="B736" t="s">
        <v>1672</v>
      </c>
      <c r="C736" t="s">
        <v>833</v>
      </c>
      <c r="D736" t="s">
        <v>1621</v>
      </c>
      <c r="E736" t="s">
        <v>1622</v>
      </c>
      <c r="F736" t="s">
        <v>1629</v>
      </c>
      <c r="G736">
        <v>0</v>
      </c>
      <c r="H736">
        <v>2</v>
      </c>
      <c r="I736" t="s">
        <v>77</v>
      </c>
      <c r="J736" t="s">
        <v>34</v>
      </c>
      <c r="K736">
        <v>26643</v>
      </c>
      <c r="L736">
        <v>0</v>
      </c>
      <c r="M736">
        <v>1</v>
      </c>
      <c r="N736" t="s">
        <v>1642</v>
      </c>
      <c r="O736" t="s">
        <v>1643</v>
      </c>
      <c r="P736" t="s">
        <v>1644</v>
      </c>
      <c r="Q736">
        <v>249722</v>
      </c>
      <c r="R736">
        <v>300061481</v>
      </c>
      <c r="S736" t="s">
        <v>1632</v>
      </c>
      <c r="T736" t="s">
        <v>78</v>
      </c>
    </row>
    <row r="737" spans="1:20" x14ac:dyDescent="0.4">
      <c r="A737">
        <v>2010</v>
      </c>
      <c r="B737" t="s">
        <v>1673</v>
      </c>
      <c r="C737" t="s">
        <v>833</v>
      </c>
      <c r="D737" t="s">
        <v>1640</v>
      </c>
      <c r="E737" t="s">
        <v>1641</v>
      </c>
      <c r="F737" t="s">
        <v>147</v>
      </c>
      <c r="G737">
        <v>1</v>
      </c>
      <c r="H737">
        <v>1</v>
      </c>
      <c r="I737" t="s">
        <v>719</v>
      </c>
      <c r="J737" t="s">
        <v>34</v>
      </c>
      <c r="K737">
        <v>38229</v>
      </c>
      <c r="L737">
        <v>1</v>
      </c>
      <c r="M737">
        <v>1</v>
      </c>
      <c r="N737" t="s">
        <v>1349</v>
      </c>
      <c r="O737" t="s">
        <v>1443</v>
      </c>
      <c r="P737" t="s">
        <v>1603</v>
      </c>
      <c r="Q737">
        <v>249722</v>
      </c>
      <c r="R737">
        <v>300061482</v>
      </c>
      <c r="S737" t="s">
        <v>151</v>
      </c>
      <c r="T737" t="s">
        <v>723</v>
      </c>
    </row>
    <row r="738" spans="1:20" x14ac:dyDescent="0.4">
      <c r="A738">
        <v>2010</v>
      </c>
      <c r="B738" t="s">
        <v>1674</v>
      </c>
      <c r="C738" t="s">
        <v>1188</v>
      </c>
      <c r="D738" t="s">
        <v>1574</v>
      </c>
      <c r="E738" t="s">
        <v>1575</v>
      </c>
      <c r="F738" t="s">
        <v>51</v>
      </c>
      <c r="G738">
        <v>3</v>
      </c>
      <c r="H738">
        <v>1</v>
      </c>
      <c r="I738" t="s">
        <v>1453</v>
      </c>
      <c r="J738" t="s">
        <v>34</v>
      </c>
      <c r="K738">
        <v>84455</v>
      </c>
      <c r="L738">
        <v>1</v>
      </c>
      <c r="M738">
        <v>0</v>
      </c>
      <c r="N738" t="s">
        <v>1617</v>
      </c>
      <c r="O738" t="s">
        <v>1618</v>
      </c>
      <c r="P738" t="s">
        <v>1619</v>
      </c>
      <c r="Q738">
        <v>249722</v>
      </c>
      <c r="R738">
        <v>300061488</v>
      </c>
      <c r="S738" t="s">
        <v>56</v>
      </c>
      <c r="T738" t="s">
        <v>1457</v>
      </c>
    </row>
    <row r="739" spans="1:20" x14ac:dyDescent="0.4">
      <c r="A739">
        <v>2010</v>
      </c>
      <c r="B739" t="s">
        <v>1675</v>
      </c>
      <c r="C739" t="s">
        <v>1188</v>
      </c>
      <c r="D739" t="s">
        <v>1580</v>
      </c>
      <c r="E739" t="s">
        <v>1581</v>
      </c>
      <c r="F739" t="s">
        <v>467</v>
      </c>
      <c r="G739">
        <v>7</v>
      </c>
      <c r="H739">
        <v>0</v>
      </c>
      <c r="I739" t="s">
        <v>460</v>
      </c>
      <c r="J739" t="s">
        <v>34</v>
      </c>
      <c r="K739">
        <v>63644</v>
      </c>
      <c r="L739">
        <v>1</v>
      </c>
      <c r="M739">
        <v>0</v>
      </c>
      <c r="N739" t="s">
        <v>1676</v>
      </c>
      <c r="O739" t="s">
        <v>1677</v>
      </c>
      <c r="P739" t="s">
        <v>1678</v>
      </c>
      <c r="Q739">
        <v>249722</v>
      </c>
      <c r="R739">
        <v>300061487</v>
      </c>
      <c r="S739" t="s">
        <v>471</v>
      </c>
      <c r="T739" t="s">
        <v>462</v>
      </c>
    </row>
    <row r="740" spans="1:20" x14ac:dyDescent="0.4">
      <c r="A740">
        <v>2010</v>
      </c>
      <c r="B740" t="s">
        <v>1679</v>
      </c>
      <c r="C740" t="s">
        <v>1169</v>
      </c>
      <c r="D740" t="s">
        <v>1586</v>
      </c>
      <c r="E740" t="s">
        <v>1587</v>
      </c>
      <c r="F740" t="s">
        <v>70</v>
      </c>
      <c r="G740">
        <v>1</v>
      </c>
      <c r="H740">
        <v>0</v>
      </c>
      <c r="I740" t="s">
        <v>117</v>
      </c>
      <c r="J740" t="s">
        <v>34</v>
      </c>
      <c r="K740">
        <v>34872</v>
      </c>
      <c r="L740">
        <v>0</v>
      </c>
      <c r="M740">
        <v>0</v>
      </c>
      <c r="N740" t="s">
        <v>1655</v>
      </c>
      <c r="O740" t="s">
        <v>1656</v>
      </c>
      <c r="P740" t="s">
        <v>1657</v>
      </c>
      <c r="Q740">
        <v>249722</v>
      </c>
      <c r="R740">
        <v>300061493</v>
      </c>
      <c r="S740" t="s">
        <v>72</v>
      </c>
      <c r="T740" t="s">
        <v>122</v>
      </c>
    </row>
    <row r="741" spans="1:20" x14ac:dyDescent="0.4">
      <c r="A741">
        <v>2010</v>
      </c>
      <c r="B741" t="s">
        <v>1680</v>
      </c>
      <c r="C741" t="s">
        <v>1169</v>
      </c>
      <c r="D741" t="s">
        <v>1592</v>
      </c>
      <c r="E741" t="s">
        <v>1575</v>
      </c>
      <c r="F741" t="s">
        <v>140</v>
      </c>
      <c r="G741">
        <v>2</v>
      </c>
      <c r="H741">
        <v>0</v>
      </c>
      <c r="I741" t="s">
        <v>739</v>
      </c>
      <c r="J741" t="s">
        <v>34</v>
      </c>
      <c r="K741">
        <v>54386</v>
      </c>
      <c r="L741">
        <v>1</v>
      </c>
      <c r="M741">
        <v>0</v>
      </c>
      <c r="N741" t="s">
        <v>1582</v>
      </c>
      <c r="O741" t="s">
        <v>1583</v>
      </c>
      <c r="P741" t="s">
        <v>1584</v>
      </c>
      <c r="Q741">
        <v>249722</v>
      </c>
      <c r="R741">
        <v>300061494</v>
      </c>
      <c r="S741" t="s">
        <v>144</v>
      </c>
      <c r="T741" t="s">
        <v>742</v>
      </c>
    </row>
    <row r="742" spans="1:20" x14ac:dyDescent="0.4">
      <c r="A742">
        <v>2010</v>
      </c>
      <c r="B742" t="s">
        <v>1681</v>
      </c>
      <c r="C742" t="s">
        <v>618</v>
      </c>
      <c r="D742" t="s">
        <v>1596</v>
      </c>
      <c r="E742" t="s">
        <v>1597</v>
      </c>
      <c r="F742" t="s">
        <v>33</v>
      </c>
      <c r="G742">
        <v>0</v>
      </c>
      <c r="H742">
        <v>1</v>
      </c>
      <c r="I742" t="s">
        <v>81</v>
      </c>
      <c r="J742" t="s">
        <v>34</v>
      </c>
      <c r="K742">
        <v>33425</v>
      </c>
      <c r="L742">
        <v>0</v>
      </c>
      <c r="M742">
        <v>1</v>
      </c>
      <c r="N742" t="s">
        <v>1636</v>
      </c>
      <c r="O742" t="s">
        <v>1637</v>
      </c>
      <c r="P742" t="s">
        <v>1638</v>
      </c>
      <c r="Q742">
        <v>249722</v>
      </c>
      <c r="R742">
        <v>300061450</v>
      </c>
      <c r="S742" t="s">
        <v>39</v>
      </c>
      <c r="T742" t="s">
        <v>82</v>
      </c>
    </row>
    <row r="743" spans="1:20" x14ac:dyDescent="0.4">
      <c r="A743">
        <v>2010</v>
      </c>
      <c r="B743" t="s">
        <v>1681</v>
      </c>
      <c r="C743" t="s">
        <v>618</v>
      </c>
      <c r="D743" t="s">
        <v>1621</v>
      </c>
      <c r="E743" t="s">
        <v>1622</v>
      </c>
      <c r="F743" t="s">
        <v>32</v>
      </c>
      <c r="G743">
        <v>1</v>
      </c>
      <c r="H743">
        <v>2</v>
      </c>
      <c r="I743" t="s">
        <v>1147</v>
      </c>
      <c r="J743" t="s">
        <v>34</v>
      </c>
      <c r="K743">
        <v>39415</v>
      </c>
      <c r="L743">
        <v>0</v>
      </c>
      <c r="M743">
        <v>2</v>
      </c>
      <c r="N743" t="s">
        <v>1331</v>
      </c>
      <c r="O743" t="s">
        <v>1652</v>
      </c>
      <c r="P743" t="s">
        <v>1653</v>
      </c>
      <c r="Q743">
        <v>249722</v>
      </c>
      <c r="R743">
        <v>300061449</v>
      </c>
      <c r="S743" t="s">
        <v>38</v>
      </c>
      <c r="T743" t="s">
        <v>1151</v>
      </c>
    </row>
    <row r="744" spans="1:20" x14ac:dyDescent="0.4">
      <c r="A744">
        <v>2010</v>
      </c>
      <c r="B744" t="s">
        <v>1682</v>
      </c>
      <c r="C744" t="s">
        <v>616</v>
      </c>
      <c r="D744" t="s">
        <v>1613</v>
      </c>
      <c r="E744" t="s">
        <v>1614</v>
      </c>
      <c r="F744" t="s">
        <v>1064</v>
      </c>
      <c r="G744">
        <v>2</v>
      </c>
      <c r="H744">
        <v>2</v>
      </c>
      <c r="I744" t="s">
        <v>300</v>
      </c>
      <c r="J744" t="s">
        <v>34</v>
      </c>
      <c r="K744">
        <v>61874</v>
      </c>
      <c r="L744">
        <v>1</v>
      </c>
      <c r="M744">
        <v>1</v>
      </c>
      <c r="N744" t="s">
        <v>1623</v>
      </c>
      <c r="O744" t="s">
        <v>1624</v>
      </c>
      <c r="P744" t="s">
        <v>1625</v>
      </c>
      <c r="Q744">
        <v>249722</v>
      </c>
      <c r="R744">
        <v>300111115</v>
      </c>
      <c r="S744" t="s">
        <v>1066</v>
      </c>
      <c r="T744" t="s">
        <v>304</v>
      </c>
    </row>
    <row r="745" spans="1:20" x14ac:dyDescent="0.4">
      <c r="A745">
        <v>2010</v>
      </c>
      <c r="B745" t="s">
        <v>1682</v>
      </c>
      <c r="C745" t="s">
        <v>616</v>
      </c>
      <c r="D745" t="s">
        <v>1601</v>
      </c>
      <c r="E745" t="s">
        <v>1602</v>
      </c>
      <c r="F745" t="s">
        <v>1060</v>
      </c>
      <c r="G745">
        <v>0</v>
      </c>
      <c r="H745">
        <v>2</v>
      </c>
      <c r="I745" t="s">
        <v>65</v>
      </c>
      <c r="J745" t="s">
        <v>34</v>
      </c>
      <c r="K745">
        <v>38891</v>
      </c>
      <c r="L745">
        <v>0</v>
      </c>
      <c r="M745">
        <v>0</v>
      </c>
      <c r="N745" t="s">
        <v>1576</v>
      </c>
      <c r="O745" t="s">
        <v>1577</v>
      </c>
      <c r="P745" t="s">
        <v>1578</v>
      </c>
      <c r="Q745">
        <v>249722</v>
      </c>
      <c r="R745">
        <v>300061455</v>
      </c>
      <c r="S745" t="s">
        <v>1062</v>
      </c>
      <c r="T745" t="s">
        <v>68</v>
      </c>
    </row>
    <row r="746" spans="1:20" x14ac:dyDescent="0.4">
      <c r="A746">
        <v>2010</v>
      </c>
      <c r="B746" t="s">
        <v>1683</v>
      </c>
      <c r="C746" t="s">
        <v>814</v>
      </c>
      <c r="D746" t="s">
        <v>1586</v>
      </c>
      <c r="E746" t="s">
        <v>1587</v>
      </c>
      <c r="F746" t="s">
        <v>1302</v>
      </c>
      <c r="G746">
        <v>0</v>
      </c>
      <c r="H746">
        <v>1</v>
      </c>
      <c r="I746" t="s">
        <v>232</v>
      </c>
      <c r="J746" t="s">
        <v>34</v>
      </c>
      <c r="K746">
        <v>36893</v>
      </c>
      <c r="L746">
        <v>0</v>
      </c>
      <c r="M746">
        <v>1</v>
      </c>
      <c r="N746" t="s">
        <v>1593</v>
      </c>
      <c r="O746" t="s">
        <v>1463</v>
      </c>
      <c r="P746" t="s">
        <v>1594</v>
      </c>
      <c r="Q746">
        <v>249722</v>
      </c>
      <c r="R746">
        <v>300061462</v>
      </c>
      <c r="S746" t="s">
        <v>1306</v>
      </c>
      <c r="T746" t="s">
        <v>236</v>
      </c>
    </row>
    <row r="747" spans="1:20" x14ac:dyDescent="0.4">
      <c r="A747">
        <v>2010</v>
      </c>
      <c r="B747" t="s">
        <v>1683</v>
      </c>
      <c r="C747" t="s">
        <v>814</v>
      </c>
      <c r="D747" t="s">
        <v>1605</v>
      </c>
      <c r="E747" t="s">
        <v>1606</v>
      </c>
      <c r="F747" t="s">
        <v>42</v>
      </c>
      <c r="G747">
        <v>1</v>
      </c>
      <c r="H747">
        <v>0</v>
      </c>
      <c r="I747" t="s">
        <v>727</v>
      </c>
      <c r="J747" t="s">
        <v>34</v>
      </c>
      <c r="K747">
        <v>35827</v>
      </c>
      <c r="L747">
        <v>0</v>
      </c>
      <c r="M747">
        <v>0</v>
      </c>
      <c r="N747" t="s">
        <v>1454</v>
      </c>
      <c r="O747" t="s">
        <v>1455</v>
      </c>
      <c r="P747" t="s">
        <v>1456</v>
      </c>
      <c r="Q747">
        <v>249722</v>
      </c>
      <c r="R747">
        <v>300061461</v>
      </c>
      <c r="S747" t="s">
        <v>42</v>
      </c>
      <c r="T747" t="s">
        <v>731</v>
      </c>
    </row>
    <row r="748" spans="1:20" x14ac:dyDescent="0.4">
      <c r="A748">
        <v>2010</v>
      </c>
      <c r="B748" t="s">
        <v>1684</v>
      </c>
      <c r="C748" t="s">
        <v>820</v>
      </c>
      <c r="D748" t="s">
        <v>1574</v>
      </c>
      <c r="E748" t="s">
        <v>1575</v>
      </c>
      <c r="F748" t="s">
        <v>1492</v>
      </c>
      <c r="G748">
        <v>0</v>
      </c>
      <c r="H748">
        <v>1</v>
      </c>
      <c r="I748" t="s">
        <v>133</v>
      </c>
      <c r="J748" t="s">
        <v>34</v>
      </c>
      <c r="K748">
        <v>83391</v>
      </c>
      <c r="L748">
        <v>0</v>
      </c>
      <c r="M748">
        <v>0</v>
      </c>
      <c r="N748" t="s">
        <v>1297</v>
      </c>
      <c r="O748" t="s">
        <v>1598</v>
      </c>
      <c r="P748" t="s">
        <v>1599</v>
      </c>
      <c r="Q748">
        <v>249722</v>
      </c>
      <c r="R748">
        <v>300061468</v>
      </c>
      <c r="S748" t="s">
        <v>1495</v>
      </c>
      <c r="T748" t="s">
        <v>137</v>
      </c>
    </row>
    <row r="749" spans="1:20" x14ac:dyDescent="0.4">
      <c r="A749">
        <v>2010</v>
      </c>
      <c r="B749" t="s">
        <v>1684</v>
      </c>
      <c r="C749" t="s">
        <v>820</v>
      </c>
      <c r="D749" t="s">
        <v>1640</v>
      </c>
      <c r="E749" t="s">
        <v>1641</v>
      </c>
      <c r="F749" t="s">
        <v>565</v>
      </c>
      <c r="G749">
        <v>2</v>
      </c>
      <c r="H749">
        <v>1</v>
      </c>
      <c r="I749" t="s">
        <v>1607</v>
      </c>
      <c r="J749" t="s">
        <v>34</v>
      </c>
      <c r="K749">
        <v>37836</v>
      </c>
      <c r="L749">
        <v>0</v>
      </c>
      <c r="M749">
        <v>0</v>
      </c>
      <c r="N749" t="s">
        <v>1475</v>
      </c>
      <c r="O749" t="s">
        <v>1477</v>
      </c>
      <c r="P749" t="s">
        <v>1634</v>
      </c>
      <c r="Q749">
        <v>249722</v>
      </c>
      <c r="R749">
        <v>300061467</v>
      </c>
      <c r="S749" t="s">
        <v>570</v>
      </c>
      <c r="T749" t="s">
        <v>1611</v>
      </c>
    </row>
    <row r="750" spans="1:20" x14ac:dyDescent="0.4">
      <c r="A750">
        <v>2010</v>
      </c>
      <c r="B750" t="s">
        <v>1685</v>
      </c>
      <c r="C750" t="s">
        <v>833</v>
      </c>
      <c r="D750" t="s">
        <v>1592</v>
      </c>
      <c r="E750" t="s">
        <v>1575</v>
      </c>
      <c r="F750" t="s">
        <v>1629</v>
      </c>
      <c r="G750">
        <v>3</v>
      </c>
      <c r="H750">
        <v>2</v>
      </c>
      <c r="I750" t="s">
        <v>147</v>
      </c>
      <c r="J750" t="s">
        <v>34</v>
      </c>
      <c r="K750">
        <v>53412</v>
      </c>
      <c r="L750">
        <v>1</v>
      </c>
      <c r="M750">
        <v>0</v>
      </c>
      <c r="N750" t="s">
        <v>1646</v>
      </c>
      <c r="O750" t="s">
        <v>1647</v>
      </c>
      <c r="P750" t="s">
        <v>1648</v>
      </c>
      <c r="Q750">
        <v>249722</v>
      </c>
      <c r="R750">
        <v>300061480</v>
      </c>
      <c r="S750" t="s">
        <v>1632</v>
      </c>
      <c r="T750" t="s">
        <v>151</v>
      </c>
    </row>
    <row r="751" spans="1:20" x14ac:dyDescent="0.4">
      <c r="A751">
        <v>2010</v>
      </c>
      <c r="B751" t="s">
        <v>1685</v>
      </c>
      <c r="C751" t="s">
        <v>833</v>
      </c>
      <c r="D751" t="s">
        <v>1601</v>
      </c>
      <c r="E751" t="s">
        <v>1602</v>
      </c>
      <c r="F751" t="s">
        <v>77</v>
      </c>
      <c r="G751">
        <v>0</v>
      </c>
      <c r="H751">
        <v>0</v>
      </c>
      <c r="I751" t="s">
        <v>719</v>
      </c>
      <c r="J751" t="s">
        <v>34</v>
      </c>
      <c r="K751">
        <v>34850</v>
      </c>
      <c r="L751">
        <v>0</v>
      </c>
      <c r="M751">
        <v>0</v>
      </c>
      <c r="N751" t="s">
        <v>1582</v>
      </c>
      <c r="O751" t="s">
        <v>1583</v>
      </c>
      <c r="P751" t="s">
        <v>1584</v>
      </c>
      <c r="Q751">
        <v>249722</v>
      </c>
      <c r="R751">
        <v>300061479</v>
      </c>
      <c r="S751" t="s">
        <v>78</v>
      </c>
      <c r="T751" t="s">
        <v>723</v>
      </c>
    </row>
    <row r="752" spans="1:20" x14ac:dyDescent="0.4">
      <c r="A752">
        <v>2010</v>
      </c>
      <c r="B752" t="s">
        <v>1686</v>
      </c>
      <c r="C752" t="s">
        <v>855</v>
      </c>
      <c r="D752" t="s">
        <v>1596</v>
      </c>
      <c r="E752" t="s">
        <v>1597</v>
      </c>
      <c r="F752" t="s">
        <v>858</v>
      </c>
      <c r="G752">
        <v>1</v>
      </c>
      <c r="H752">
        <v>3</v>
      </c>
      <c r="I752" t="s">
        <v>1170</v>
      </c>
      <c r="J752" t="s">
        <v>34</v>
      </c>
      <c r="K752">
        <v>27967</v>
      </c>
      <c r="L752">
        <v>0</v>
      </c>
      <c r="M752">
        <v>2</v>
      </c>
      <c r="N752" t="s">
        <v>1630</v>
      </c>
      <c r="O752" t="s">
        <v>1522</v>
      </c>
      <c r="P752" t="s">
        <v>1631</v>
      </c>
      <c r="Q752">
        <v>249722</v>
      </c>
      <c r="R752">
        <v>300061474</v>
      </c>
      <c r="S752" t="s">
        <v>862</v>
      </c>
      <c r="T752" t="s">
        <v>1173</v>
      </c>
    </row>
    <row r="753" spans="1:20" x14ac:dyDescent="0.4">
      <c r="A753">
        <v>2010</v>
      </c>
      <c r="B753" t="s">
        <v>1686</v>
      </c>
      <c r="C753" t="s">
        <v>855</v>
      </c>
      <c r="D753" t="s">
        <v>1580</v>
      </c>
      <c r="E753" t="s">
        <v>1581</v>
      </c>
      <c r="F753" t="s">
        <v>709</v>
      </c>
      <c r="G753">
        <v>1</v>
      </c>
      <c r="H753">
        <v>2</v>
      </c>
      <c r="I753" t="s">
        <v>118</v>
      </c>
      <c r="J753" t="s">
        <v>34</v>
      </c>
      <c r="K753">
        <v>63093</v>
      </c>
      <c r="L753">
        <v>0</v>
      </c>
      <c r="M753">
        <v>1</v>
      </c>
      <c r="N753" t="s">
        <v>1676</v>
      </c>
      <c r="O753" t="s">
        <v>1677</v>
      </c>
      <c r="P753" t="s">
        <v>1678</v>
      </c>
      <c r="Q753">
        <v>249722</v>
      </c>
      <c r="R753">
        <v>300061473</v>
      </c>
      <c r="S753" t="s">
        <v>711</v>
      </c>
      <c r="T753" t="s">
        <v>123</v>
      </c>
    </row>
    <row r="754" spans="1:20" x14ac:dyDescent="0.4">
      <c r="A754">
        <v>2010</v>
      </c>
      <c r="B754" t="s">
        <v>1687</v>
      </c>
      <c r="C754" t="s">
        <v>1188</v>
      </c>
      <c r="D754" t="s">
        <v>1613</v>
      </c>
      <c r="E754" t="s">
        <v>1614</v>
      </c>
      <c r="F754" t="s">
        <v>467</v>
      </c>
      <c r="G754">
        <v>0</v>
      </c>
      <c r="H754">
        <v>0</v>
      </c>
      <c r="I754" t="s">
        <v>51</v>
      </c>
      <c r="J754" t="s">
        <v>34</v>
      </c>
      <c r="K754">
        <v>62712</v>
      </c>
      <c r="L754">
        <v>0</v>
      </c>
      <c r="M754">
        <v>0</v>
      </c>
      <c r="N754" t="s">
        <v>1506</v>
      </c>
      <c r="O754" t="s">
        <v>1314</v>
      </c>
      <c r="P754" t="s">
        <v>1627</v>
      </c>
      <c r="Q754">
        <v>249722</v>
      </c>
      <c r="R754">
        <v>300111111</v>
      </c>
      <c r="S754" t="s">
        <v>471</v>
      </c>
      <c r="T754" t="s">
        <v>56</v>
      </c>
    </row>
    <row r="755" spans="1:20" x14ac:dyDescent="0.4">
      <c r="A755">
        <v>2010</v>
      </c>
      <c r="B755" t="s">
        <v>1687</v>
      </c>
      <c r="C755" t="s">
        <v>1188</v>
      </c>
      <c r="D755" t="s">
        <v>1640</v>
      </c>
      <c r="E755" t="s">
        <v>1641</v>
      </c>
      <c r="F755" t="s">
        <v>460</v>
      </c>
      <c r="G755">
        <v>0</v>
      </c>
      <c r="H755">
        <v>3</v>
      </c>
      <c r="I755" t="s">
        <v>1453</v>
      </c>
      <c r="J755" t="s">
        <v>34</v>
      </c>
      <c r="K755">
        <v>34763</v>
      </c>
      <c r="L755">
        <v>0</v>
      </c>
      <c r="M755">
        <v>2</v>
      </c>
      <c r="N755" t="s">
        <v>1659</v>
      </c>
      <c r="O755" t="s">
        <v>1660</v>
      </c>
      <c r="P755" t="s">
        <v>1661</v>
      </c>
      <c r="Q755">
        <v>249722</v>
      </c>
      <c r="R755">
        <v>300061486</v>
      </c>
      <c r="S755" t="s">
        <v>462</v>
      </c>
      <c r="T755" t="s">
        <v>1457</v>
      </c>
    </row>
    <row r="756" spans="1:20" x14ac:dyDescent="0.4">
      <c r="A756">
        <v>2010</v>
      </c>
      <c r="B756" t="s">
        <v>1688</v>
      </c>
      <c r="C756" t="s">
        <v>1169</v>
      </c>
      <c r="D756" t="s">
        <v>1605</v>
      </c>
      <c r="E756" t="s">
        <v>1606</v>
      </c>
      <c r="F756" t="s">
        <v>70</v>
      </c>
      <c r="G756">
        <v>1</v>
      </c>
      <c r="H756">
        <v>2</v>
      </c>
      <c r="I756" t="s">
        <v>140</v>
      </c>
      <c r="J756" t="s">
        <v>34</v>
      </c>
      <c r="K756">
        <v>41958</v>
      </c>
      <c r="L756">
        <v>0</v>
      </c>
      <c r="M756">
        <v>2</v>
      </c>
      <c r="N756" t="s">
        <v>1441</v>
      </c>
      <c r="O756" t="s">
        <v>1442</v>
      </c>
      <c r="P756" t="s">
        <v>1615</v>
      </c>
      <c r="Q756">
        <v>249722</v>
      </c>
      <c r="R756">
        <v>300061491</v>
      </c>
      <c r="S756" t="s">
        <v>72</v>
      </c>
      <c r="T756" t="s">
        <v>144</v>
      </c>
    </row>
    <row r="757" spans="1:20" x14ac:dyDescent="0.4">
      <c r="A757">
        <v>2010</v>
      </c>
      <c r="B757" t="s">
        <v>1688</v>
      </c>
      <c r="C757" t="s">
        <v>1169</v>
      </c>
      <c r="D757" t="s">
        <v>1621</v>
      </c>
      <c r="E757" t="s">
        <v>1622</v>
      </c>
      <c r="F757" t="s">
        <v>117</v>
      </c>
      <c r="G757">
        <v>0</v>
      </c>
      <c r="H757">
        <v>0</v>
      </c>
      <c r="I757" t="s">
        <v>739</v>
      </c>
      <c r="J757" t="s">
        <v>34</v>
      </c>
      <c r="K757">
        <v>28042</v>
      </c>
      <c r="L757">
        <v>0</v>
      </c>
      <c r="M757">
        <v>0</v>
      </c>
      <c r="N757" t="s">
        <v>1608</v>
      </c>
      <c r="O757" t="s">
        <v>1609</v>
      </c>
      <c r="P757" t="s">
        <v>1610</v>
      </c>
      <c r="Q757">
        <v>249722</v>
      </c>
      <c r="R757">
        <v>300061492</v>
      </c>
      <c r="S757" t="s">
        <v>122</v>
      </c>
      <c r="T757" t="s">
        <v>742</v>
      </c>
    </row>
    <row r="758" spans="1:20" x14ac:dyDescent="0.4">
      <c r="A758">
        <v>2010</v>
      </c>
      <c r="B758" t="s">
        <v>1689</v>
      </c>
      <c r="C758" t="s">
        <v>887</v>
      </c>
      <c r="D758" t="s">
        <v>1586</v>
      </c>
      <c r="E758" t="s">
        <v>1587</v>
      </c>
      <c r="F758" t="s">
        <v>81</v>
      </c>
      <c r="G758">
        <v>2</v>
      </c>
      <c r="H758">
        <v>1</v>
      </c>
      <c r="I758" t="s">
        <v>300</v>
      </c>
      <c r="J758" t="s">
        <v>34</v>
      </c>
      <c r="K758">
        <v>30597</v>
      </c>
      <c r="L758">
        <v>1</v>
      </c>
      <c r="M758">
        <v>0</v>
      </c>
      <c r="N758" t="s">
        <v>1593</v>
      </c>
      <c r="O758" t="s">
        <v>1463</v>
      </c>
      <c r="P758" t="s">
        <v>1594</v>
      </c>
      <c r="Q758">
        <v>249717</v>
      </c>
      <c r="R758">
        <v>300061504</v>
      </c>
      <c r="S758" t="s">
        <v>82</v>
      </c>
      <c r="T758" t="s">
        <v>304</v>
      </c>
    </row>
    <row r="759" spans="1:20" x14ac:dyDescent="0.4">
      <c r="A759">
        <v>2010</v>
      </c>
      <c r="B759" t="s">
        <v>1690</v>
      </c>
      <c r="C759" t="s">
        <v>887</v>
      </c>
      <c r="D759" t="s">
        <v>1596</v>
      </c>
      <c r="E759" t="s">
        <v>1597</v>
      </c>
      <c r="F759" t="s">
        <v>42</v>
      </c>
      <c r="G759">
        <v>1</v>
      </c>
      <c r="H759">
        <v>2</v>
      </c>
      <c r="I759" t="s">
        <v>1492</v>
      </c>
      <c r="J759" t="s">
        <v>1691</v>
      </c>
      <c r="K759">
        <v>34976</v>
      </c>
      <c r="L759">
        <v>0</v>
      </c>
      <c r="M759">
        <v>0</v>
      </c>
      <c r="N759" t="s">
        <v>1636</v>
      </c>
      <c r="O759" t="s">
        <v>1637</v>
      </c>
      <c r="P759" t="s">
        <v>1638</v>
      </c>
      <c r="Q759">
        <v>249717</v>
      </c>
      <c r="R759">
        <v>300061503</v>
      </c>
      <c r="S759" t="s">
        <v>42</v>
      </c>
      <c r="T759" t="s">
        <v>1495</v>
      </c>
    </row>
    <row r="760" spans="1:20" x14ac:dyDescent="0.4">
      <c r="A760">
        <v>2010</v>
      </c>
      <c r="B760" t="s">
        <v>1692</v>
      </c>
      <c r="C760" t="s">
        <v>887</v>
      </c>
      <c r="D760" t="s">
        <v>1621</v>
      </c>
      <c r="E760" t="s">
        <v>1622</v>
      </c>
      <c r="F760" t="s">
        <v>133</v>
      </c>
      <c r="G760">
        <v>4</v>
      </c>
      <c r="H760">
        <v>1</v>
      </c>
      <c r="I760" t="s">
        <v>232</v>
      </c>
      <c r="J760" t="s">
        <v>34</v>
      </c>
      <c r="K760">
        <v>40510</v>
      </c>
      <c r="L760">
        <v>2</v>
      </c>
      <c r="M760">
        <v>1</v>
      </c>
      <c r="N760" t="s">
        <v>1475</v>
      </c>
      <c r="O760" t="s">
        <v>1477</v>
      </c>
      <c r="P760" t="s">
        <v>1634</v>
      </c>
      <c r="Q760">
        <v>249717</v>
      </c>
      <c r="R760">
        <v>300061501</v>
      </c>
      <c r="S760" t="s">
        <v>137</v>
      </c>
      <c r="T760" t="s">
        <v>236</v>
      </c>
    </row>
    <row r="761" spans="1:20" x14ac:dyDescent="0.4">
      <c r="A761">
        <v>2010</v>
      </c>
      <c r="B761" t="s">
        <v>1693</v>
      </c>
      <c r="C761" t="s">
        <v>887</v>
      </c>
      <c r="D761" t="s">
        <v>1574</v>
      </c>
      <c r="E761" t="s">
        <v>1575</v>
      </c>
      <c r="F761" t="s">
        <v>65</v>
      </c>
      <c r="G761">
        <v>3</v>
      </c>
      <c r="H761">
        <v>1</v>
      </c>
      <c r="I761" t="s">
        <v>33</v>
      </c>
      <c r="J761" t="s">
        <v>34</v>
      </c>
      <c r="K761">
        <v>84377</v>
      </c>
      <c r="L761">
        <v>2</v>
      </c>
      <c r="M761">
        <v>0</v>
      </c>
      <c r="N761" t="s">
        <v>1468</v>
      </c>
      <c r="O761" t="s">
        <v>1669</v>
      </c>
      <c r="P761" t="s">
        <v>1670</v>
      </c>
      <c r="Q761">
        <v>249717</v>
      </c>
      <c r="R761">
        <v>300061502</v>
      </c>
      <c r="S761" t="s">
        <v>68</v>
      </c>
      <c r="T761" t="s">
        <v>39</v>
      </c>
    </row>
    <row r="762" spans="1:20" x14ac:dyDescent="0.4">
      <c r="A762">
        <v>2010</v>
      </c>
      <c r="B762" t="s">
        <v>1694</v>
      </c>
      <c r="C762" t="s">
        <v>887</v>
      </c>
      <c r="D762" t="s">
        <v>1613</v>
      </c>
      <c r="E762" t="s">
        <v>1614</v>
      </c>
      <c r="F762" t="s">
        <v>118</v>
      </c>
      <c r="G762">
        <v>2</v>
      </c>
      <c r="H762">
        <v>1</v>
      </c>
      <c r="I762" t="s">
        <v>1629</v>
      </c>
      <c r="J762" t="s">
        <v>34</v>
      </c>
      <c r="K762">
        <v>61962</v>
      </c>
      <c r="L762">
        <v>1</v>
      </c>
      <c r="M762">
        <v>0</v>
      </c>
      <c r="N762" t="s">
        <v>1659</v>
      </c>
      <c r="O762" t="s">
        <v>1660</v>
      </c>
      <c r="P762" t="s">
        <v>1661</v>
      </c>
      <c r="Q762">
        <v>249717</v>
      </c>
      <c r="R762">
        <v>300111113</v>
      </c>
      <c r="S762" t="s">
        <v>123</v>
      </c>
      <c r="T762" t="s">
        <v>1632</v>
      </c>
    </row>
    <row r="763" spans="1:20" x14ac:dyDescent="0.4">
      <c r="A763">
        <v>2010</v>
      </c>
      <c r="B763" t="s">
        <v>1695</v>
      </c>
      <c r="C763" t="s">
        <v>887</v>
      </c>
      <c r="D763" t="s">
        <v>1592</v>
      </c>
      <c r="E763" t="s">
        <v>1575</v>
      </c>
      <c r="F763" t="s">
        <v>51</v>
      </c>
      <c r="G763">
        <v>3</v>
      </c>
      <c r="H763">
        <v>0</v>
      </c>
      <c r="I763" t="s">
        <v>70</v>
      </c>
      <c r="J763" t="s">
        <v>34</v>
      </c>
      <c r="K763">
        <v>54096</v>
      </c>
      <c r="L763">
        <v>2</v>
      </c>
      <c r="M763">
        <v>0</v>
      </c>
      <c r="N763" t="s">
        <v>1646</v>
      </c>
      <c r="O763" t="s">
        <v>1647</v>
      </c>
      <c r="P763" t="s">
        <v>1648</v>
      </c>
      <c r="Q763">
        <v>249717</v>
      </c>
      <c r="R763">
        <v>300061500</v>
      </c>
      <c r="S763" t="s">
        <v>56</v>
      </c>
      <c r="T763" t="s">
        <v>72</v>
      </c>
    </row>
    <row r="764" spans="1:20" x14ac:dyDescent="0.4">
      <c r="A764">
        <v>2010</v>
      </c>
      <c r="B764" t="s">
        <v>1696</v>
      </c>
      <c r="C764" t="s">
        <v>887</v>
      </c>
      <c r="D764" t="s">
        <v>1605</v>
      </c>
      <c r="E764" t="s">
        <v>1606</v>
      </c>
      <c r="F764" t="s">
        <v>77</v>
      </c>
      <c r="G764">
        <v>0</v>
      </c>
      <c r="H764">
        <v>0</v>
      </c>
      <c r="I764" t="s">
        <v>1170</v>
      </c>
      <c r="J764" t="s">
        <v>1697</v>
      </c>
      <c r="K764">
        <v>36742</v>
      </c>
      <c r="L764">
        <v>0</v>
      </c>
      <c r="M764">
        <v>0</v>
      </c>
      <c r="N764" t="s">
        <v>1454</v>
      </c>
      <c r="O764" t="s">
        <v>1455</v>
      </c>
      <c r="P764" t="s">
        <v>1456</v>
      </c>
      <c r="Q764">
        <v>249717</v>
      </c>
      <c r="R764">
        <v>300061497</v>
      </c>
      <c r="S764" t="s">
        <v>78</v>
      </c>
      <c r="T764" t="s">
        <v>1173</v>
      </c>
    </row>
    <row r="765" spans="1:20" x14ac:dyDescent="0.4">
      <c r="A765">
        <v>2010</v>
      </c>
      <c r="B765" t="s">
        <v>1698</v>
      </c>
      <c r="C765" t="s">
        <v>887</v>
      </c>
      <c r="D765" t="s">
        <v>1580</v>
      </c>
      <c r="E765" t="s">
        <v>1581</v>
      </c>
      <c r="F765" t="s">
        <v>140</v>
      </c>
      <c r="G765">
        <v>1</v>
      </c>
      <c r="H765">
        <v>0</v>
      </c>
      <c r="I765" t="s">
        <v>467</v>
      </c>
      <c r="J765" t="s">
        <v>34</v>
      </c>
      <c r="K765">
        <v>62955</v>
      </c>
      <c r="L765">
        <v>0</v>
      </c>
      <c r="M765">
        <v>0</v>
      </c>
      <c r="N765" t="s">
        <v>1608</v>
      </c>
      <c r="O765" t="s">
        <v>1609</v>
      </c>
      <c r="P765" t="s">
        <v>1610</v>
      </c>
      <c r="Q765">
        <v>249717</v>
      </c>
      <c r="R765">
        <v>300061498</v>
      </c>
      <c r="S765" t="s">
        <v>144</v>
      </c>
      <c r="T765" t="s">
        <v>471</v>
      </c>
    </row>
    <row r="766" spans="1:20" x14ac:dyDescent="0.4">
      <c r="A766">
        <v>2010</v>
      </c>
      <c r="B766" t="s">
        <v>1699</v>
      </c>
      <c r="C766" t="s">
        <v>159</v>
      </c>
      <c r="D766" t="s">
        <v>1586</v>
      </c>
      <c r="E766" t="s">
        <v>1587</v>
      </c>
      <c r="F766" t="s">
        <v>118</v>
      </c>
      <c r="G766">
        <v>2</v>
      </c>
      <c r="H766">
        <v>1</v>
      </c>
      <c r="I766" t="s">
        <v>51</v>
      </c>
      <c r="J766" t="s">
        <v>34</v>
      </c>
      <c r="K766">
        <v>40186</v>
      </c>
      <c r="L766">
        <v>0</v>
      </c>
      <c r="M766">
        <v>1</v>
      </c>
      <c r="N766" t="s">
        <v>1582</v>
      </c>
      <c r="O766" t="s">
        <v>1583</v>
      </c>
      <c r="P766" t="s">
        <v>1584</v>
      </c>
      <c r="Q766">
        <v>249718</v>
      </c>
      <c r="R766">
        <v>300061507</v>
      </c>
      <c r="S766" t="s">
        <v>123</v>
      </c>
      <c r="T766" t="s">
        <v>56</v>
      </c>
    </row>
    <row r="767" spans="1:20" x14ac:dyDescent="0.4">
      <c r="A767">
        <v>2010</v>
      </c>
      <c r="B767" t="s">
        <v>1700</v>
      </c>
      <c r="C767" t="s">
        <v>159</v>
      </c>
      <c r="D767" t="s">
        <v>1574</v>
      </c>
      <c r="E767" t="s">
        <v>1575</v>
      </c>
      <c r="F767" t="s">
        <v>81</v>
      </c>
      <c r="G767">
        <v>1</v>
      </c>
      <c r="H767">
        <v>1</v>
      </c>
      <c r="I767" t="s">
        <v>1492</v>
      </c>
      <c r="J767" t="s">
        <v>1701</v>
      </c>
      <c r="K767">
        <v>84017</v>
      </c>
      <c r="L767">
        <v>0</v>
      </c>
      <c r="M767">
        <v>0</v>
      </c>
      <c r="N767" t="s">
        <v>1623</v>
      </c>
      <c r="O767" t="s">
        <v>1624</v>
      </c>
      <c r="P767" t="s">
        <v>1625</v>
      </c>
      <c r="Q767">
        <v>249718</v>
      </c>
      <c r="R767">
        <v>300061508</v>
      </c>
      <c r="S767" t="s">
        <v>82</v>
      </c>
      <c r="T767" t="s">
        <v>1495</v>
      </c>
    </row>
    <row r="768" spans="1:20" x14ac:dyDescent="0.4">
      <c r="A768">
        <v>2010</v>
      </c>
      <c r="B768" t="s">
        <v>1702</v>
      </c>
      <c r="C768" t="s">
        <v>159</v>
      </c>
      <c r="D768" t="s">
        <v>1580</v>
      </c>
      <c r="E768" t="s">
        <v>1581</v>
      </c>
      <c r="F768" t="s">
        <v>65</v>
      </c>
      <c r="G768">
        <v>0</v>
      </c>
      <c r="H768">
        <v>4</v>
      </c>
      <c r="I768" t="s">
        <v>133</v>
      </c>
      <c r="J768" t="s">
        <v>34</v>
      </c>
      <c r="K768">
        <v>64100</v>
      </c>
      <c r="L768">
        <v>0</v>
      </c>
      <c r="M768">
        <v>1</v>
      </c>
      <c r="N768" t="s">
        <v>1576</v>
      </c>
      <c r="O768" t="s">
        <v>1577</v>
      </c>
      <c r="P768" t="s">
        <v>1578</v>
      </c>
      <c r="Q768">
        <v>249718</v>
      </c>
      <c r="R768">
        <v>300061505</v>
      </c>
      <c r="S768" t="s">
        <v>68</v>
      </c>
      <c r="T768" t="s">
        <v>137</v>
      </c>
    </row>
    <row r="769" spans="1:20" x14ac:dyDescent="0.4">
      <c r="A769">
        <v>2010</v>
      </c>
      <c r="B769" t="s">
        <v>1703</v>
      </c>
      <c r="C769" t="s">
        <v>159</v>
      </c>
      <c r="D769" t="s">
        <v>1592</v>
      </c>
      <c r="E769" t="s">
        <v>1575</v>
      </c>
      <c r="F769" t="s">
        <v>77</v>
      </c>
      <c r="G769">
        <v>0</v>
      </c>
      <c r="H769">
        <v>1</v>
      </c>
      <c r="I769" t="s">
        <v>140</v>
      </c>
      <c r="J769" t="s">
        <v>34</v>
      </c>
      <c r="K769">
        <v>55359</v>
      </c>
      <c r="L769">
        <v>0</v>
      </c>
      <c r="M769">
        <v>0</v>
      </c>
      <c r="N769" t="s">
        <v>1349</v>
      </c>
      <c r="O769" t="s">
        <v>1443</v>
      </c>
      <c r="P769" t="s">
        <v>1603</v>
      </c>
      <c r="Q769">
        <v>249718</v>
      </c>
      <c r="R769">
        <v>300061506</v>
      </c>
      <c r="S769" t="s">
        <v>78</v>
      </c>
      <c r="T769" t="s">
        <v>144</v>
      </c>
    </row>
    <row r="770" spans="1:20" x14ac:dyDescent="0.4">
      <c r="A770">
        <v>2010</v>
      </c>
      <c r="B770" t="s">
        <v>1704</v>
      </c>
      <c r="C770" t="s">
        <v>92</v>
      </c>
      <c r="D770" t="s">
        <v>1580</v>
      </c>
      <c r="E770" t="s">
        <v>1581</v>
      </c>
      <c r="F770" t="s">
        <v>81</v>
      </c>
      <c r="G770">
        <v>2</v>
      </c>
      <c r="H770">
        <v>3</v>
      </c>
      <c r="I770" t="s">
        <v>118</v>
      </c>
      <c r="J770" t="s">
        <v>34</v>
      </c>
      <c r="K770">
        <v>62479</v>
      </c>
      <c r="L770">
        <v>1</v>
      </c>
      <c r="M770">
        <v>1</v>
      </c>
      <c r="N770" t="s">
        <v>1576</v>
      </c>
      <c r="O770" t="s">
        <v>1577</v>
      </c>
      <c r="P770" t="s">
        <v>1578</v>
      </c>
      <c r="Q770">
        <v>249719</v>
      </c>
      <c r="R770">
        <v>300061512</v>
      </c>
      <c r="S770" t="s">
        <v>82</v>
      </c>
      <c r="T770" t="s">
        <v>123</v>
      </c>
    </row>
    <row r="771" spans="1:20" x14ac:dyDescent="0.4">
      <c r="A771">
        <v>2010</v>
      </c>
      <c r="B771" t="s">
        <v>1705</v>
      </c>
      <c r="C771" t="s">
        <v>92</v>
      </c>
      <c r="D771" t="s">
        <v>1613</v>
      </c>
      <c r="E771" t="s">
        <v>1614</v>
      </c>
      <c r="F771" t="s">
        <v>133</v>
      </c>
      <c r="G771">
        <v>0</v>
      </c>
      <c r="H771">
        <v>1</v>
      </c>
      <c r="I771" t="s">
        <v>140</v>
      </c>
      <c r="J771" t="s">
        <v>34</v>
      </c>
      <c r="K771">
        <v>60960</v>
      </c>
      <c r="L771">
        <v>0</v>
      </c>
      <c r="M771">
        <v>0</v>
      </c>
      <c r="N771" t="s">
        <v>1636</v>
      </c>
      <c r="O771" t="s">
        <v>1637</v>
      </c>
      <c r="P771" t="s">
        <v>1638</v>
      </c>
      <c r="Q771">
        <v>249719</v>
      </c>
      <c r="R771">
        <v>300111114</v>
      </c>
      <c r="S771" t="s">
        <v>137</v>
      </c>
      <c r="T771" t="s">
        <v>144</v>
      </c>
    </row>
    <row r="772" spans="1:20" x14ac:dyDescent="0.4">
      <c r="A772">
        <v>2010</v>
      </c>
      <c r="B772" t="s">
        <v>1706</v>
      </c>
      <c r="C772" t="s">
        <v>164</v>
      </c>
      <c r="D772" t="s">
        <v>1586</v>
      </c>
      <c r="E772" t="s">
        <v>1587</v>
      </c>
      <c r="F772" t="s">
        <v>81</v>
      </c>
      <c r="G772">
        <v>2</v>
      </c>
      <c r="H772">
        <v>3</v>
      </c>
      <c r="I772" t="s">
        <v>133</v>
      </c>
      <c r="J772" t="s">
        <v>34</v>
      </c>
      <c r="K772">
        <v>36254</v>
      </c>
      <c r="L772">
        <v>1</v>
      </c>
      <c r="M772">
        <v>1</v>
      </c>
      <c r="N772" t="s">
        <v>1506</v>
      </c>
      <c r="O772" t="s">
        <v>1314</v>
      </c>
      <c r="P772" t="s">
        <v>1627</v>
      </c>
      <c r="Q772">
        <v>249720</v>
      </c>
      <c r="R772">
        <v>300061510</v>
      </c>
      <c r="S772" t="s">
        <v>82</v>
      </c>
      <c r="T772" t="s">
        <v>137</v>
      </c>
    </row>
    <row r="773" spans="1:20" x14ac:dyDescent="0.4">
      <c r="A773">
        <v>2010</v>
      </c>
      <c r="B773" t="s">
        <v>1707</v>
      </c>
      <c r="C773" t="s">
        <v>95</v>
      </c>
      <c r="D773" t="s">
        <v>1574</v>
      </c>
      <c r="E773" t="s">
        <v>1575</v>
      </c>
      <c r="F773" t="s">
        <v>118</v>
      </c>
      <c r="G773">
        <v>0</v>
      </c>
      <c r="H773">
        <v>1</v>
      </c>
      <c r="I773" t="s">
        <v>140</v>
      </c>
      <c r="J773" t="s">
        <v>1708</v>
      </c>
      <c r="K773">
        <v>84490</v>
      </c>
      <c r="L773">
        <v>0</v>
      </c>
      <c r="M773">
        <v>0</v>
      </c>
      <c r="N773" t="s">
        <v>1646</v>
      </c>
      <c r="O773" t="s">
        <v>1647</v>
      </c>
      <c r="P773" t="s">
        <v>1648</v>
      </c>
      <c r="Q773">
        <v>249721</v>
      </c>
      <c r="R773">
        <v>300061509</v>
      </c>
      <c r="S773" t="s">
        <v>123</v>
      </c>
      <c r="T773" t="s">
        <v>144</v>
      </c>
    </row>
    <row r="774" spans="1:20" x14ac:dyDescent="0.4">
      <c r="A774">
        <v>2014</v>
      </c>
      <c r="B774" t="s">
        <v>1709</v>
      </c>
      <c r="C774" t="s">
        <v>618</v>
      </c>
      <c r="D774" t="s">
        <v>1710</v>
      </c>
      <c r="E774" t="s">
        <v>242</v>
      </c>
      <c r="F774" t="s">
        <v>51</v>
      </c>
      <c r="G774">
        <v>3</v>
      </c>
      <c r="H774">
        <v>1</v>
      </c>
      <c r="I774" t="s">
        <v>1181</v>
      </c>
      <c r="J774" t="s">
        <v>34</v>
      </c>
      <c r="K774">
        <v>62103</v>
      </c>
      <c r="L774">
        <v>1</v>
      </c>
      <c r="M774">
        <v>1</v>
      </c>
      <c r="N774" t="s">
        <v>1582</v>
      </c>
      <c r="O774" t="s">
        <v>1583</v>
      </c>
      <c r="P774" t="s">
        <v>1711</v>
      </c>
      <c r="Q774">
        <v>255931</v>
      </c>
      <c r="R774">
        <v>300186456</v>
      </c>
      <c r="S774" t="s">
        <v>56</v>
      </c>
      <c r="T774" t="s">
        <v>1186</v>
      </c>
    </row>
    <row r="775" spans="1:20" x14ac:dyDescent="0.4">
      <c r="A775">
        <v>2014</v>
      </c>
      <c r="B775" t="s">
        <v>1712</v>
      </c>
      <c r="C775" t="s">
        <v>618</v>
      </c>
      <c r="D775" t="s">
        <v>1713</v>
      </c>
      <c r="E775" t="s">
        <v>1714</v>
      </c>
      <c r="F775" t="s">
        <v>33</v>
      </c>
      <c r="G775">
        <v>1</v>
      </c>
      <c r="H775">
        <v>0</v>
      </c>
      <c r="I775" t="s">
        <v>709</v>
      </c>
      <c r="J775" t="s">
        <v>34</v>
      </c>
      <c r="K775">
        <v>39216</v>
      </c>
      <c r="L775">
        <v>0</v>
      </c>
      <c r="M775">
        <v>0</v>
      </c>
      <c r="N775" t="s">
        <v>1715</v>
      </c>
      <c r="O775" t="s">
        <v>1653</v>
      </c>
      <c r="P775" t="s">
        <v>1716</v>
      </c>
      <c r="Q775">
        <v>255931</v>
      </c>
      <c r="R775">
        <v>300186492</v>
      </c>
      <c r="S775" t="s">
        <v>39</v>
      </c>
      <c r="T775" t="s">
        <v>711</v>
      </c>
    </row>
    <row r="776" spans="1:20" x14ac:dyDescent="0.4">
      <c r="A776">
        <v>2014</v>
      </c>
      <c r="B776" t="s">
        <v>1717</v>
      </c>
      <c r="C776" t="s">
        <v>616</v>
      </c>
      <c r="D776" t="s">
        <v>1718</v>
      </c>
      <c r="E776" t="s">
        <v>1719</v>
      </c>
      <c r="F776" t="s">
        <v>140</v>
      </c>
      <c r="G776">
        <v>1</v>
      </c>
      <c r="H776">
        <v>5</v>
      </c>
      <c r="I776" t="s">
        <v>118</v>
      </c>
      <c r="J776" t="s">
        <v>34</v>
      </c>
      <c r="K776">
        <v>48173</v>
      </c>
      <c r="L776">
        <v>1</v>
      </c>
      <c r="M776">
        <v>1</v>
      </c>
      <c r="N776" t="s">
        <v>1720</v>
      </c>
      <c r="O776" t="s">
        <v>1721</v>
      </c>
      <c r="P776" t="s">
        <v>1722</v>
      </c>
      <c r="Q776">
        <v>255931</v>
      </c>
      <c r="R776">
        <v>300186510</v>
      </c>
      <c r="S776" t="s">
        <v>144</v>
      </c>
      <c r="T776" t="s">
        <v>123</v>
      </c>
    </row>
    <row r="777" spans="1:20" x14ac:dyDescent="0.4">
      <c r="A777">
        <v>2014</v>
      </c>
      <c r="B777" t="s">
        <v>1723</v>
      </c>
      <c r="C777" t="s">
        <v>616</v>
      </c>
      <c r="D777" t="s">
        <v>1724</v>
      </c>
      <c r="E777" t="s">
        <v>1725</v>
      </c>
      <c r="F777" t="s">
        <v>70</v>
      </c>
      <c r="G777">
        <v>3</v>
      </c>
      <c r="H777">
        <v>1</v>
      </c>
      <c r="I777" t="s">
        <v>565</v>
      </c>
      <c r="J777" t="s">
        <v>34</v>
      </c>
      <c r="K777">
        <v>40275</v>
      </c>
      <c r="L777">
        <v>2</v>
      </c>
      <c r="M777">
        <v>1</v>
      </c>
      <c r="N777" t="s">
        <v>1726</v>
      </c>
      <c r="O777" t="s">
        <v>1727</v>
      </c>
      <c r="P777" t="s">
        <v>1728</v>
      </c>
      <c r="Q777">
        <v>255931</v>
      </c>
      <c r="R777">
        <v>300186473</v>
      </c>
      <c r="S777" t="s">
        <v>72</v>
      </c>
      <c r="T777" t="s">
        <v>570</v>
      </c>
    </row>
    <row r="778" spans="1:20" x14ac:dyDescent="0.4">
      <c r="A778">
        <v>2014</v>
      </c>
      <c r="B778" t="s">
        <v>1729</v>
      </c>
      <c r="C778" t="s">
        <v>814</v>
      </c>
      <c r="D778" t="s">
        <v>1730</v>
      </c>
      <c r="E778" t="s">
        <v>246</v>
      </c>
      <c r="F778" t="s">
        <v>399</v>
      </c>
      <c r="G778">
        <v>3</v>
      </c>
      <c r="H778">
        <v>0</v>
      </c>
      <c r="I778" t="s">
        <v>1060</v>
      </c>
      <c r="J778" t="s">
        <v>34</v>
      </c>
      <c r="K778">
        <v>57174</v>
      </c>
      <c r="L778">
        <v>1</v>
      </c>
      <c r="M778">
        <v>0</v>
      </c>
      <c r="N778" t="s">
        <v>1731</v>
      </c>
      <c r="O778" t="s">
        <v>1732</v>
      </c>
      <c r="P778" t="s">
        <v>1733</v>
      </c>
      <c r="Q778">
        <v>255931</v>
      </c>
      <c r="R778">
        <v>300186471</v>
      </c>
      <c r="S778" t="s">
        <v>403</v>
      </c>
      <c r="T778" t="s">
        <v>1062</v>
      </c>
    </row>
    <row r="779" spans="1:20" x14ac:dyDescent="0.4">
      <c r="A779">
        <v>2014</v>
      </c>
      <c r="B779" t="s">
        <v>1734</v>
      </c>
      <c r="C779" t="s">
        <v>820</v>
      </c>
      <c r="D779" t="s">
        <v>1735</v>
      </c>
      <c r="E779" t="s">
        <v>1736</v>
      </c>
      <c r="F779" t="s">
        <v>81</v>
      </c>
      <c r="G779">
        <v>1</v>
      </c>
      <c r="H779">
        <v>3</v>
      </c>
      <c r="I779" t="s">
        <v>934</v>
      </c>
      <c r="J779" t="s">
        <v>34</v>
      </c>
      <c r="K779">
        <v>58679</v>
      </c>
      <c r="L779">
        <v>1</v>
      </c>
      <c r="M779">
        <v>0</v>
      </c>
      <c r="N779" t="s">
        <v>1737</v>
      </c>
      <c r="O779" t="s">
        <v>1738</v>
      </c>
      <c r="P779" t="s">
        <v>1739</v>
      </c>
      <c r="Q779">
        <v>255931</v>
      </c>
      <c r="R779">
        <v>300186489</v>
      </c>
      <c r="S779" t="s">
        <v>82</v>
      </c>
      <c r="T779" t="s">
        <v>938</v>
      </c>
    </row>
    <row r="780" spans="1:20" x14ac:dyDescent="0.4">
      <c r="A780">
        <v>2014</v>
      </c>
      <c r="B780" t="s">
        <v>1740</v>
      </c>
      <c r="C780" t="s">
        <v>820</v>
      </c>
      <c r="D780" t="s">
        <v>1741</v>
      </c>
      <c r="E780" t="s">
        <v>1742</v>
      </c>
      <c r="F780" t="s">
        <v>232</v>
      </c>
      <c r="G780">
        <v>1</v>
      </c>
      <c r="H780">
        <v>2</v>
      </c>
      <c r="I780" t="s">
        <v>147</v>
      </c>
      <c r="J780" t="s">
        <v>34</v>
      </c>
      <c r="K780">
        <v>39800</v>
      </c>
      <c r="L780">
        <v>1</v>
      </c>
      <c r="M780">
        <v>1</v>
      </c>
      <c r="N780" t="s">
        <v>1743</v>
      </c>
      <c r="O780" t="s">
        <v>1744</v>
      </c>
      <c r="P780" t="s">
        <v>1745</v>
      </c>
      <c r="Q780">
        <v>255931</v>
      </c>
      <c r="R780">
        <v>300186513</v>
      </c>
      <c r="S780" t="s">
        <v>236</v>
      </c>
      <c r="T780" t="s">
        <v>151</v>
      </c>
    </row>
    <row r="781" spans="1:20" x14ac:dyDescent="0.4">
      <c r="A781">
        <v>2014</v>
      </c>
      <c r="B781" t="s">
        <v>1746</v>
      </c>
      <c r="C781" t="s">
        <v>814</v>
      </c>
      <c r="D781" t="s">
        <v>1747</v>
      </c>
      <c r="E781" t="s">
        <v>268</v>
      </c>
      <c r="F781" t="s">
        <v>1453</v>
      </c>
      <c r="G781">
        <v>2</v>
      </c>
      <c r="H781">
        <v>1</v>
      </c>
      <c r="I781" t="s">
        <v>1170</v>
      </c>
      <c r="J781" t="s">
        <v>34</v>
      </c>
      <c r="K781">
        <v>40267</v>
      </c>
      <c r="L781">
        <v>0</v>
      </c>
      <c r="M781">
        <v>1</v>
      </c>
      <c r="N781" t="s">
        <v>1748</v>
      </c>
      <c r="O781" t="s">
        <v>1749</v>
      </c>
      <c r="P781" t="s">
        <v>1750</v>
      </c>
      <c r="Q781">
        <v>255931</v>
      </c>
      <c r="R781">
        <v>300186507</v>
      </c>
      <c r="S781" t="s">
        <v>1457</v>
      </c>
      <c r="T781" t="s">
        <v>1173</v>
      </c>
    </row>
    <row r="782" spans="1:20" x14ac:dyDescent="0.4">
      <c r="A782">
        <v>2014</v>
      </c>
      <c r="B782" t="s">
        <v>1751</v>
      </c>
      <c r="C782" t="s">
        <v>855</v>
      </c>
      <c r="D782" t="s">
        <v>1752</v>
      </c>
      <c r="E782" t="s">
        <v>1753</v>
      </c>
      <c r="F782" t="s">
        <v>117</v>
      </c>
      <c r="G782">
        <v>2</v>
      </c>
      <c r="H782">
        <v>1</v>
      </c>
      <c r="I782" t="s">
        <v>1312</v>
      </c>
      <c r="J782" t="s">
        <v>34</v>
      </c>
      <c r="K782">
        <v>68351</v>
      </c>
      <c r="L782">
        <v>0</v>
      </c>
      <c r="M782">
        <v>1</v>
      </c>
      <c r="N782" t="s">
        <v>1576</v>
      </c>
      <c r="O782" t="s">
        <v>1754</v>
      </c>
      <c r="P782" t="s">
        <v>1578</v>
      </c>
      <c r="Q782">
        <v>255931</v>
      </c>
      <c r="R782">
        <v>300186494</v>
      </c>
      <c r="S782" t="s">
        <v>122</v>
      </c>
      <c r="T782" t="s">
        <v>1316</v>
      </c>
    </row>
    <row r="783" spans="1:20" x14ac:dyDescent="0.4">
      <c r="A783">
        <v>2014</v>
      </c>
      <c r="B783" t="s">
        <v>1755</v>
      </c>
      <c r="C783" t="s">
        <v>855</v>
      </c>
      <c r="D783" t="s">
        <v>1756</v>
      </c>
      <c r="E783" t="s">
        <v>253</v>
      </c>
      <c r="F783" t="s">
        <v>32</v>
      </c>
      <c r="G783">
        <v>3</v>
      </c>
      <c r="H783">
        <v>0</v>
      </c>
      <c r="I783" t="s">
        <v>739</v>
      </c>
      <c r="J783" t="s">
        <v>34</v>
      </c>
      <c r="K783">
        <v>43012</v>
      </c>
      <c r="L783">
        <v>1</v>
      </c>
      <c r="M783">
        <v>0</v>
      </c>
      <c r="N783" t="s">
        <v>1757</v>
      </c>
      <c r="O783" t="s">
        <v>1758</v>
      </c>
      <c r="P783" t="s">
        <v>1759</v>
      </c>
      <c r="Q783">
        <v>255931</v>
      </c>
      <c r="R783">
        <v>300186496</v>
      </c>
      <c r="S783" t="s">
        <v>38</v>
      </c>
      <c r="T783" t="s">
        <v>742</v>
      </c>
    </row>
    <row r="784" spans="1:20" x14ac:dyDescent="0.4">
      <c r="A784">
        <v>2014</v>
      </c>
      <c r="B784" t="s">
        <v>1760</v>
      </c>
      <c r="C784" t="s">
        <v>833</v>
      </c>
      <c r="D784" t="s">
        <v>1761</v>
      </c>
      <c r="E784" t="s">
        <v>227</v>
      </c>
      <c r="F784" t="s">
        <v>65</v>
      </c>
      <c r="G784">
        <v>2</v>
      </c>
      <c r="H784">
        <v>1</v>
      </c>
      <c r="I784" t="s">
        <v>1762</v>
      </c>
      <c r="J784" t="s">
        <v>34</v>
      </c>
      <c r="K784">
        <v>74738</v>
      </c>
      <c r="L784">
        <v>1</v>
      </c>
      <c r="M784">
        <v>0</v>
      </c>
      <c r="N784" t="s">
        <v>1763</v>
      </c>
      <c r="O784" t="s">
        <v>1764</v>
      </c>
      <c r="P784" t="s">
        <v>1765</v>
      </c>
      <c r="Q784">
        <v>255931</v>
      </c>
      <c r="R784">
        <v>300186477</v>
      </c>
      <c r="S784" t="s">
        <v>68</v>
      </c>
      <c r="T784" t="s">
        <v>1766</v>
      </c>
    </row>
    <row r="785" spans="1:20" x14ac:dyDescent="0.4">
      <c r="A785">
        <v>2014</v>
      </c>
      <c r="B785" t="s">
        <v>1767</v>
      </c>
      <c r="C785" t="s">
        <v>1188</v>
      </c>
      <c r="D785" t="s">
        <v>1718</v>
      </c>
      <c r="E785" t="s">
        <v>1719</v>
      </c>
      <c r="F785" t="s">
        <v>133</v>
      </c>
      <c r="G785">
        <v>4</v>
      </c>
      <c r="H785">
        <v>0</v>
      </c>
      <c r="I785" t="s">
        <v>467</v>
      </c>
      <c r="J785" t="s">
        <v>34</v>
      </c>
      <c r="K785">
        <v>51081</v>
      </c>
      <c r="L785">
        <v>3</v>
      </c>
      <c r="M785">
        <v>0</v>
      </c>
      <c r="N785" t="s">
        <v>1768</v>
      </c>
      <c r="O785" t="s">
        <v>1769</v>
      </c>
      <c r="P785" t="s">
        <v>1770</v>
      </c>
      <c r="Q785">
        <v>255931</v>
      </c>
      <c r="R785">
        <v>300186475</v>
      </c>
      <c r="S785" t="s">
        <v>137</v>
      </c>
      <c r="T785" t="s">
        <v>471</v>
      </c>
    </row>
    <row r="786" spans="1:20" x14ac:dyDescent="0.4">
      <c r="A786">
        <v>2014</v>
      </c>
      <c r="B786" t="s">
        <v>1771</v>
      </c>
      <c r="C786" t="s">
        <v>833</v>
      </c>
      <c r="D786" t="s">
        <v>1772</v>
      </c>
      <c r="E786" t="s">
        <v>238</v>
      </c>
      <c r="F786" t="s">
        <v>657</v>
      </c>
      <c r="G786">
        <v>0</v>
      </c>
      <c r="H786">
        <v>0</v>
      </c>
      <c r="I786" t="s">
        <v>1064</v>
      </c>
      <c r="J786" t="s">
        <v>34</v>
      </c>
      <c r="K786">
        <v>39081</v>
      </c>
      <c r="L786">
        <v>0</v>
      </c>
      <c r="M786">
        <v>0</v>
      </c>
      <c r="N786" t="s">
        <v>1773</v>
      </c>
      <c r="O786" t="s">
        <v>1774</v>
      </c>
      <c r="P786" t="s">
        <v>1775</v>
      </c>
      <c r="Q786">
        <v>255931</v>
      </c>
      <c r="R786">
        <v>300186505</v>
      </c>
      <c r="S786" t="s">
        <v>659</v>
      </c>
      <c r="T786" t="s">
        <v>1066</v>
      </c>
    </row>
    <row r="787" spans="1:20" x14ac:dyDescent="0.4">
      <c r="A787">
        <v>2014</v>
      </c>
      <c r="B787" t="s">
        <v>1776</v>
      </c>
      <c r="C787" t="s">
        <v>1188</v>
      </c>
      <c r="D787" t="s">
        <v>1713</v>
      </c>
      <c r="E787" t="s">
        <v>1714</v>
      </c>
      <c r="F787" t="s">
        <v>1492</v>
      </c>
      <c r="G787">
        <v>1</v>
      </c>
      <c r="H787">
        <v>2</v>
      </c>
      <c r="I787" t="s">
        <v>42</v>
      </c>
      <c r="J787" t="s">
        <v>34</v>
      </c>
      <c r="K787">
        <v>39760</v>
      </c>
      <c r="L787">
        <v>0</v>
      </c>
      <c r="M787">
        <v>1</v>
      </c>
      <c r="N787" t="s">
        <v>1777</v>
      </c>
      <c r="O787" t="s">
        <v>1778</v>
      </c>
      <c r="P787" t="s">
        <v>1779</v>
      </c>
      <c r="Q787">
        <v>255931</v>
      </c>
      <c r="R787">
        <v>300186512</v>
      </c>
      <c r="S787" t="s">
        <v>1495</v>
      </c>
      <c r="T787" t="s">
        <v>42</v>
      </c>
    </row>
    <row r="788" spans="1:20" x14ac:dyDescent="0.4">
      <c r="A788">
        <v>2014</v>
      </c>
      <c r="B788" t="s">
        <v>1780</v>
      </c>
      <c r="C788" t="s">
        <v>1169</v>
      </c>
      <c r="D788" t="s">
        <v>1730</v>
      </c>
      <c r="E788" t="s">
        <v>246</v>
      </c>
      <c r="F788" t="s">
        <v>43</v>
      </c>
      <c r="G788">
        <v>2</v>
      </c>
      <c r="H788">
        <v>1</v>
      </c>
      <c r="I788" t="s">
        <v>727</v>
      </c>
      <c r="J788" t="s">
        <v>34</v>
      </c>
      <c r="K788">
        <v>56800</v>
      </c>
      <c r="L788">
        <v>0</v>
      </c>
      <c r="M788">
        <v>1</v>
      </c>
      <c r="N788" t="s">
        <v>1441</v>
      </c>
      <c r="O788" t="s">
        <v>1627</v>
      </c>
      <c r="P788" t="s">
        <v>1781</v>
      </c>
      <c r="Q788">
        <v>255931</v>
      </c>
      <c r="R788">
        <v>300186479</v>
      </c>
      <c r="S788" t="s">
        <v>47</v>
      </c>
      <c r="T788" t="s">
        <v>731</v>
      </c>
    </row>
    <row r="789" spans="1:20" x14ac:dyDescent="0.4">
      <c r="A789">
        <v>2014</v>
      </c>
      <c r="B789" t="s">
        <v>1782</v>
      </c>
      <c r="C789" t="s">
        <v>618</v>
      </c>
      <c r="D789" t="s">
        <v>1735</v>
      </c>
      <c r="E789" t="s">
        <v>1736</v>
      </c>
      <c r="F789" t="s">
        <v>51</v>
      </c>
      <c r="G789">
        <v>0</v>
      </c>
      <c r="H789">
        <v>0</v>
      </c>
      <c r="I789" t="s">
        <v>33</v>
      </c>
      <c r="J789" t="s">
        <v>34</v>
      </c>
      <c r="K789">
        <v>60342</v>
      </c>
      <c r="L789">
        <v>0</v>
      </c>
      <c r="M789">
        <v>0</v>
      </c>
      <c r="N789" t="s">
        <v>1783</v>
      </c>
      <c r="O789" t="s">
        <v>1784</v>
      </c>
      <c r="P789" t="s">
        <v>1785</v>
      </c>
      <c r="Q789">
        <v>255931</v>
      </c>
      <c r="R789">
        <v>300186509</v>
      </c>
      <c r="S789" t="s">
        <v>56</v>
      </c>
      <c r="T789" t="s">
        <v>39</v>
      </c>
    </row>
    <row r="790" spans="1:20" x14ac:dyDescent="0.4">
      <c r="A790">
        <v>2014</v>
      </c>
      <c r="B790" t="s">
        <v>1786</v>
      </c>
      <c r="C790" t="s">
        <v>1169</v>
      </c>
      <c r="D790" t="s">
        <v>1724</v>
      </c>
      <c r="E790" t="s">
        <v>1725</v>
      </c>
      <c r="F790" t="s">
        <v>1052</v>
      </c>
      <c r="G790">
        <v>1</v>
      </c>
      <c r="H790">
        <v>1</v>
      </c>
      <c r="I790" t="s">
        <v>300</v>
      </c>
      <c r="J790" t="s">
        <v>34</v>
      </c>
      <c r="K790">
        <v>37603</v>
      </c>
      <c r="L790">
        <v>0</v>
      </c>
      <c r="M790">
        <v>0</v>
      </c>
      <c r="N790" t="s">
        <v>1787</v>
      </c>
      <c r="O790" t="s">
        <v>1610</v>
      </c>
      <c r="P790" t="s">
        <v>1788</v>
      </c>
      <c r="Q790">
        <v>255931</v>
      </c>
      <c r="R790">
        <v>300186499</v>
      </c>
      <c r="S790" t="s">
        <v>1056</v>
      </c>
      <c r="T790" t="s">
        <v>304</v>
      </c>
    </row>
    <row r="791" spans="1:20" x14ac:dyDescent="0.4">
      <c r="A791">
        <v>2014</v>
      </c>
      <c r="B791" t="s">
        <v>1789</v>
      </c>
      <c r="C791" t="s">
        <v>616</v>
      </c>
      <c r="D791" t="s">
        <v>1756</v>
      </c>
      <c r="E791" t="s">
        <v>253</v>
      </c>
      <c r="F791" t="s">
        <v>565</v>
      </c>
      <c r="G791">
        <v>2</v>
      </c>
      <c r="H791">
        <v>3</v>
      </c>
      <c r="I791" t="s">
        <v>118</v>
      </c>
      <c r="J791" t="s">
        <v>34</v>
      </c>
      <c r="K791">
        <v>42877</v>
      </c>
      <c r="L791">
        <v>1</v>
      </c>
      <c r="M791">
        <v>1</v>
      </c>
      <c r="N791" t="s">
        <v>1790</v>
      </c>
      <c r="O791" t="s">
        <v>1664</v>
      </c>
      <c r="P791" t="s">
        <v>1791</v>
      </c>
      <c r="Q791">
        <v>255931</v>
      </c>
      <c r="R791">
        <v>300186478</v>
      </c>
      <c r="S791" t="s">
        <v>570</v>
      </c>
      <c r="T791" t="s">
        <v>123</v>
      </c>
    </row>
    <row r="792" spans="1:20" x14ac:dyDescent="0.4">
      <c r="A792">
        <v>2014</v>
      </c>
      <c r="B792" t="s">
        <v>1792</v>
      </c>
      <c r="C792" t="s">
        <v>616</v>
      </c>
      <c r="D792" t="s">
        <v>1761</v>
      </c>
      <c r="E792" t="s">
        <v>227</v>
      </c>
      <c r="F792" t="s">
        <v>140</v>
      </c>
      <c r="G792">
        <v>0</v>
      </c>
      <c r="H792">
        <v>2</v>
      </c>
      <c r="I792" t="s">
        <v>70</v>
      </c>
      <c r="J792" t="s">
        <v>34</v>
      </c>
      <c r="K792">
        <v>74101</v>
      </c>
      <c r="L792">
        <v>0</v>
      </c>
      <c r="M792">
        <v>2</v>
      </c>
      <c r="N792" t="s">
        <v>1731</v>
      </c>
      <c r="O792" t="s">
        <v>1732</v>
      </c>
      <c r="P792" t="s">
        <v>1733</v>
      </c>
      <c r="Q792">
        <v>255931</v>
      </c>
      <c r="R792">
        <v>300186498</v>
      </c>
      <c r="S792" t="s">
        <v>144</v>
      </c>
      <c r="T792" t="s">
        <v>72</v>
      </c>
    </row>
    <row r="793" spans="1:20" x14ac:dyDescent="0.4">
      <c r="A793">
        <v>2014</v>
      </c>
      <c r="B793" t="s">
        <v>1793</v>
      </c>
      <c r="C793" t="s">
        <v>618</v>
      </c>
      <c r="D793" t="s">
        <v>1741</v>
      </c>
      <c r="E793" t="s">
        <v>1742</v>
      </c>
      <c r="F793" t="s">
        <v>709</v>
      </c>
      <c r="G793">
        <v>0</v>
      </c>
      <c r="H793">
        <v>4</v>
      </c>
      <c r="I793" t="s">
        <v>1181</v>
      </c>
      <c r="J793" t="s">
        <v>34</v>
      </c>
      <c r="K793">
        <v>39982</v>
      </c>
      <c r="L793">
        <v>0</v>
      </c>
      <c r="M793">
        <v>1</v>
      </c>
      <c r="N793" t="s">
        <v>1794</v>
      </c>
      <c r="O793" t="s">
        <v>1625</v>
      </c>
      <c r="P793" t="s">
        <v>1795</v>
      </c>
      <c r="Q793">
        <v>255931</v>
      </c>
      <c r="R793">
        <v>300186453</v>
      </c>
      <c r="S793" t="s">
        <v>711</v>
      </c>
      <c r="T793" t="s">
        <v>1186</v>
      </c>
    </row>
    <row r="794" spans="1:20" x14ac:dyDescent="0.4">
      <c r="A794">
        <v>2014</v>
      </c>
      <c r="B794" t="s">
        <v>1796</v>
      </c>
      <c r="C794" t="s">
        <v>814</v>
      </c>
      <c r="D794" t="s">
        <v>1752</v>
      </c>
      <c r="E794" t="s">
        <v>1753</v>
      </c>
      <c r="F794" t="s">
        <v>399</v>
      </c>
      <c r="G794">
        <v>2</v>
      </c>
      <c r="H794">
        <v>1</v>
      </c>
      <c r="I794" t="s">
        <v>1453</v>
      </c>
      <c r="J794" t="s">
        <v>34</v>
      </c>
      <c r="K794">
        <v>68748</v>
      </c>
      <c r="L794">
        <v>0</v>
      </c>
      <c r="M794">
        <v>0</v>
      </c>
      <c r="N794" t="s">
        <v>1646</v>
      </c>
      <c r="O794" t="s">
        <v>1648</v>
      </c>
      <c r="P794" t="s">
        <v>1647</v>
      </c>
      <c r="Q794">
        <v>255931</v>
      </c>
      <c r="R794">
        <v>300186468</v>
      </c>
      <c r="S794" t="s">
        <v>403</v>
      </c>
      <c r="T794" t="s">
        <v>1457</v>
      </c>
    </row>
    <row r="795" spans="1:20" x14ac:dyDescent="0.4">
      <c r="A795">
        <v>2014</v>
      </c>
      <c r="B795" t="s">
        <v>1797</v>
      </c>
      <c r="C795" t="s">
        <v>820</v>
      </c>
      <c r="D795" t="s">
        <v>1710</v>
      </c>
      <c r="E795" t="s">
        <v>242</v>
      </c>
      <c r="F795" t="s">
        <v>81</v>
      </c>
      <c r="G795">
        <v>2</v>
      </c>
      <c r="H795">
        <v>1</v>
      </c>
      <c r="I795" t="s">
        <v>232</v>
      </c>
      <c r="J795" t="s">
        <v>34</v>
      </c>
      <c r="K795">
        <v>62575</v>
      </c>
      <c r="L795">
        <v>1</v>
      </c>
      <c r="M795">
        <v>0</v>
      </c>
      <c r="N795" t="s">
        <v>1798</v>
      </c>
      <c r="O795" t="s">
        <v>1799</v>
      </c>
      <c r="P795" t="s">
        <v>1661</v>
      </c>
      <c r="Q795">
        <v>255931</v>
      </c>
      <c r="R795">
        <v>300186486</v>
      </c>
      <c r="S795" t="s">
        <v>82</v>
      </c>
      <c r="T795" t="s">
        <v>236</v>
      </c>
    </row>
    <row r="796" spans="1:20" x14ac:dyDescent="0.4">
      <c r="A796">
        <v>2014</v>
      </c>
      <c r="B796" t="s">
        <v>1800</v>
      </c>
      <c r="C796" t="s">
        <v>814</v>
      </c>
      <c r="D796" t="s">
        <v>1713</v>
      </c>
      <c r="E796" t="s">
        <v>1714</v>
      </c>
      <c r="F796" t="s">
        <v>1170</v>
      </c>
      <c r="G796">
        <v>0</v>
      </c>
      <c r="H796">
        <v>0</v>
      </c>
      <c r="I796" t="s">
        <v>1060</v>
      </c>
      <c r="J796" t="s">
        <v>34</v>
      </c>
      <c r="K796">
        <v>39485</v>
      </c>
      <c r="L796">
        <v>0</v>
      </c>
      <c r="M796">
        <v>0</v>
      </c>
      <c r="N796" t="s">
        <v>1763</v>
      </c>
      <c r="O796" t="s">
        <v>1764</v>
      </c>
      <c r="P796" t="s">
        <v>1765</v>
      </c>
      <c r="Q796">
        <v>255931</v>
      </c>
      <c r="R796">
        <v>300186454</v>
      </c>
      <c r="S796" t="s">
        <v>1173</v>
      </c>
      <c r="T796" t="s">
        <v>1062</v>
      </c>
    </row>
    <row r="797" spans="1:20" x14ac:dyDescent="0.4">
      <c r="A797">
        <v>2014</v>
      </c>
      <c r="B797" t="s">
        <v>1801</v>
      </c>
      <c r="C797" t="s">
        <v>820</v>
      </c>
      <c r="D797" t="s">
        <v>1747</v>
      </c>
      <c r="E797" t="s">
        <v>268</v>
      </c>
      <c r="F797" t="s">
        <v>147</v>
      </c>
      <c r="G797">
        <v>0</v>
      </c>
      <c r="H797">
        <v>1</v>
      </c>
      <c r="I797" t="s">
        <v>934</v>
      </c>
      <c r="J797" t="s">
        <v>34</v>
      </c>
      <c r="K797">
        <v>40285</v>
      </c>
      <c r="L797">
        <v>0</v>
      </c>
      <c r="M797">
        <v>1</v>
      </c>
      <c r="N797" t="s">
        <v>1748</v>
      </c>
      <c r="O797" t="s">
        <v>1749</v>
      </c>
      <c r="P797" t="s">
        <v>1750</v>
      </c>
      <c r="Q797">
        <v>255931</v>
      </c>
      <c r="R797">
        <v>300186500</v>
      </c>
      <c r="S797" t="s">
        <v>151</v>
      </c>
      <c r="T797" t="s">
        <v>938</v>
      </c>
    </row>
    <row r="798" spans="1:20" x14ac:dyDescent="0.4">
      <c r="A798">
        <v>2014</v>
      </c>
      <c r="B798" t="s">
        <v>1802</v>
      </c>
      <c r="C798" t="s">
        <v>855</v>
      </c>
      <c r="D798" t="s">
        <v>1718</v>
      </c>
      <c r="E798" t="s">
        <v>1719</v>
      </c>
      <c r="F798" t="s">
        <v>117</v>
      </c>
      <c r="G798">
        <v>2</v>
      </c>
      <c r="H798">
        <v>5</v>
      </c>
      <c r="I798" t="s">
        <v>32</v>
      </c>
      <c r="J798" t="s">
        <v>34</v>
      </c>
      <c r="K798">
        <v>51003</v>
      </c>
      <c r="L798">
        <v>0</v>
      </c>
      <c r="M798">
        <v>3</v>
      </c>
      <c r="N798" t="s">
        <v>1743</v>
      </c>
      <c r="O798" t="s">
        <v>1744</v>
      </c>
      <c r="P798" t="s">
        <v>1745</v>
      </c>
      <c r="Q798">
        <v>255931</v>
      </c>
      <c r="R798">
        <v>300186514</v>
      </c>
      <c r="S798" t="s">
        <v>122</v>
      </c>
      <c r="T798" t="s">
        <v>38</v>
      </c>
    </row>
    <row r="799" spans="1:20" x14ac:dyDescent="0.4">
      <c r="A799">
        <v>2014</v>
      </c>
      <c r="B799" t="s">
        <v>1803</v>
      </c>
      <c r="C799" t="s">
        <v>855</v>
      </c>
      <c r="D799" t="s">
        <v>1772</v>
      </c>
      <c r="E799" t="s">
        <v>238</v>
      </c>
      <c r="F799" t="s">
        <v>739</v>
      </c>
      <c r="G799">
        <v>1</v>
      </c>
      <c r="H799">
        <v>2</v>
      </c>
      <c r="I799" t="s">
        <v>1312</v>
      </c>
      <c r="J799" t="s">
        <v>34</v>
      </c>
      <c r="K799">
        <v>39224</v>
      </c>
      <c r="L799">
        <v>1</v>
      </c>
      <c r="M799">
        <v>1</v>
      </c>
      <c r="N799" t="s">
        <v>1804</v>
      </c>
      <c r="O799" t="s">
        <v>1805</v>
      </c>
      <c r="P799" t="s">
        <v>1806</v>
      </c>
      <c r="Q799">
        <v>255931</v>
      </c>
      <c r="R799">
        <v>300186463</v>
      </c>
      <c r="S799" t="s">
        <v>742</v>
      </c>
      <c r="T799" t="s">
        <v>1316</v>
      </c>
    </row>
    <row r="800" spans="1:20" x14ac:dyDescent="0.4">
      <c r="A800">
        <v>2014</v>
      </c>
      <c r="B800" t="s">
        <v>1807</v>
      </c>
      <c r="C800" t="s">
        <v>833</v>
      </c>
      <c r="D800" t="s">
        <v>1730</v>
      </c>
      <c r="E800" t="s">
        <v>246</v>
      </c>
      <c r="F800" t="s">
        <v>65</v>
      </c>
      <c r="G800">
        <v>1</v>
      </c>
      <c r="H800">
        <v>0</v>
      </c>
      <c r="I800" t="s">
        <v>657</v>
      </c>
      <c r="J800" t="s">
        <v>34</v>
      </c>
      <c r="K800">
        <v>57698</v>
      </c>
      <c r="L800">
        <v>0</v>
      </c>
      <c r="M800">
        <v>0</v>
      </c>
      <c r="N800" t="s">
        <v>1768</v>
      </c>
      <c r="O800" t="s">
        <v>1769</v>
      </c>
      <c r="P800" t="s">
        <v>1770</v>
      </c>
      <c r="Q800">
        <v>255931</v>
      </c>
      <c r="R800">
        <v>300186466</v>
      </c>
      <c r="S800" t="s">
        <v>68</v>
      </c>
      <c r="T800" t="s">
        <v>659</v>
      </c>
    </row>
    <row r="801" spans="1:20" x14ac:dyDescent="0.4">
      <c r="A801">
        <v>2014</v>
      </c>
      <c r="B801" t="s">
        <v>1808</v>
      </c>
      <c r="C801" t="s">
        <v>1188</v>
      </c>
      <c r="D801" t="s">
        <v>1735</v>
      </c>
      <c r="E801" t="s">
        <v>1736</v>
      </c>
      <c r="F801" t="s">
        <v>133</v>
      </c>
      <c r="G801">
        <v>2</v>
      </c>
      <c r="H801">
        <v>2</v>
      </c>
      <c r="I801" t="s">
        <v>1492</v>
      </c>
      <c r="J801" t="s">
        <v>34</v>
      </c>
      <c r="K801">
        <v>59621</v>
      </c>
      <c r="L801">
        <v>0</v>
      </c>
      <c r="M801">
        <v>0</v>
      </c>
      <c r="N801" t="s">
        <v>1757</v>
      </c>
      <c r="O801" t="s">
        <v>1758</v>
      </c>
      <c r="P801" t="s">
        <v>1759</v>
      </c>
      <c r="Q801">
        <v>255931</v>
      </c>
      <c r="R801">
        <v>300186493</v>
      </c>
      <c r="S801" t="s">
        <v>137</v>
      </c>
      <c r="T801" t="s">
        <v>1495</v>
      </c>
    </row>
    <row r="802" spans="1:20" x14ac:dyDescent="0.4">
      <c r="A802">
        <v>2014</v>
      </c>
      <c r="B802" t="s">
        <v>1809</v>
      </c>
      <c r="C802" t="s">
        <v>833</v>
      </c>
      <c r="D802" t="s">
        <v>1724</v>
      </c>
      <c r="E802" t="s">
        <v>1725</v>
      </c>
      <c r="F802" t="s">
        <v>1064</v>
      </c>
      <c r="G802">
        <v>1</v>
      </c>
      <c r="H802">
        <v>0</v>
      </c>
      <c r="I802" t="s">
        <v>1762</v>
      </c>
      <c r="J802" t="s">
        <v>34</v>
      </c>
      <c r="K802">
        <v>40499</v>
      </c>
      <c r="L802">
        <v>1</v>
      </c>
      <c r="M802">
        <v>0</v>
      </c>
      <c r="N802" t="s">
        <v>1810</v>
      </c>
      <c r="O802" t="s">
        <v>1589</v>
      </c>
      <c r="P802" t="s">
        <v>1811</v>
      </c>
      <c r="Q802">
        <v>255931</v>
      </c>
      <c r="R802">
        <v>300186511</v>
      </c>
      <c r="S802" t="s">
        <v>1066</v>
      </c>
      <c r="T802" t="s">
        <v>1766</v>
      </c>
    </row>
    <row r="803" spans="1:20" x14ac:dyDescent="0.4">
      <c r="A803">
        <v>2014</v>
      </c>
      <c r="B803" t="s">
        <v>1812</v>
      </c>
      <c r="C803" t="s">
        <v>1169</v>
      </c>
      <c r="D803" t="s">
        <v>1761</v>
      </c>
      <c r="E803" t="s">
        <v>227</v>
      </c>
      <c r="F803" t="s">
        <v>43</v>
      </c>
      <c r="G803">
        <v>1</v>
      </c>
      <c r="H803">
        <v>0</v>
      </c>
      <c r="I803" t="s">
        <v>1052</v>
      </c>
      <c r="J803" t="s">
        <v>34</v>
      </c>
      <c r="K803">
        <v>73819</v>
      </c>
      <c r="L803">
        <v>0</v>
      </c>
      <c r="M803">
        <v>0</v>
      </c>
      <c r="N803" t="s">
        <v>1737</v>
      </c>
      <c r="O803" t="s">
        <v>1738</v>
      </c>
      <c r="P803" t="s">
        <v>1739</v>
      </c>
      <c r="Q803">
        <v>255931</v>
      </c>
      <c r="R803">
        <v>300186481</v>
      </c>
      <c r="S803" t="s">
        <v>47</v>
      </c>
      <c r="T803" t="s">
        <v>1056</v>
      </c>
    </row>
    <row r="804" spans="1:20" x14ac:dyDescent="0.4">
      <c r="A804">
        <v>2014</v>
      </c>
      <c r="B804" t="s">
        <v>1813</v>
      </c>
      <c r="C804" t="s">
        <v>1169</v>
      </c>
      <c r="D804" t="s">
        <v>1756</v>
      </c>
      <c r="E804" t="s">
        <v>253</v>
      </c>
      <c r="F804" t="s">
        <v>300</v>
      </c>
      <c r="G804">
        <v>2</v>
      </c>
      <c r="H804">
        <v>4</v>
      </c>
      <c r="I804" t="s">
        <v>727</v>
      </c>
      <c r="J804" t="s">
        <v>34</v>
      </c>
      <c r="K804">
        <v>42732</v>
      </c>
      <c r="L804">
        <v>0</v>
      </c>
      <c r="M804">
        <v>3</v>
      </c>
      <c r="N804" t="s">
        <v>1715</v>
      </c>
      <c r="O804" t="s">
        <v>1716</v>
      </c>
      <c r="P804" t="s">
        <v>1774</v>
      </c>
      <c r="Q804">
        <v>255931</v>
      </c>
      <c r="R804">
        <v>300186495</v>
      </c>
      <c r="S804" t="s">
        <v>304</v>
      </c>
      <c r="T804" t="s">
        <v>731</v>
      </c>
    </row>
    <row r="805" spans="1:20" x14ac:dyDescent="0.4">
      <c r="A805">
        <v>2014</v>
      </c>
      <c r="B805" t="s">
        <v>1814</v>
      </c>
      <c r="C805" t="s">
        <v>1188</v>
      </c>
      <c r="D805" t="s">
        <v>1741</v>
      </c>
      <c r="E805" t="s">
        <v>1742</v>
      </c>
      <c r="F805" t="s">
        <v>42</v>
      </c>
      <c r="G805">
        <v>2</v>
      </c>
      <c r="H805">
        <v>2</v>
      </c>
      <c r="I805" t="s">
        <v>467</v>
      </c>
      <c r="J805" t="s">
        <v>34</v>
      </c>
      <c r="K805">
        <v>40123</v>
      </c>
      <c r="L805">
        <v>0</v>
      </c>
      <c r="M805">
        <v>1</v>
      </c>
      <c r="N805" t="s">
        <v>1787</v>
      </c>
      <c r="O805" t="s">
        <v>1610</v>
      </c>
      <c r="P805" t="s">
        <v>1788</v>
      </c>
      <c r="Q805">
        <v>255931</v>
      </c>
      <c r="R805">
        <v>300186483</v>
      </c>
      <c r="S805" t="s">
        <v>42</v>
      </c>
      <c r="T805" t="s">
        <v>471</v>
      </c>
    </row>
    <row r="806" spans="1:20" x14ac:dyDescent="0.4">
      <c r="A806">
        <v>2014</v>
      </c>
      <c r="B806" t="s">
        <v>1815</v>
      </c>
      <c r="C806" t="s">
        <v>616</v>
      </c>
      <c r="D806" t="s">
        <v>1772</v>
      </c>
      <c r="E806" t="s">
        <v>238</v>
      </c>
      <c r="F806" t="s">
        <v>565</v>
      </c>
      <c r="G806">
        <v>0</v>
      </c>
      <c r="H806">
        <v>3</v>
      </c>
      <c r="I806" t="s">
        <v>140</v>
      </c>
      <c r="J806" t="s">
        <v>34</v>
      </c>
      <c r="K806">
        <v>39375</v>
      </c>
      <c r="L806">
        <v>0</v>
      </c>
      <c r="M806">
        <v>1</v>
      </c>
      <c r="N806" t="s">
        <v>1816</v>
      </c>
      <c r="O806" t="s">
        <v>1817</v>
      </c>
      <c r="P806" t="s">
        <v>1818</v>
      </c>
      <c r="Q806">
        <v>255931</v>
      </c>
      <c r="R806">
        <v>300186467</v>
      </c>
      <c r="S806" t="s">
        <v>570</v>
      </c>
      <c r="T806" t="s">
        <v>144</v>
      </c>
    </row>
    <row r="807" spans="1:20" x14ac:dyDescent="0.4">
      <c r="A807">
        <v>2014</v>
      </c>
      <c r="B807" t="s">
        <v>1815</v>
      </c>
      <c r="C807" t="s">
        <v>616</v>
      </c>
      <c r="D807" t="s">
        <v>1710</v>
      </c>
      <c r="E807" t="s">
        <v>242</v>
      </c>
      <c r="F807" t="s">
        <v>118</v>
      </c>
      <c r="G807">
        <v>2</v>
      </c>
      <c r="H807">
        <v>0</v>
      </c>
      <c r="I807" t="s">
        <v>70</v>
      </c>
      <c r="J807" t="s">
        <v>34</v>
      </c>
      <c r="K807">
        <v>62996</v>
      </c>
      <c r="L807">
        <v>0</v>
      </c>
      <c r="M807">
        <v>0</v>
      </c>
      <c r="N807" t="s">
        <v>1819</v>
      </c>
      <c r="O807" t="s">
        <v>1643</v>
      </c>
      <c r="P807" t="s">
        <v>1820</v>
      </c>
      <c r="Q807">
        <v>255931</v>
      </c>
      <c r="R807">
        <v>300186470</v>
      </c>
      <c r="S807" t="s">
        <v>123</v>
      </c>
      <c r="T807" t="s">
        <v>72</v>
      </c>
    </row>
    <row r="808" spans="1:20" x14ac:dyDescent="0.4">
      <c r="A808">
        <v>2014</v>
      </c>
      <c r="B808" t="s">
        <v>1821</v>
      </c>
      <c r="C808" t="s">
        <v>618</v>
      </c>
      <c r="D808" t="s">
        <v>1752</v>
      </c>
      <c r="E808" t="s">
        <v>1753</v>
      </c>
      <c r="F808" t="s">
        <v>709</v>
      </c>
      <c r="G808">
        <v>1</v>
      </c>
      <c r="H808">
        <v>4</v>
      </c>
      <c r="I808" t="s">
        <v>51</v>
      </c>
      <c r="J808" t="s">
        <v>34</v>
      </c>
      <c r="K808">
        <v>69112</v>
      </c>
      <c r="L808">
        <v>1</v>
      </c>
      <c r="M808">
        <v>2</v>
      </c>
      <c r="N808" t="s">
        <v>1777</v>
      </c>
      <c r="O808" t="s">
        <v>1778</v>
      </c>
      <c r="P808" t="s">
        <v>1779</v>
      </c>
      <c r="Q808">
        <v>255931</v>
      </c>
      <c r="R808">
        <v>300186472</v>
      </c>
      <c r="S808" t="s">
        <v>711</v>
      </c>
      <c r="T808" t="s">
        <v>56</v>
      </c>
    </row>
    <row r="809" spans="1:20" x14ac:dyDescent="0.4">
      <c r="A809">
        <v>2014</v>
      </c>
      <c r="B809" t="s">
        <v>1821</v>
      </c>
      <c r="C809" t="s">
        <v>618</v>
      </c>
      <c r="D809" t="s">
        <v>1747</v>
      </c>
      <c r="E809" t="s">
        <v>268</v>
      </c>
      <c r="F809" t="s">
        <v>1181</v>
      </c>
      <c r="G809">
        <v>1</v>
      </c>
      <c r="H809">
        <v>3</v>
      </c>
      <c r="I809" t="s">
        <v>33</v>
      </c>
      <c r="J809" t="s">
        <v>34</v>
      </c>
      <c r="K809">
        <v>41212</v>
      </c>
      <c r="L809">
        <v>0</v>
      </c>
      <c r="M809">
        <v>0</v>
      </c>
      <c r="N809" t="s">
        <v>1576</v>
      </c>
      <c r="O809" t="s">
        <v>1754</v>
      </c>
      <c r="P809" t="s">
        <v>1578</v>
      </c>
      <c r="Q809">
        <v>255931</v>
      </c>
      <c r="R809">
        <v>300186452</v>
      </c>
      <c r="S809" t="s">
        <v>1186</v>
      </c>
      <c r="T809" t="s">
        <v>39</v>
      </c>
    </row>
    <row r="810" spans="1:20" x14ac:dyDescent="0.4">
      <c r="A810">
        <v>2014</v>
      </c>
      <c r="B810" t="s">
        <v>1822</v>
      </c>
      <c r="C810" t="s">
        <v>820</v>
      </c>
      <c r="D810" t="s">
        <v>1713</v>
      </c>
      <c r="E810" t="s">
        <v>1714</v>
      </c>
      <c r="F810" t="s">
        <v>147</v>
      </c>
      <c r="G810">
        <v>0</v>
      </c>
      <c r="H810">
        <v>1</v>
      </c>
      <c r="I810" t="s">
        <v>81</v>
      </c>
      <c r="J810" t="s">
        <v>34</v>
      </c>
      <c r="K810">
        <v>39706</v>
      </c>
      <c r="L810">
        <v>0</v>
      </c>
      <c r="M810">
        <v>0</v>
      </c>
      <c r="N810" t="s">
        <v>1441</v>
      </c>
      <c r="O810" t="s">
        <v>1627</v>
      </c>
      <c r="P810" t="s">
        <v>1781</v>
      </c>
      <c r="Q810">
        <v>255931</v>
      </c>
      <c r="R810">
        <v>300186465</v>
      </c>
      <c r="S810" t="s">
        <v>151</v>
      </c>
      <c r="T810" t="s">
        <v>82</v>
      </c>
    </row>
    <row r="811" spans="1:20" x14ac:dyDescent="0.4">
      <c r="A811">
        <v>2014</v>
      </c>
      <c r="B811" t="s">
        <v>1822</v>
      </c>
      <c r="C811" t="s">
        <v>820</v>
      </c>
      <c r="D811" t="s">
        <v>1730</v>
      </c>
      <c r="E811" t="s">
        <v>246</v>
      </c>
      <c r="F811" t="s">
        <v>934</v>
      </c>
      <c r="G811">
        <v>0</v>
      </c>
      <c r="H811">
        <v>0</v>
      </c>
      <c r="I811" t="s">
        <v>232</v>
      </c>
      <c r="J811" t="s">
        <v>34</v>
      </c>
      <c r="K811">
        <v>57823</v>
      </c>
      <c r="L811">
        <v>0</v>
      </c>
      <c r="M811">
        <v>0</v>
      </c>
      <c r="N811" t="s">
        <v>1790</v>
      </c>
      <c r="O811" t="s">
        <v>1664</v>
      </c>
      <c r="P811" t="s">
        <v>1791</v>
      </c>
      <c r="Q811">
        <v>255931</v>
      </c>
      <c r="R811">
        <v>300186484</v>
      </c>
      <c r="S811" t="s">
        <v>938</v>
      </c>
      <c r="T811" t="s">
        <v>236</v>
      </c>
    </row>
    <row r="812" spans="1:20" x14ac:dyDescent="0.4">
      <c r="A812">
        <v>2014</v>
      </c>
      <c r="B812" t="s">
        <v>1823</v>
      </c>
      <c r="C812" t="s">
        <v>814</v>
      </c>
      <c r="D812" t="s">
        <v>1724</v>
      </c>
      <c r="E812" t="s">
        <v>1725</v>
      </c>
      <c r="F812" t="s">
        <v>1170</v>
      </c>
      <c r="G812">
        <v>1</v>
      </c>
      <c r="H812">
        <v>4</v>
      </c>
      <c r="I812" t="s">
        <v>399</v>
      </c>
      <c r="J812" t="s">
        <v>34</v>
      </c>
      <c r="K812">
        <v>40340</v>
      </c>
      <c r="L812">
        <v>1</v>
      </c>
      <c r="M812">
        <v>1</v>
      </c>
      <c r="N812" t="s">
        <v>1794</v>
      </c>
      <c r="O812" t="s">
        <v>1625</v>
      </c>
      <c r="P812" t="s">
        <v>1795</v>
      </c>
      <c r="Q812">
        <v>255931</v>
      </c>
      <c r="R812">
        <v>300186457</v>
      </c>
      <c r="S812" t="s">
        <v>1173</v>
      </c>
      <c r="T812" t="s">
        <v>403</v>
      </c>
    </row>
    <row r="813" spans="1:20" x14ac:dyDescent="0.4">
      <c r="A813">
        <v>2014</v>
      </c>
      <c r="B813" t="s">
        <v>1824</v>
      </c>
      <c r="C813" t="s">
        <v>814</v>
      </c>
      <c r="D813" t="s">
        <v>1735</v>
      </c>
      <c r="E813" t="s">
        <v>1736</v>
      </c>
      <c r="F813" t="s">
        <v>1060</v>
      </c>
      <c r="G813">
        <v>2</v>
      </c>
      <c r="H813">
        <v>1</v>
      </c>
      <c r="I813" t="s">
        <v>1453</v>
      </c>
      <c r="J813" t="s">
        <v>34</v>
      </c>
      <c r="K813">
        <v>59095</v>
      </c>
      <c r="L813">
        <v>1</v>
      </c>
      <c r="M813">
        <v>0</v>
      </c>
      <c r="N813" t="s">
        <v>1773</v>
      </c>
      <c r="O813" t="s">
        <v>1774</v>
      </c>
      <c r="P813" t="s">
        <v>1775</v>
      </c>
      <c r="Q813">
        <v>255931</v>
      </c>
      <c r="R813">
        <v>300186455</v>
      </c>
      <c r="S813" t="s">
        <v>1062</v>
      </c>
      <c r="T813" t="s">
        <v>1457</v>
      </c>
    </row>
    <row r="814" spans="1:20" x14ac:dyDescent="0.4">
      <c r="A814">
        <v>2014</v>
      </c>
      <c r="B814" t="s">
        <v>1825</v>
      </c>
      <c r="C814" t="s">
        <v>833</v>
      </c>
      <c r="D814" t="s">
        <v>1756</v>
      </c>
      <c r="E814" t="s">
        <v>253</v>
      </c>
      <c r="F814" t="s">
        <v>1064</v>
      </c>
      <c r="G814">
        <v>2</v>
      </c>
      <c r="H814">
        <v>3</v>
      </c>
      <c r="I814" t="s">
        <v>65</v>
      </c>
      <c r="J814" t="s">
        <v>34</v>
      </c>
      <c r="K814">
        <v>43285</v>
      </c>
      <c r="L814">
        <v>1</v>
      </c>
      <c r="M814">
        <v>2</v>
      </c>
      <c r="N814" t="s">
        <v>1720</v>
      </c>
      <c r="O814" t="s">
        <v>1721</v>
      </c>
      <c r="P814" t="s">
        <v>1722</v>
      </c>
      <c r="Q814">
        <v>255931</v>
      </c>
      <c r="R814">
        <v>300186458</v>
      </c>
      <c r="S814" t="s">
        <v>1066</v>
      </c>
      <c r="T814" t="s">
        <v>68</v>
      </c>
    </row>
    <row r="815" spans="1:20" x14ac:dyDescent="0.4">
      <c r="A815">
        <v>2014</v>
      </c>
      <c r="B815" t="s">
        <v>1825</v>
      </c>
      <c r="C815" t="s">
        <v>833</v>
      </c>
      <c r="D815" t="s">
        <v>1718</v>
      </c>
      <c r="E815" t="s">
        <v>1719</v>
      </c>
      <c r="F815" t="s">
        <v>1762</v>
      </c>
      <c r="G815">
        <v>3</v>
      </c>
      <c r="H815">
        <v>1</v>
      </c>
      <c r="I815" t="s">
        <v>657</v>
      </c>
      <c r="J815" t="s">
        <v>34</v>
      </c>
      <c r="K815">
        <v>48011</v>
      </c>
      <c r="L815">
        <v>1</v>
      </c>
      <c r="M815">
        <v>0</v>
      </c>
      <c r="N815" t="s">
        <v>1798</v>
      </c>
      <c r="O815" t="s">
        <v>1799</v>
      </c>
      <c r="P815" t="s">
        <v>1661</v>
      </c>
      <c r="Q815">
        <v>255931</v>
      </c>
      <c r="R815">
        <v>300186464</v>
      </c>
      <c r="S815" t="s">
        <v>1766</v>
      </c>
      <c r="T815" t="s">
        <v>659</v>
      </c>
    </row>
    <row r="816" spans="1:20" x14ac:dyDescent="0.4">
      <c r="A816">
        <v>2014</v>
      </c>
      <c r="B816" t="s">
        <v>1826</v>
      </c>
      <c r="C816" t="s">
        <v>855</v>
      </c>
      <c r="D816" t="s">
        <v>1741</v>
      </c>
      <c r="E816" t="s">
        <v>1742</v>
      </c>
      <c r="F816" t="s">
        <v>739</v>
      </c>
      <c r="G816">
        <v>0</v>
      </c>
      <c r="H816">
        <v>3</v>
      </c>
      <c r="I816" t="s">
        <v>117</v>
      </c>
      <c r="J816" t="s">
        <v>34</v>
      </c>
      <c r="K816">
        <v>40322</v>
      </c>
      <c r="L816">
        <v>0</v>
      </c>
      <c r="M816">
        <v>2</v>
      </c>
      <c r="N816" t="s">
        <v>1787</v>
      </c>
      <c r="O816" t="s">
        <v>1610</v>
      </c>
      <c r="P816" t="s">
        <v>1788</v>
      </c>
      <c r="Q816">
        <v>255931</v>
      </c>
      <c r="R816">
        <v>300186482</v>
      </c>
      <c r="S816" t="s">
        <v>742</v>
      </c>
      <c r="T816" t="s">
        <v>122</v>
      </c>
    </row>
    <row r="817" spans="1:20" x14ac:dyDescent="0.4">
      <c r="A817">
        <v>2014</v>
      </c>
      <c r="B817" t="s">
        <v>1827</v>
      </c>
      <c r="C817" t="s">
        <v>855</v>
      </c>
      <c r="D817" t="s">
        <v>1761</v>
      </c>
      <c r="E817" t="s">
        <v>227</v>
      </c>
      <c r="F817" t="s">
        <v>1312</v>
      </c>
      <c r="G817">
        <v>0</v>
      </c>
      <c r="H817">
        <v>0</v>
      </c>
      <c r="I817" t="s">
        <v>32</v>
      </c>
      <c r="J817" t="s">
        <v>34</v>
      </c>
      <c r="K817">
        <v>73749</v>
      </c>
      <c r="L817">
        <v>0</v>
      </c>
      <c r="M817">
        <v>0</v>
      </c>
      <c r="N817" t="s">
        <v>1726</v>
      </c>
      <c r="O817" t="s">
        <v>1727</v>
      </c>
      <c r="P817" t="s">
        <v>1728</v>
      </c>
      <c r="Q817">
        <v>255931</v>
      </c>
      <c r="R817">
        <v>300186515</v>
      </c>
      <c r="S817" t="s">
        <v>1316</v>
      </c>
      <c r="T817" t="s">
        <v>38</v>
      </c>
    </row>
    <row r="818" spans="1:20" x14ac:dyDescent="0.4">
      <c r="A818">
        <v>2014</v>
      </c>
      <c r="B818" t="s">
        <v>1828</v>
      </c>
      <c r="C818" t="s">
        <v>1188</v>
      </c>
      <c r="D818" t="s">
        <v>1747</v>
      </c>
      <c r="E818" t="s">
        <v>268</v>
      </c>
      <c r="F818" t="s">
        <v>42</v>
      </c>
      <c r="G818">
        <v>0</v>
      </c>
      <c r="H818">
        <v>1</v>
      </c>
      <c r="I818" t="s">
        <v>133</v>
      </c>
      <c r="J818" t="s">
        <v>34</v>
      </c>
      <c r="K818">
        <v>41876</v>
      </c>
      <c r="L818">
        <v>0</v>
      </c>
      <c r="M818">
        <v>0</v>
      </c>
      <c r="N818" t="s">
        <v>1576</v>
      </c>
      <c r="O818" t="s">
        <v>1754</v>
      </c>
      <c r="P818" t="s">
        <v>1578</v>
      </c>
      <c r="Q818">
        <v>255931</v>
      </c>
      <c r="R818">
        <v>300186469</v>
      </c>
      <c r="S818" t="s">
        <v>42</v>
      </c>
      <c r="T818" t="s">
        <v>137</v>
      </c>
    </row>
    <row r="819" spans="1:20" x14ac:dyDescent="0.4">
      <c r="A819">
        <v>2014</v>
      </c>
      <c r="B819" t="s">
        <v>1828</v>
      </c>
      <c r="C819" t="s">
        <v>1188</v>
      </c>
      <c r="D819" t="s">
        <v>1752</v>
      </c>
      <c r="E819" t="s">
        <v>1753</v>
      </c>
      <c r="F819" t="s">
        <v>467</v>
      </c>
      <c r="G819">
        <v>2</v>
      </c>
      <c r="H819">
        <v>1</v>
      </c>
      <c r="I819" t="s">
        <v>1492</v>
      </c>
      <c r="J819" t="s">
        <v>34</v>
      </c>
      <c r="K819">
        <v>67540</v>
      </c>
      <c r="L819">
        <v>1</v>
      </c>
      <c r="M819">
        <v>0</v>
      </c>
      <c r="N819" t="s">
        <v>1816</v>
      </c>
      <c r="O819" t="s">
        <v>1817</v>
      </c>
      <c r="P819" t="s">
        <v>1818</v>
      </c>
      <c r="Q819">
        <v>255931</v>
      </c>
      <c r="R819">
        <v>300186476</v>
      </c>
      <c r="S819" t="s">
        <v>471</v>
      </c>
      <c r="T819" t="s">
        <v>1495</v>
      </c>
    </row>
    <row r="820" spans="1:20" x14ac:dyDescent="0.4">
      <c r="A820">
        <v>2014</v>
      </c>
      <c r="B820" t="s">
        <v>1829</v>
      </c>
      <c r="C820" t="s">
        <v>1169</v>
      </c>
      <c r="D820" t="s">
        <v>1710</v>
      </c>
      <c r="E820" t="s">
        <v>242</v>
      </c>
      <c r="F820" t="s">
        <v>300</v>
      </c>
      <c r="G820">
        <v>0</v>
      </c>
      <c r="H820">
        <v>1</v>
      </c>
      <c r="I820" t="s">
        <v>43</v>
      </c>
      <c r="J820" t="s">
        <v>34</v>
      </c>
      <c r="K820">
        <v>61397</v>
      </c>
      <c r="L820">
        <v>0</v>
      </c>
      <c r="M820">
        <v>0</v>
      </c>
      <c r="N820" t="s">
        <v>1804</v>
      </c>
      <c r="O820" t="s">
        <v>1805</v>
      </c>
      <c r="P820" t="s">
        <v>1806</v>
      </c>
      <c r="Q820">
        <v>255931</v>
      </c>
      <c r="R820">
        <v>300186480</v>
      </c>
      <c r="S820" t="s">
        <v>304</v>
      </c>
      <c r="T820" t="s">
        <v>47</v>
      </c>
    </row>
    <row r="821" spans="1:20" x14ac:dyDescent="0.4">
      <c r="A821">
        <v>2014</v>
      </c>
      <c r="B821" t="s">
        <v>1829</v>
      </c>
      <c r="C821" t="s">
        <v>1169</v>
      </c>
      <c r="D821" t="s">
        <v>1772</v>
      </c>
      <c r="E821" t="s">
        <v>238</v>
      </c>
      <c r="F821" t="s">
        <v>727</v>
      </c>
      <c r="G821">
        <v>1</v>
      </c>
      <c r="H821">
        <v>1</v>
      </c>
      <c r="I821" t="s">
        <v>1052</v>
      </c>
      <c r="J821" t="s">
        <v>34</v>
      </c>
      <c r="K821">
        <v>39311</v>
      </c>
      <c r="L821">
        <v>0</v>
      </c>
      <c r="M821">
        <v>1</v>
      </c>
      <c r="N821" t="s">
        <v>1783</v>
      </c>
      <c r="O821" t="s">
        <v>1784</v>
      </c>
      <c r="P821" t="s">
        <v>1785</v>
      </c>
      <c r="Q821">
        <v>255931</v>
      </c>
      <c r="R821">
        <v>300186506</v>
      </c>
      <c r="S821" t="s">
        <v>731</v>
      </c>
      <c r="T821" t="s">
        <v>1056</v>
      </c>
    </row>
    <row r="822" spans="1:20" x14ac:dyDescent="0.4">
      <c r="A822">
        <v>2014</v>
      </c>
      <c r="B822" t="s">
        <v>1830</v>
      </c>
      <c r="C822" t="s">
        <v>887</v>
      </c>
      <c r="D822" t="s">
        <v>1730</v>
      </c>
      <c r="E822" t="s">
        <v>246</v>
      </c>
      <c r="F822" t="s">
        <v>51</v>
      </c>
      <c r="G822">
        <v>1</v>
      </c>
      <c r="H822">
        <v>1</v>
      </c>
      <c r="I822" t="s">
        <v>70</v>
      </c>
      <c r="J822" t="s">
        <v>1115</v>
      </c>
      <c r="K822">
        <v>57714</v>
      </c>
      <c r="L822">
        <v>0</v>
      </c>
      <c r="M822">
        <v>0</v>
      </c>
      <c r="N822" t="s">
        <v>1646</v>
      </c>
      <c r="O822" t="s">
        <v>1648</v>
      </c>
      <c r="P822" t="s">
        <v>1647</v>
      </c>
      <c r="Q822">
        <v>255951</v>
      </c>
      <c r="R822">
        <v>300186487</v>
      </c>
      <c r="S822" t="s">
        <v>56</v>
      </c>
      <c r="T822" t="s">
        <v>72</v>
      </c>
    </row>
    <row r="823" spans="1:20" x14ac:dyDescent="0.4">
      <c r="A823">
        <v>2014</v>
      </c>
      <c r="B823" t="s">
        <v>1831</v>
      </c>
      <c r="C823" t="s">
        <v>887</v>
      </c>
      <c r="D823" t="s">
        <v>1761</v>
      </c>
      <c r="E823" t="s">
        <v>227</v>
      </c>
      <c r="F823" t="s">
        <v>399</v>
      </c>
      <c r="G823">
        <v>2</v>
      </c>
      <c r="H823">
        <v>0</v>
      </c>
      <c r="I823" t="s">
        <v>81</v>
      </c>
      <c r="J823" t="s">
        <v>34</v>
      </c>
      <c r="K823">
        <v>73804</v>
      </c>
      <c r="L823">
        <v>1</v>
      </c>
      <c r="M823">
        <v>0</v>
      </c>
      <c r="N823" t="s">
        <v>1743</v>
      </c>
      <c r="O823" t="s">
        <v>1744</v>
      </c>
      <c r="P823" t="s">
        <v>1745</v>
      </c>
      <c r="Q823">
        <v>255951</v>
      </c>
      <c r="R823">
        <v>300186491</v>
      </c>
      <c r="S823" t="s">
        <v>403</v>
      </c>
      <c r="T823" t="s">
        <v>82</v>
      </c>
    </row>
    <row r="824" spans="1:20" x14ac:dyDescent="0.4">
      <c r="A824">
        <v>2014</v>
      </c>
      <c r="B824" t="s">
        <v>1832</v>
      </c>
      <c r="C824" t="s">
        <v>887</v>
      </c>
      <c r="D824" t="s">
        <v>1752</v>
      </c>
      <c r="E824" t="s">
        <v>1753</v>
      </c>
      <c r="F824" t="s">
        <v>32</v>
      </c>
      <c r="G824">
        <v>2</v>
      </c>
      <c r="H824">
        <v>0</v>
      </c>
      <c r="I824" t="s">
        <v>1064</v>
      </c>
      <c r="J824" t="s">
        <v>34</v>
      </c>
      <c r="K824">
        <v>67882</v>
      </c>
      <c r="L824">
        <v>0</v>
      </c>
      <c r="M824">
        <v>0</v>
      </c>
      <c r="N824" t="s">
        <v>1731</v>
      </c>
      <c r="O824" t="s">
        <v>1732</v>
      </c>
      <c r="P824" t="s">
        <v>1733</v>
      </c>
      <c r="Q824">
        <v>255951</v>
      </c>
      <c r="R824">
        <v>300186462</v>
      </c>
      <c r="S824" t="s">
        <v>38</v>
      </c>
      <c r="T824" t="s">
        <v>1066</v>
      </c>
    </row>
    <row r="825" spans="1:20" x14ac:dyDescent="0.4">
      <c r="A825">
        <v>2014</v>
      </c>
      <c r="B825" t="s">
        <v>1833</v>
      </c>
      <c r="C825" t="s">
        <v>887</v>
      </c>
      <c r="D825" t="s">
        <v>1756</v>
      </c>
      <c r="E825" t="s">
        <v>253</v>
      </c>
      <c r="F825" t="s">
        <v>133</v>
      </c>
      <c r="G825">
        <v>2</v>
      </c>
      <c r="H825">
        <v>1</v>
      </c>
      <c r="I825" t="s">
        <v>727</v>
      </c>
      <c r="J825" t="s">
        <v>1834</v>
      </c>
      <c r="L825">
        <v>0</v>
      </c>
      <c r="M825">
        <v>0</v>
      </c>
      <c r="N825" t="s">
        <v>1757</v>
      </c>
      <c r="O825" t="s">
        <v>1758</v>
      </c>
      <c r="P825" t="s">
        <v>1759</v>
      </c>
      <c r="Q825">
        <v>255951</v>
      </c>
      <c r="R825">
        <v>300186460</v>
      </c>
      <c r="S825" t="s">
        <v>137</v>
      </c>
      <c r="T825" t="s">
        <v>731</v>
      </c>
    </row>
    <row r="826" spans="1:20" x14ac:dyDescent="0.4">
      <c r="A826">
        <v>2014</v>
      </c>
      <c r="B826" t="s">
        <v>1835</v>
      </c>
      <c r="C826" t="s">
        <v>159</v>
      </c>
      <c r="D826" t="s">
        <v>1735</v>
      </c>
      <c r="E826" t="s">
        <v>1736</v>
      </c>
      <c r="F826" t="s">
        <v>51</v>
      </c>
      <c r="G826">
        <v>2</v>
      </c>
      <c r="H826">
        <v>1</v>
      </c>
      <c r="I826" t="s">
        <v>399</v>
      </c>
      <c r="J826" t="s">
        <v>34</v>
      </c>
      <c r="K826">
        <v>60342</v>
      </c>
      <c r="L826">
        <v>1</v>
      </c>
      <c r="M826">
        <v>0</v>
      </c>
      <c r="N826" t="s">
        <v>1798</v>
      </c>
      <c r="O826" t="s">
        <v>1799</v>
      </c>
      <c r="P826" t="s">
        <v>1661</v>
      </c>
      <c r="Q826">
        <v>255953</v>
      </c>
      <c r="R826">
        <v>300186461</v>
      </c>
      <c r="S826" t="s">
        <v>56</v>
      </c>
      <c r="T826" t="s">
        <v>403</v>
      </c>
    </row>
    <row r="827" spans="1:20" x14ac:dyDescent="0.4">
      <c r="A827">
        <v>2014</v>
      </c>
      <c r="B827" t="s">
        <v>1836</v>
      </c>
      <c r="C827" t="s">
        <v>159</v>
      </c>
      <c r="D827" t="s">
        <v>1761</v>
      </c>
      <c r="E827" t="s">
        <v>227</v>
      </c>
      <c r="F827" t="s">
        <v>32</v>
      </c>
      <c r="G827">
        <v>0</v>
      </c>
      <c r="H827">
        <v>1</v>
      </c>
      <c r="I827" t="s">
        <v>133</v>
      </c>
      <c r="J827" t="s">
        <v>34</v>
      </c>
      <c r="K827">
        <v>74240</v>
      </c>
      <c r="L827">
        <v>0</v>
      </c>
      <c r="M827">
        <v>1</v>
      </c>
      <c r="N827" t="s">
        <v>1787</v>
      </c>
      <c r="O827" t="s">
        <v>1610</v>
      </c>
      <c r="P827" t="s">
        <v>1788</v>
      </c>
      <c r="Q827">
        <v>255953</v>
      </c>
      <c r="R827">
        <v>300186485</v>
      </c>
      <c r="S827" t="s">
        <v>38</v>
      </c>
      <c r="T827" t="s">
        <v>137</v>
      </c>
    </row>
    <row r="828" spans="1:20" x14ac:dyDescent="0.4">
      <c r="A828">
        <v>2014</v>
      </c>
      <c r="B828" t="s">
        <v>1837</v>
      </c>
      <c r="C828" t="s">
        <v>92</v>
      </c>
      <c r="D828" t="s">
        <v>1730</v>
      </c>
      <c r="E828" t="s">
        <v>246</v>
      </c>
      <c r="F828" t="s">
        <v>51</v>
      </c>
      <c r="G828">
        <v>1</v>
      </c>
      <c r="H828">
        <v>7</v>
      </c>
      <c r="I828" t="s">
        <v>133</v>
      </c>
      <c r="J828" t="s">
        <v>34</v>
      </c>
      <c r="K828">
        <v>58141</v>
      </c>
      <c r="L828">
        <v>0</v>
      </c>
      <c r="M828">
        <v>5</v>
      </c>
      <c r="N828" t="s">
        <v>1441</v>
      </c>
      <c r="O828" t="s">
        <v>1627</v>
      </c>
      <c r="P828" t="s">
        <v>1781</v>
      </c>
      <c r="Q828">
        <v>255955</v>
      </c>
      <c r="R828">
        <v>300186474</v>
      </c>
      <c r="S828" t="s">
        <v>56</v>
      </c>
      <c r="T828" t="s">
        <v>137</v>
      </c>
    </row>
    <row r="829" spans="1:20" x14ac:dyDescent="0.4">
      <c r="A829">
        <v>2014</v>
      </c>
      <c r="B829" t="s">
        <v>1838</v>
      </c>
      <c r="C829" t="s">
        <v>1839</v>
      </c>
      <c r="D829" t="s">
        <v>1752</v>
      </c>
      <c r="E829" t="s">
        <v>1753</v>
      </c>
      <c r="F829" t="s">
        <v>51</v>
      </c>
      <c r="G829">
        <v>0</v>
      </c>
      <c r="H829">
        <v>3</v>
      </c>
      <c r="I829" t="s">
        <v>118</v>
      </c>
      <c r="J829" t="s">
        <v>34</v>
      </c>
      <c r="K829">
        <v>68034</v>
      </c>
      <c r="L829">
        <v>0</v>
      </c>
      <c r="M829">
        <v>2</v>
      </c>
      <c r="N829" t="s">
        <v>1790</v>
      </c>
      <c r="O829" t="s">
        <v>1664</v>
      </c>
      <c r="P829" t="s">
        <v>1791</v>
      </c>
      <c r="Q829">
        <v>255957</v>
      </c>
      <c r="R829">
        <v>300186502</v>
      </c>
      <c r="S829" t="s">
        <v>56</v>
      </c>
      <c r="T829" t="s">
        <v>123</v>
      </c>
    </row>
    <row r="830" spans="1:20" x14ac:dyDescent="0.4">
      <c r="A830">
        <v>2014</v>
      </c>
      <c r="B830" t="s">
        <v>1840</v>
      </c>
      <c r="C830" t="s">
        <v>95</v>
      </c>
      <c r="D830" t="s">
        <v>1761</v>
      </c>
      <c r="E830" t="s">
        <v>227</v>
      </c>
      <c r="F830" t="s">
        <v>133</v>
      </c>
      <c r="G830">
        <v>1</v>
      </c>
      <c r="H830">
        <v>0</v>
      </c>
      <c r="I830" t="s">
        <v>65</v>
      </c>
      <c r="J830" t="s">
        <v>1834</v>
      </c>
      <c r="K830">
        <v>74738</v>
      </c>
      <c r="L830">
        <v>0</v>
      </c>
      <c r="M830">
        <v>0</v>
      </c>
      <c r="N830" t="s">
        <v>1720</v>
      </c>
      <c r="O830" t="s">
        <v>1721</v>
      </c>
      <c r="P830" t="s">
        <v>1722</v>
      </c>
      <c r="Q830">
        <v>255959</v>
      </c>
      <c r="R830">
        <v>300186501</v>
      </c>
      <c r="S830" t="s">
        <v>137</v>
      </c>
      <c r="T830" t="s">
        <v>68</v>
      </c>
    </row>
    <row r="831" spans="1:20" x14ac:dyDescent="0.4">
      <c r="A831">
        <v>2014</v>
      </c>
      <c r="B831" t="s">
        <v>1841</v>
      </c>
      <c r="C831" t="s">
        <v>92</v>
      </c>
      <c r="D831" t="s">
        <v>1710</v>
      </c>
      <c r="E831" t="s">
        <v>242</v>
      </c>
      <c r="F831" t="s">
        <v>118</v>
      </c>
      <c r="G831">
        <v>0</v>
      </c>
      <c r="H831">
        <v>0</v>
      </c>
      <c r="I831" t="s">
        <v>65</v>
      </c>
      <c r="J831" t="s">
        <v>1842</v>
      </c>
      <c r="K831">
        <v>63267</v>
      </c>
      <c r="L831">
        <v>0</v>
      </c>
      <c r="M831">
        <v>0</v>
      </c>
      <c r="N831" t="s">
        <v>1783</v>
      </c>
      <c r="O831" t="s">
        <v>1784</v>
      </c>
      <c r="P831" t="s">
        <v>1785</v>
      </c>
      <c r="Q831">
        <v>255955</v>
      </c>
      <c r="R831">
        <v>300186490</v>
      </c>
      <c r="S831" t="s">
        <v>123</v>
      </c>
      <c r="T831" t="s">
        <v>68</v>
      </c>
    </row>
    <row r="832" spans="1:20" x14ac:dyDescent="0.4">
      <c r="A832">
        <v>2014</v>
      </c>
      <c r="B832" t="s">
        <v>1843</v>
      </c>
      <c r="C832" t="s">
        <v>159</v>
      </c>
      <c r="D832" t="s">
        <v>1718</v>
      </c>
      <c r="E832" t="s">
        <v>1719</v>
      </c>
      <c r="F832" t="s">
        <v>118</v>
      </c>
      <c r="G832">
        <v>0</v>
      </c>
      <c r="H832">
        <v>0</v>
      </c>
      <c r="I832" t="s">
        <v>934</v>
      </c>
      <c r="J832" t="s">
        <v>1844</v>
      </c>
      <c r="K832">
        <v>51179</v>
      </c>
      <c r="L832">
        <v>0</v>
      </c>
      <c r="M832">
        <v>0</v>
      </c>
      <c r="N832" t="s">
        <v>1576</v>
      </c>
      <c r="O832" t="s">
        <v>1754</v>
      </c>
      <c r="P832" t="s">
        <v>1578</v>
      </c>
      <c r="Q832">
        <v>255953</v>
      </c>
      <c r="R832">
        <v>300186488</v>
      </c>
      <c r="S832" t="s">
        <v>123</v>
      </c>
      <c r="T832" t="s">
        <v>938</v>
      </c>
    </row>
    <row r="833" spans="1:20" x14ac:dyDescent="0.4">
      <c r="A833">
        <v>2014</v>
      </c>
      <c r="B833" t="s">
        <v>1845</v>
      </c>
      <c r="C833" t="s">
        <v>159</v>
      </c>
      <c r="D833" t="s">
        <v>1752</v>
      </c>
      <c r="E833" t="s">
        <v>1753</v>
      </c>
      <c r="F833" t="s">
        <v>65</v>
      </c>
      <c r="G833">
        <v>1</v>
      </c>
      <c r="H833">
        <v>0</v>
      </c>
      <c r="I833" t="s">
        <v>43</v>
      </c>
      <c r="J833" t="s">
        <v>34</v>
      </c>
      <c r="K833">
        <v>68551</v>
      </c>
      <c r="L833">
        <v>1</v>
      </c>
      <c r="M833">
        <v>0</v>
      </c>
      <c r="N833" t="s">
        <v>1720</v>
      </c>
      <c r="O833" t="s">
        <v>1721</v>
      </c>
      <c r="P833" t="s">
        <v>1722</v>
      </c>
      <c r="Q833">
        <v>255953</v>
      </c>
      <c r="R833">
        <v>300186504</v>
      </c>
      <c r="S833" t="s">
        <v>68</v>
      </c>
      <c r="T833" t="s">
        <v>47</v>
      </c>
    </row>
    <row r="834" spans="1:20" x14ac:dyDescent="0.4">
      <c r="A834">
        <v>2014</v>
      </c>
      <c r="B834" t="s">
        <v>1846</v>
      </c>
      <c r="C834" t="s">
        <v>887</v>
      </c>
      <c r="D834" t="s">
        <v>1735</v>
      </c>
      <c r="E834" t="s">
        <v>1736</v>
      </c>
      <c r="F834" t="s">
        <v>118</v>
      </c>
      <c r="G834">
        <v>2</v>
      </c>
      <c r="H834">
        <v>1</v>
      </c>
      <c r="I834" t="s">
        <v>33</v>
      </c>
      <c r="J834" t="s">
        <v>34</v>
      </c>
      <c r="K834">
        <v>58817</v>
      </c>
      <c r="L834">
        <v>0</v>
      </c>
      <c r="M834">
        <v>0</v>
      </c>
      <c r="N834" t="s">
        <v>1794</v>
      </c>
      <c r="O834" t="s">
        <v>1625</v>
      </c>
      <c r="P834" t="s">
        <v>1795</v>
      </c>
      <c r="Q834">
        <v>255951</v>
      </c>
      <c r="R834">
        <v>300186508</v>
      </c>
      <c r="S834" t="s">
        <v>123</v>
      </c>
      <c r="T834" t="s">
        <v>39</v>
      </c>
    </row>
    <row r="835" spans="1:20" x14ac:dyDescent="0.4">
      <c r="A835">
        <v>2014</v>
      </c>
      <c r="B835" t="s">
        <v>1847</v>
      </c>
      <c r="C835" t="s">
        <v>887</v>
      </c>
      <c r="D835" t="s">
        <v>1747</v>
      </c>
      <c r="E835" t="s">
        <v>268</v>
      </c>
      <c r="F835" t="s">
        <v>934</v>
      </c>
      <c r="G835">
        <v>1</v>
      </c>
      <c r="H835">
        <v>1</v>
      </c>
      <c r="I835" t="s">
        <v>1060</v>
      </c>
      <c r="J835" t="s">
        <v>1848</v>
      </c>
      <c r="K835">
        <v>41242</v>
      </c>
      <c r="L835">
        <v>0</v>
      </c>
      <c r="M835">
        <v>0</v>
      </c>
      <c r="N835" t="s">
        <v>1804</v>
      </c>
      <c r="O835" t="s">
        <v>1805</v>
      </c>
      <c r="P835" t="s">
        <v>1806</v>
      </c>
      <c r="Q835">
        <v>255951</v>
      </c>
      <c r="R835">
        <v>300186459</v>
      </c>
      <c r="S835" t="s">
        <v>938</v>
      </c>
      <c r="T835" t="s">
        <v>1062</v>
      </c>
    </row>
    <row r="836" spans="1:20" x14ac:dyDescent="0.4">
      <c r="A836">
        <v>2014</v>
      </c>
      <c r="B836" t="s">
        <v>1849</v>
      </c>
      <c r="C836" t="s">
        <v>887</v>
      </c>
      <c r="D836" t="s">
        <v>1710</v>
      </c>
      <c r="E836" t="s">
        <v>242</v>
      </c>
      <c r="F836" t="s">
        <v>65</v>
      </c>
      <c r="G836">
        <v>1</v>
      </c>
      <c r="H836">
        <v>0</v>
      </c>
      <c r="I836" t="s">
        <v>117</v>
      </c>
      <c r="J836" t="s">
        <v>691</v>
      </c>
      <c r="K836">
        <v>63255</v>
      </c>
      <c r="L836">
        <v>0</v>
      </c>
      <c r="M836">
        <v>0</v>
      </c>
      <c r="N836" t="s">
        <v>1777</v>
      </c>
      <c r="O836" t="s">
        <v>1778</v>
      </c>
      <c r="P836" t="s">
        <v>1779</v>
      </c>
      <c r="Q836">
        <v>255951</v>
      </c>
      <c r="R836">
        <v>300186503</v>
      </c>
      <c r="S836" t="s">
        <v>68</v>
      </c>
      <c r="T836" t="s">
        <v>122</v>
      </c>
    </row>
    <row r="837" spans="1:20" x14ac:dyDescent="0.4">
      <c r="A837">
        <v>2014</v>
      </c>
      <c r="B837" t="s">
        <v>1850</v>
      </c>
      <c r="C837" t="s">
        <v>887</v>
      </c>
      <c r="D837" t="s">
        <v>1718</v>
      </c>
      <c r="E837" t="s">
        <v>1719</v>
      </c>
      <c r="F837" t="s">
        <v>43</v>
      </c>
      <c r="G837">
        <v>2</v>
      </c>
      <c r="H837">
        <v>1</v>
      </c>
      <c r="I837" t="s">
        <v>42</v>
      </c>
      <c r="J837" t="s">
        <v>888</v>
      </c>
      <c r="K837">
        <v>51227</v>
      </c>
      <c r="L837">
        <v>0</v>
      </c>
      <c r="M837">
        <v>0</v>
      </c>
      <c r="N837" t="s">
        <v>1790</v>
      </c>
      <c r="O837" t="s">
        <v>1664</v>
      </c>
      <c r="P837" t="s">
        <v>1791</v>
      </c>
      <c r="Q837">
        <v>255951</v>
      </c>
      <c r="R837">
        <v>300186497</v>
      </c>
      <c r="S837" t="s">
        <v>47</v>
      </c>
      <c r="T837" t="s">
        <v>42</v>
      </c>
    </row>
    <row r="838" spans="1:20" x14ac:dyDescent="0.4">
      <c r="A838">
        <v>2014</v>
      </c>
      <c r="B838" t="s">
        <v>1830</v>
      </c>
      <c r="C838" t="s">
        <v>887</v>
      </c>
      <c r="D838" t="s">
        <v>1730</v>
      </c>
      <c r="E838" t="s">
        <v>246</v>
      </c>
      <c r="F838" t="s">
        <v>51</v>
      </c>
      <c r="G838">
        <v>1</v>
      </c>
      <c r="H838">
        <v>1</v>
      </c>
      <c r="I838" t="s">
        <v>70</v>
      </c>
      <c r="J838" t="s">
        <v>1115</v>
      </c>
      <c r="K838">
        <v>57714</v>
      </c>
      <c r="L838">
        <v>0</v>
      </c>
      <c r="M838">
        <v>0</v>
      </c>
      <c r="N838" t="s">
        <v>1646</v>
      </c>
      <c r="O838" t="s">
        <v>1648</v>
      </c>
      <c r="P838" t="s">
        <v>1647</v>
      </c>
      <c r="Q838">
        <v>255951</v>
      </c>
      <c r="R838">
        <v>300186487</v>
      </c>
      <c r="S838" t="s">
        <v>56</v>
      </c>
      <c r="T838" t="s">
        <v>72</v>
      </c>
    </row>
    <row r="839" spans="1:20" x14ac:dyDescent="0.4">
      <c r="A839">
        <v>2014</v>
      </c>
      <c r="B839" t="s">
        <v>1831</v>
      </c>
      <c r="C839" t="s">
        <v>887</v>
      </c>
      <c r="D839" t="s">
        <v>1761</v>
      </c>
      <c r="E839" t="s">
        <v>227</v>
      </c>
      <c r="F839" t="s">
        <v>399</v>
      </c>
      <c r="G839">
        <v>2</v>
      </c>
      <c r="H839">
        <v>0</v>
      </c>
      <c r="I839" t="s">
        <v>81</v>
      </c>
      <c r="J839" t="s">
        <v>34</v>
      </c>
      <c r="K839">
        <v>73804</v>
      </c>
      <c r="L839">
        <v>1</v>
      </c>
      <c r="M839">
        <v>0</v>
      </c>
      <c r="N839" t="s">
        <v>1743</v>
      </c>
      <c r="O839" t="s">
        <v>1744</v>
      </c>
      <c r="P839" t="s">
        <v>1745</v>
      </c>
      <c r="Q839">
        <v>255951</v>
      </c>
      <c r="R839">
        <v>300186491</v>
      </c>
      <c r="S839" t="s">
        <v>403</v>
      </c>
      <c r="T839" t="s">
        <v>82</v>
      </c>
    </row>
    <row r="840" spans="1:20" x14ac:dyDescent="0.4">
      <c r="A840">
        <v>2014</v>
      </c>
      <c r="B840" t="s">
        <v>1846</v>
      </c>
      <c r="C840" t="s">
        <v>887</v>
      </c>
      <c r="D840" t="s">
        <v>1735</v>
      </c>
      <c r="E840" t="s">
        <v>1736</v>
      </c>
      <c r="F840" t="s">
        <v>118</v>
      </c>
      <c r="G840">
        <v>2</v>
      </c>
      <c r="H840">
        <v>1</v>
      </c>
      <c r="I840" t="s">
        <v>33</v>
      </c>
      <c r="J840" t="s">
        <v>34</v>
      </c>
      <c r="K840">
        <v>58817</v>
      </c>
      <c r="L840">
        <v>0</v>
      </c>
      <c r="M840">
        <v>0</v>
      </c>
      <c r="N840" t="s">
        <v>1794</v>
      </c>
      <c r="O840" t="s">
        <v>1625</v>
      </c>
      <c r="P840" t="s">
        <v>1795</v>
      </c>
      <c r="Q840">
        <v>255951</v>
      </c>
      <c r="R840">
        <v>300186508</v>
      </c>
      <c r="S840" t="s">
        <v>123</v>
      </c>
      <c r="T840" t="s">
        <v>39</v>
      </c>
    </row>
    <row r="841" spans="1:20" x14ac:dyDescent="0.4">
      <c r="A841">
        <v>2014</v>
      </c>
      <c r="B841" t="s">
        <v>1847</v>
      </c>
      <c r="C841" t="s">
        <v>887</v>
      </c>
      <c r="D841" t="s">
        <v>1747</v>
      </c>
      <c r="E841" t="s">
        <v>268</v>
      </c>
      <c r="F841" t="s">
        <v>934</v>
      </c>
      <c r="G841">
        <v>1</v>
      </c>
      <c r="H841">
        <v>1</v>
      </c>
      <c r="I841" t="s">
        <v>1060</v>
      </c>
      <c r="J841" t="s">
        <v>1848</v>
      </c>
      <c r="K841">
        <v>41242</v>
      </c>
      <c r="L841">
        <v>0</v>
      </c>
      <c r="M841">
        <v>0</v>
      </c>
      <c r="N841" t="s">
        <v>1804</v>
      </c>
      <c r="O841" t="s">
        <v>1805</v>
      </c>
      <c r="P841" t="s">
        <v>1806</v>
      </c>
      <c r="Q841">
        <v>255951</v>
      </c>
      <c r="R841">
        <v>300186459</v>
      </c>
      <c r="S841" t="s">
        <v>938</v>
      </c>
      <c r="T841" t="s">
        <v>1062</v>
      </c>
    </row>
    <row r="842" spans="1:20" x14ac:dyDescent="0.4">
      <c r="A842">
        <v>2014</v>
      </c>
      <c r="B842" t="s">
        <v>1832</v>
      </c>
      <c r="C842" t="s">
        <v>887</v>
      </c>
      <c r="D842" t="s">
        <v>1752</v>
      </c>
      <c r="E842" t="s">
        <v>1753</v>
      </c>
      <c r="F842" t="s">
        <v>32</v>
      </c>
      <c r="G842">
        <v>2</v>
      </c>
      <c r="H842">
        <v>0</v>
      </c>
      <c r="I842" t="s">
        <v>1064</v>
      </c>
      <c r="J842" t="s">
        <v>34</v>
      </c>
      <c r="K842">
        <v>67882</v>
      </c>
      <c r="L842">
        <v>0</v>
      </c>
      <c r="M842">
        <v>0</v>
      </c>
      <c r="N842" t="s">
        <v>1731</v>
      </c>
      <c r="O842" t="s">
        <v>1732</v>
      </c>
      <c r="P842" t="s">
        <v>1733</v>
      </c>
      <c r="Q842">
        <v>255951</v>
      </c>
      <c r="R842">
        <v>300186462</v>
      </c>
      <c r="S842" t="s">
        <v>38</v>
      </c>
      <c r="T842" t="s">
        <v>1066</v>
      </c>
    </row>
    <row r="843" spans="1:20" x14ac:dyDescent="0.4">
      <c r="A843">
        <v>2014</v>
      </c>
      <c r="B843" t="s">
        <v>1833</v>
      </c>
      <c r="C843" t="s">
        <v>887</v>
      </c>
      <c r="D843" t="s">
        <v>1756</v>
      </c>
      <c r="E843" t="s">
        <v>253</v>
      </c>
      <c r="F843" t="s">
        <v>133</v>
      </c>
      <c r="G843">
        <v>2</v>
      </c>
      <c r="H843">
        <v>1</v>
      </c>
      <c r="I843" t="s">
        <v>727</v>
      </c>
      <c r="J843" t="s">
        <v>1834</v>
      </c>
      <c r="L843">
        <v>0</v>
      </c>
      <c r="M843">
        <v>0</v>
      </c>
      <c r="N843" t="s">
        <v>1757</v>
      </c>
      <c r="O843" t="s">
        <v>1758</v>
      </c>
      <c r="P843" t="s">
        <v>1759</v>
      </c>
      <c r="Q843">
        <v>255951</v>
      </c>
      <c r="R843">
        <v>300186460</v>
      </c>
      <c r="S843" t="s">
        <v>137</v>
      </c>
      <c r="T843" t="s">
        <v>731</v>
      </c>
    </row>
    <row r="844" spans="1:20" x14ac:dyDescent="0.4">
      <c r="A844">
        <v>2014</v>
      </c>
      <c r="B844" t="s">
        <v>1849</v>
      </c>
      <c r="C844" t="s">
        <v>887</v>
      </c>
      <c r="D844" t="s">
        <v>1710</v>
      </c>
      <c r="E844" t="s">
        <v>242</v>
      </c>
      <c r="F844" t="s">
        <v>65</v>
      </c>
      <c r="G844">
        <v>1</v>
      </c>
      <c r="H844">
        <v>0</v>
      </c>
      <c r="I844" t="s">
        <v>117</v>
      </c>
      <c r="J844" t="s">
        <v>691</v>
      </c>
      <c r="K844">
        <v>63255</v>
      </c>
      <c r="L844">
        <v>0</v>
      </c>
      <c r="M844">
        <v>0</v>
      </c>
      <c r="N844" t="s">
        <v>1777</v>
      </c>
      <c r="O844" t="s">
        <v>1778</v>
      </c>
      <c r="P844" t="s">
        <v>1779</v>
      </c>
      <c r="Q844">
        <v>255951</v>
      </c>
      <c r="R844">
        <v>300186503</v>
      </c>
      <c r="S844" t="s">
        <v>68</v>
      </c>
      <c r="T844" t="s">
        <v>122</v>
      </c>
    </row>
    <row r="845" spans="1:20" x14ac:dyDescent="0.4">
      <c r="A845">
        <v>2014</v>
      </c>
      <c r="B845" t="s">
        <v>1850</v>
      </c>
      <c r="C845" t="s">
        <v>887</v>
      </c>
      <c r="D845" t="s">
        <v>1718</v>
      </c>
      <c r="E845" t="s">
        <v>1719</v>
      </c>
      <c r="F845" t="s">
        <v>43</v>
      </c>
      <c r="G845">
        <v>2</v>
      </c>
      <c r="H845">
        <v>1</v>
      </c>
      <c r="I845" t="s">
        <v>42</v>
      </c>
      <c r="J845" t="s">
        <v>888</v>
      </c>
      <c r="K845">
        <v>51227</v>
      </c>
      <c r="L845">
        <v>0</v>
      </c>
      <c r="M845">
        <v>0</v>
      </c>
      <c r="N845" t="s">
        <v>1790</v>
      </c>
      <c r="O845" t="s">
        <v>1664</v>
      </c>
      <c r="P845" t="s">
        <v>1791</v>
      </c>
      <c r="Q845">
        <v>255951</v>
      </c>
      <c r="R845">
        <v>300186497</v>
      </c>
      <c r="S845" t="s">
        <v>47</v>
      </c>
      <c r="T845" t="s">
        <v>42</v>
      </c>
    </row>
    <row r="846" spans="1:20" x14ac:dyDescent="0.4">
      <c r="A846">
        <v>2014</v>
      </c>
      <c r="B846" t="s">
        <v>1836</v>
      </c>
      <c r="C846" t="s">
        <v>159</v>
      </c>
      <c r="D846" t="s">
        <v>1761</v>
      </c>
      <c r="E846" t="s">
        <v>227</v>
      </c>
      <c r="F846" t="s">
        <v>32</v>
      </c>
      <c r="G846">
        <v>0</v>
      </c>
      <c r="H846">
        <v>1</v>
      </c>
      <c r="I846" t="s">
        <v>133</v>
      </c>
      <c r="J846" t="s">
        <v>34</v>
      </c>
      <c r="K846">
        <v>74240</v>
      </c>
      <c r="L846">
        <v>0</v>
      </c>
      <c r="M846">
        <v>1</v>
      </c>
      <c r="N846" t="s">
        <v>1787</v>
      </c>
      <c r="O846" t="s">
        <v>1610</v>
      </c>
      <c r="P846" t="s">
        <v>1788</v>
      </c>
      <c r="Q846">
        <v>255953</v>
      </c>
      <c r="R846">
        <v>300186485</v>
      </c>
      <c r="S846" t="s">
        <v>38</v>
      </c>
      <c r="T846" t="s">
        <v>137</v>
      </c>
    </row>
    <row r="847" spans="1:20" x14ac:dyDescent="0.4">
      <c r="A847">
        <v>2014</v>
      </c>
      <c r="B847" t="s">
        <v>1835</v>
      </c>
      <c r="C847" t="s">
        <v>159</v>
      </c>
      <c r="D847" t="s">
        <v>1735</v>
      </c>
      <c r="E847" t="s">
        <v>1736</v>
      </c>
      <c r="F847" t="s">
        <v>51</v>
      </c>
      <c r="G847">
        <v>2</v>
      </c>
      <c r="H847">
        <v>1</v>
      </c>
      <c r="I847" t="s">
        <v>399</v>
      </c>
      <c r="J847" t="s">
        <v>34</v>
      </c>
      <c r="K847">
        <v>60342</v>
      </c>
      <c r="L847">
        <v>1</v>
      </c>
      <c r="M847">
        <v>0</v>
      </c>
      <c r="N847" t="s">
        <v>1798</v>
      </c>
      <c r="O847" t="s">
        <v>1799</v>
      </c>
      <c r="P847" t="s">
        <v>1661</v>
      </c>
      <c r="Q847">
        <v>255953</v>
      </c>
      <c r="R847">
        <v>300186461</v>
      </c>
      <c r="S847" t="s">
        <v>56</v>
      </c>
      <c r="T847" t="s">
        <v>403</v>
      </c>
    </row>
    <row r="848" spans="1:20" x14ac:dyDescent="0.4">
      <c r="A848">
        <v>2014</v>
      </c>
      <c r="B848" t="s">
        <v>1845</v>
      </c>
      <c r="C848" t="s">
        <v>159</v>
      </c>
      <c r="D848" t="s">
        <v>1752</v>
      </c>
      <c r="E848" t="s">
        <v>1753</v>
      </c>
      <c r="F848" t="s">
        <v>65</v>
      </c>
      <c r="G848">
        <v>1</v>
      </c>
      <c r="H848">
        <v>0</v>
      </c>
      <c r="I848" t="s">
        <v>43</v>
      </c>
      <c r="J848" t="s">
        <v>34</v>
      </c>
      <c r="K848">
        <v>68551</v>
      </c>
      <c r="L848">
        <v>1</v>
      </c>
      <c r="M848">
        <v>0</v>
      </c>
      <c r="N848" t="s">
        <v>1720</v>
      </c>
      <c r="O848" t="s">
        <v>1721</v>
      </c>
      <c r="P848" t="s">
        <v>1722</v>
      </c>
      <c r="Q848">
        <v>255953</v>
      </c>
      <c r="R848">
        <v>300186504</v>
      </c>
      <c r="S848" t="s">
        <v>68</v>
      </c>
      <c r="T848" t="s">
        <v>47</v>
      </c>
    </row>
    <row r="849" spans="1:20" x14ac:dyDescent="0.4">
      <c r="A849">
        <v>2014</v>
      </c>
      <c r="B849" t="s">
        <v>1843</v>
      </c>
      <c r="C849" t="s">
        <v>159</v>
      </c>
      <c r="D849" t="s">
        <v>1718</v>
      </c>
      <c r="E849" t="s">
        <v>1719</v>
      </c>
      <c r="F849" t="s">
        <v>118</v>
      </c>
      <c r="G849">
        <v>0</v>
      </c>
      <c r="H849">
        <v>0</v>
      </c>
      <c r="I849" t="s">
        <v>934</v>
      </c>
      <c r="J849" t="s">
        <v>1844</v>
      </c>
      <c r="K849">
        <v>51179</v>
      </c>
      <c r="L849">
        <v>0</v>
      </c>
      <c r="M849">
        <v>0</v>
      </c>
      <c r="N849" t="s">
        <v>1576</v>
      </c>
      <c r="O849" t="s">
        <v>1754</v>
      </c>
      <c r="P849" t="s">
        <v>1578</v>
      </c>
      <c r="Q849">
        <v>255953</v>
      </c>
      <c r="R849">
        <v>300186488</v>
      </c>
      <c r="S849" t="s">
        <v>123</v>
      </c>
      <c r="T849" t="s">
        <v>938</v>
      </c>
    </row>
    <row r="850" spans="1:20" x14ac:dyDescent="0.4">
      <c r="A850">
        <v>2014</v>
      </c>
      <c r="B850" t="s">
        <v>1837</v>
      </c>
      <c r="C850" t="s">
        <v>92</v>
      </c>
      <c r="D850" t="s">
        <v>1730</v>
      </c>
      <c r="E850" t="s">
        <v>246</v>
      </c>
      <c r="F850" t="s">
        <v>51</v>
      </c>
      <c r="G850">
        <v>1</v>
      </c>
      <c r="H850">
        <v>7</v>
      </c>
      <c r="I850" t="s">
        <v>133</v>
      </c>
      <c r="J850" t="s">
        <v>34</v>
      </c>
      <c r="K850">
        <v>58141</v>
      </c>
      <c r="L850">
        <v>0</v>
      </c>
      <c r="M850">
        <v>5</v>
      </c>
      <c r="N850" t="s">
        <v>1441</v>
      </c>
      <c r="O850" t="s">
        <v>1627</v>
      </c>
      <c r="P850" t="s">
        <v>1781</v>
      </c>
      <c r="Q850">
        <v>255955</v>
      </c>
      <c r="R850">
        <v>300186474</v>
      </c>
      <c r="S850" t="s">
        <v>56</v>
      </c>
      <c r="T850" t="s">
        <v>137</v>
      </c>
    </row>
    <row r="851" spans="1:20" x14ac:dyDescent="0.4">
      <c r="A851">
        <v>2014</v>
      </c>
      <c r="B851" t="s">
        <v>1841</v>
      </c>
      <c r="C851" t="s">
        <v>92</v>
      </c>
      <c r="D851" t="s">
        <v>1710</v>
      </c>
      <c r="E851" t="s">
        <v>242</v>
      </c>
      <c r="F851" t="s">
        <v>118</v>
      </c>
      <c r="G851">
        <v>0</v>
      </c>
      <c r="H851">
        <v>0</v>
      </c>
      <c r="I851" t="s">
        <v>65</v>
      </c>
      <c r="J851" t="s">
        <v>1842</v>
      </c>
      <c r="K851">
        <v>63267</v>
      </c>
      <c r="L851">
        <v>0</v>
      </c>
      <c r="M851">
        <v>0</v>
      </c>
      <c r="N851" t="s">
        <v>1783</v>
      </c>
      <c r="O851" t="s">
        <v>1784</v>
      </c>
      <c r="P851" t="s">
        <v>1785</v>
      </c>
      <c r="Q851">
        <v>255955</v>
      </c>
      <c r="R851">
        <v>300186490</v>
      </c>
      <c r="S851" t="s">
        <v>123</v>
      </c>
      <c r="T851" t="s">
        <v>68</v>
      </c>
    </row>
    <row r="852" spans="1:20" x14ac:dyDescent="0.4">
      <c r="A852">
        <v>2014</v>
      </c>
      <c r="B852" t="s">
        <v>1838</v>
      </c>
      <c r="C852" t="s">
        <v>1839</v>
      </c>
      <c r="D852" t="s">
        <v>1752</v>
      </c>
      <c r="E852" t="s">
        <v>1753</v>
      </c>
      <c r="F852" t="s">
        <v>51</v>
      </c>
      <c r="G852">
        <v>0</v>
      </c>
      <c r="H852">
        <v>3</v>
      </c>
      <c r="I852" t="s">
        <v>118</v>
      </c>
      <c r="J852" t="s">
        <v>34</v>
      </c>
      <c r="K852">
        <v>68034</v>
      </c>
      <c r="L852">
        <v>0</v>
      </c>
      <c r="M852">
        <v>2</v>
      </c>
      <c r="N852" t="s">
        <v>1790</v>
      </c>
      <c r="O852" t="s">
        <v>1664</v>
      </c>
      <c r="P852" t="s">
        <v>1791</v>
      </c>
      <c r="Q852">
        <v>255957</v>
      </c>
      <c r="R852">
        <v>300186502</v>
      </c>
      <c r="S852" t="s">
        <v>56</v>
      </c>
      <c r="T852" t="s">
        <v>123</v>
      </c>
    </row>
    <row r="853" spans="1:20" x14ac:dyDescent="0.4">
      <c r="A853">
        <v>2014</v>
      </c>
      <c r="B853" t="s">
        <v>1840</v>
      </c>
      <c r="C853" t="s">
        <v>95</v>
      </c>
      <c r="D853" t="s">
        <v>1761</v>
      </c>
      <c r="E853" t="s">
        <v>227</v>
      </c>
      <c r="F853" t="s">
        <v>133</v>
      </c>
      <c r="G853">
        <v>1</v>
      </c>
      <c r="H853">
        <v>0</v>
      </c>
      <c r="I853" t="s">
        <v>65</v>
      </c>
      <c r="J853" t="s">
        <v>1834</v>
      </c>
      <c r="K853">
        <v>74738</v>
      </c>
      <c r="L853">
        <v>0</v>
      </c>
      <c r="M853">
        <v>0</v>
      </c>
      <c r="N853" t="s">
        <v>1720</v>
      </c>
      <c r="O853" t="s">
        <v>1721</v>
      </c>
      <c r="P853" t="s">
        <v>1722</v>
      </c>
      <c r="Q853">
        <v>255959</v>
      </c>
      <c r="R853">
        <v>300186501</v>
      </c>
      <c r="S853" t="s">
        <v>137</v>
      </c>
      <c r="T85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65"/>
  <sheetViews>
    <sheetView workbookViewId="0">
      <selection activeCell="A2" sqref="A2"/>
    </sheetView>
  </sheetViews>
  <sheetFormatPr defaultRowHeight="14.6" x14ac:dyDescent="0.4"/>
  <cols>
    <col min="1" max="1" width="45.53515625" bestFit="1" customWidth="1"/>
    <col min="2" max="59" width="10.84375" bestFit="1" customWidth="1"/>
  </cols>
  <sheetData>
    <row r="1" spans="1:68" x14ac:dyDescent="0.4">
      <c r="A1" t="s">
        <v>1868</v>
      </c>
      <c r="B1" t="s">
        <v>1869</v>
      </c>
      <c r="C1" t="s">
        <v>1870</v>
      </c>
      <c r="D1" t="s">
        <v>1871</v>
      </c>
      <c r="E1" t="s">
        <v>1872</v>
      </c>
      <c r="F1" t="s">
        <v>1873</v>
      </c>
      <c r="G1" t="s">
        <v>1874</v>
      </c>
      <c r="H1" t="s">
        <v>1875</v>
      </c>
      <c r="I1" t="s">
        <v>1876</v>
      </c>
      <c r="J1" t="s">
        <v>1877</v>
      </c>
      <c r="K1" t="s">
        <v>1878</v>
      </c>
      <c r="L1" t="s">
        <v>1879</v>
      </c>
      <c r="M1" t="s">
        <v>1880</v>
      </c>
      <c r="N1" t="s">
        <v>1881</v>
      </c>
      <c r="O1" t="s">
        <v>1882</v>
      </c>
      <c r="P1" t="s">
        <v>1883</v>
      </c>
      <c r="Q1" t="s">
        <v>1884</v>
      </c>
      <c r="R1" t="s">
        <v>1885</v>
      </c>
      <c r="S1" t="s">
        <v>1886</v>
      </c>
      <c r="T1" t="s">
        <v>1887</v>
      </c>
      <c r="U1" t="s">
        <v>1888</v>
      </c>
      <c r="V1" t="s">
        <v>1889</v>
      </c>
      <c r="W1" t="s">
        <v>1890</v>
      </c>
      <c r="X1" t="s">
        <v>1891</v>
      </c>
      <c r="Y1" t="s">
        <v>1892</v>
      </c>
      <c r="Z1" t="s">
        <v>1893</v>
      </c>
      <c r="AA1" t="s">
        <v>1894</v>
      </c>
      <c r="AB1" t="s">
        <v>1895</v>
      </c>
      <c r="AC1" t="s">
        <v>1896</v>
      </c>
      <c r="AD1" t="s">
        <v>1897</v>
      </c>
      <c r="AE1" t="s">
        <v>1898</v>
      </c>
      <c r="AF1" t="s">
        <v>1899</v>
      </c>
      <c r="AG1" t="s">
        <v>1900</v>
      </c>
      <c r="AH1" t="s">
        <v>1901</v>
      </c>
      <c r="AI1" t="s">
        <v>1902</v>
      </c>
      <c r="AJ1" t="s">
        <v>1903</v>
      </c>
      <c r="AK1" t="s">
        <v>1904</v>
      </c>
      <c r="AL1" t="s">
        <v>1905</v>
      </c>
      <c r="AM1" t="s">
        <v>1906</v>
      </c>
      <c r="AN1" t="s">
        <v>1907</v>
      </c>
      <c r="AO1" t="s">
        <v>1908</v>
      </c>
      <c r="AP1" t="s">
        <v>1909</v>
      </c>
      <c r="AQ1" t="s">
        <v>1910</v>
      </c>
      <c r="AR1" t="s">
        <v>1911</v>
      </c>
      <c r="AS1" t="s">
        <v>1912</v>
      </c>
      <c r="AT1" t="s">
        <v>1913</v>
      </c>
      <c r="AU1" t="s">
        <v>1914</v>
      </c>
      <c r="AV1" t="s">
        <v>1915</v>
      </c>
      <c r="AW1" t="s">
        <v>1916</v>
      </c>
      <c r="AX1" t="s">
        <v>1917</v>
      </c>
      <c r="AY1" t="s">
        <v>1918</v>
      </c>
      <c r="AZ1" t="s">
        <v>1919</v>
      </c>
      <c r="BA1" t="s">
        <v>1920</v>
      </c>
      <c r="BB1" t="s">
        <v>1921</v>
      </c>
      <c r="BC1" t="s">
        <v>1922</v>
      </c>
      <c r="BD1" t="s">
        <v>1923</v>
      </c>
      <c r="BE1" t="s">
        <v>1924</v>
      </c>
      <c r="BF1" t="s">
        <v>1925</v>
      </c>
      <c r="BG1" t="s">
        <v>1926</v>
      </c>
      <c r="BH1" s="1" t="s">
        <v>2122</v>
      </c>
      <c r="BI1" s="1" t="s">
        <v>2123</v>
      </c>
      <c r="BJ1" s="1" t="s">
        <v>2124</v>
      </c>
      <c r="BK1" s="1" t="s">
        <v>2125</v>
      </c>
      <c r="BL1" s="1" t="s">
        <v>2126</v>
      </c>
      <c r="BM1" s="1" t="s">
        <v>2127</v>
      </c>
      <c r="BN1" s="1" t="s">
        <v>2128</v>
      </c>
      <c r="BO1" s="1" t="s">
        <v>2129</v>
      </c>
      <c r="BP1" s="1" t="s">
        <v>2130</v>
      </c>
    </row>
    <row r="2" spans="1:68" x14ac:dyDescent="0.4">
      <c r="A2" t="s">
        <v>1927</v>
      </c>
      <c r="B2">
        <v>54211</v>
      </c>
      <c r="C2">
        <v>55438</v>
      </c>
      <c r="D2">
        <v>56225</v>
      </c>
      <c r="E2">
        <v>56695</v>
      </c>
      <c r="F2">
        <v>57032</v>
      </c>
      <c r="G2">
        <v>57360</v>
      </c>
      <c r="H2">
        <v>57715</v>
      </c>
      <c r="I2">
        <v>58055</v>
      </c>
      <c r="J2">
        <v>58386</v>
      </c>
      <c r="K2">
        <v>58726</v>
      </c>
      <c r="L2">
        <v>59063</v>
      </c>
      <c r="M2">
        <v>59440</v>
      </c>
      <c r="N2">
        <v>59840</v>
      </c>
      <c r="O2">
        <v>60243</v>
      </c>
      <c r="P2">
        <v>60528</v>
      </c>
      <c r="Q2">
        <v>60657</v>
      </c>
      <c r="R2">
        <v>60586</v>
      </c>
      <c r="S2">
        <v>60366</v>
      </c>
      <c r="T2">
        <v>60103</v>
      </c>
      <c r="U2">
        <v>59980</v>
      </c>
      <c r="V2">
        <v>60096</v>
      </c>
      <c r="W2">
        <v>60567</v>
      </c>
      <c r="X2">
        <v>61345</v>
      </c>
      <c r="Y2">
        <v>62201</v>
      </c>
      <c r="Z2">
        <v>62836</v>
      </c>
      <c r="AA2">
        <v>63026</v>
      </c>
      <c r="AB2">
        <v>62644</v>
      </c>
      <c r="AC2">
        <v>61833</v>
      </c>
      <c r="AD2">
        <v>61079</v>
      </c>
      <c r="AE2">
        <v>61032</v>
      </c>
      <c r="AF2">
        <v>62149</v>
      </c>
      <c r="AG2">
        <v>64622</v>
      </c>
      <c r="AH2">
        <v>68235</v>
      </c>
      <c r="AI2">
        <v>72504</v>
      </c>
      <c r="AJ2">
        <v>76700</v>
      </c>
      <c r="AK2">
        <v>80324</v>
      </c>
      <c r="AL2">
        <v>83200</v>
      </c>
      <c r="AM2">
        <v>85451</v>
      </c>
      <c r="AN2">
        <v>87277</v>
      </c>
      <c r="AO2">
        <v>89005</v>
      </c>
      <c r="AP2">
        <v>90853</v>
      </c>
      <c r="AQ2">
        <v>92898</v>
      </c>
      <c r="AR2">
        <v>94992</v>
      </c>
      <c r="AS2">
        <v>97017</v>
      </c>
      <c r="AT2">
        <v>98737</v>
      </c>
      <c r="AU2">
        <v>100031</v>
      </c>
      <c r="AV2">
        <v>100832</v>
      </c>
      <c r="AW2">
        <v>101220</v>
      </c>
      <c r="AX2">
        <v>101353</v>
      </c>
      <c r="AY2">
        <v>101453</v>
      </c>
      <c r="AZ2">
        <v>101669</v>
      </c>
      <c r="BA2">
        <v>102053</v>
      </c>
      <c r="BB2">
        <v>102577</v>
      </c>
      <c r="BC2">
        <v>103187</v>
      </c>
      <c r="BD2">
        <v>103795</v>
      </c>
      <c r="BE2">
        <v>104341</v>
      </c>
      <c r="BF2">
        <v>104822</v>
      </c>
      <c r="BG2">
        <v>105264</v>
      </c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4">
      <c r="A3" t="s">
        <v>1928</v>
      </c>
      <c r="B3">
        <v>8996351</v>
      </c>
      <c r="C3">
        <v>9166764</v>
      </c>
      <c r="D3">
        <v>9345868</v>
      </c>
      <c r="E3">
        <v>9533954</v>
      </c>
      <c r="F3">
        <v>9731361</v>
      </c>
      <c r="G3">
        <v>9938414</v>
      </c>
      <c r="H3">
        <v>10152331</v>
      </c>
      <c r="I3">
        <v>10372630</v>
      </c>
      <c r="J3">
        <v>10604346</v>
      </c>
      <c r="K3">
        <v>10854428</v>
      </c>
      <c r="L3">
        <v>11126123</v>
      </c>
      <c r="M3">
        <v>11417825</v>
      </c>
      <c r="N3">
        <v>11721940</v>
      </c>
      <c r="O3">
        <v>12027822</v>
      </c>
      <c r="P3">
        <v>12321541</v>
      </c>
      <c r="Q3">
        <v>12590286</v>
      </c>
      <c r="R3">
        <v>12840299</v>
      </c>
      <c r="S3">
        <v>13067538</v>
      </c>
      <c r="T3">
        <v>13237734</v>
      </c>
      <c r="U3">
        <v>13306695</v>
      </c>
      <c r="V3">
        <v>13248370</v>
      </c>
      <c r="W3">
        <v>13053954</v>
      </c>
      <c r="X3">
        <v>12749645</v>
      </c>
      <c r="Y3">
        <v>12389269</v>
      </c>
      <c r="Z3">
        <v>12047115</v>
      </c>
      <c r="AA3">
        <v>11783050</v>
      </c>
      <c r="AB3">
        <v>11601041</v>
      </c>
      <c r="AC3">
        <v>11502761</v>
      </c>
      <c r="AD3">
        <v>11540888</v>
      </c>
      <c r="AE3">
        <v>11777609</v>
      </c>
      <c r="AF3">
        <v>12249114</v>
      </c>
      <c r="AG3">
        <v>12993657</v>
      </c>
      <c r="AH3">
        <v>13981231</v>
      </c>
      <c r="AI3">
        <v>15095099</v>
      </c>
      <c r="AJ3">
        <v>16172719</v>
      </c>
      <c r="AK3">
        <v>17099541</v>
      </c>
      <c r="AL3">
        <v>17822884</v>
      </c>
      <c r="AM3">
        <v>18381605</v>
      </c>
      <c r="AN3">
        <v>18863999</v>
      </c>
      <c r="AO3">
        <v>19403676</v>
      </c>
      <c r="AP3">
        <v>20093756</v>
      </c>
      <c r="AQ3">
        <v>20966463</v>
      </c>
      <c r="AR3">
        <v>21979923</v>
      </c>
      <c r="AS3">
        <v>23064851</v>
      </c>
      <c r="AT3">
        <v>24118979</v>
      </c>
      <c r="AU3">
        <v>25070798</v>
      </c>
      <c r="AV3">
        <v>25893450</v>
      </c>
      <c r="AW3">
        <v>26616792</v>
      </c>
      <c r="AX3">
        <v>27294031</v>
      </c>
      <c r="AY3">
        <v>28004331</v>
      </c>
      <c r="AZ3">
        <v>28803167</v>
      </c>
      <c r="BA3">
        <v>29708599</v>
      </c>
      <c r="BB3">
        <v>30696958</v>
      </c>
      <c r="BC3">
        <v>31731688</v>
      </c>
      <c r="BD3">
        <v>32758020</v>
      </c>
      <c r="BE3">
        <v>33736494</v>
      </c>
      <c r="BF3">
        <v>34656032</v>
      </c>
      <c r="BG3">
        <v>35530081</v>
      </c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4">
      <c r="A4" t="s">
        <v>1474</v>
      </c>
      <c r="B4">
        <v>5643182</v>
      </c>
      <c r="C4">
        <v>5753024</v>
      </c>
      <c r="D4">
        <v>5866061</v>
      </c>
      <c r="E4">
        <v>5980417</v>
      </c>
      <c r="F4">
        <v>6093321</v>
      </c>
      <c r="G4">
        <v>6203299</v>
      </c>
      <c r="H4">
        <v>6309770</v>
      </c>
      <c r="I4">
        <v>6414995</v>
      </c>
      <c r="J4">
        <v>6523791</v>
      </c>
      <c r="K4">
        <v>6642632</v>
      </c>
      <c r="L4">
        <v>6776381</v>
      </c>
      <c r="M4">
        <v>6927269</v>
      </c>
      <c r="N4">
        <v>7094834</v>
      </c>
      <c r="O4">
        <v>7277960</v>
      </c>
      <c r="P4">
        <v>7474338</v>
      </c>
      <c r="Q4">
        <v>7682479</v>
      </c>
      <c r="R4">
        <v>7900997</v>
      </c>
      <c r="S4">
        <v>8130988</v>
      </c>
      <c r="T4">
        <v>8376147</v>
      </c>
      <c r="U4">
        <v>8641521</v>
      </c>
      <c r="V4">
        <v>8929900</v>
      </c>
      <c r="W4">
        <v>9244507</v>
      </c>
      <c r="X4">
        <v>9582156</v>
      </c>
      <c r="Y4">
        <v>9931562</v>
      </c>
      <c r="Z4">
        <v>10277321</v>
      </c>
      <c r="AA4">
        <v>10609042</v>
      </c>
      <c r="AB4">
        <v>10921037</v>
      </c>
      <c r="AC4">
        <v>11218268</v>
      </c>
      <c r="AD4">
        <v>11513968</v>
      </c>
      <c r="AE4">
        <v>11827237</v>
      </c>
      <c r="AF4">
        <v>12171441</v>
      </c>
      <c r="AG4">
        <v>12553446</v>
      </c>
      <c r="AH4">
        <v>12968345</v>
      </c>
      <c r="AI4">
        <v>13403734</v>
      </c>
      <c r="AJ4">
        <v>13841301</v>
      </c>
      <c r="AK4">
        <v>14268994</v>
      </c>
      <c r="AL4">
        <v>14682284</v>
      </c>
      <c r="AM4">
        <v>15088981</v>
      </c>
      <c r="AN4">
        <v>15504318</v>
      </c>
      <c r="AO4">
        <v>15949766</v>
      </c>
      <c r="AP4">
        <v>16440924</v>
      </c>
      <c r="AQ4">
        <v>16983266</v>
      </c>
      <c r="AR4">
        <v>17572649</v>
      </c>
      <c r="AS4">
        <v>18203369</v>
      </c>
      <c r="AT4">
        <v>18865716</v>
      </c>
      <c r="AU4">
        <v>19552542</v>
      </c>
      <c r="AV4">
        <v>20262399</v>
      </c>
      <c r="AW4">
        <v>20997687</v>
      </c>
      <c r="AX4">
        <v>21759420</v>
      </c>
      <c r="AY4">
        <v>22549547</v>
      </c>
      <c r="AZ4">
        <v>23369131</v>
      </c>
      <c r="BA4">
        <v>24218565</v>
      </c>
      <c r="BB4">
        <v>25096150</v>
      </c>
      <c r="BC4">
        <v>25998340</v>
      </c>
      <c r="BD4">
        <v>26920466</v>
      </c>
      <c r="BE4">
        <v>27859305</v>
      </c>
      <c r="BF4">
        <v>28813463</v>
      </c>
      <c r="BG4">
        <v>29784193</v>
      </c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4">
      <c r="A5" t="s">
        <v>1929</v>
      </c>
      <c r="B5">
        <v>1608800</v>
      </c>
      <c r="C5">
        <v>1659800</v>
      </c>
      <c r="D5">
        <v>1711319</v>
      </c>
      <c r="E5">
        <v>1762621</v>
      </c>
      <c r="F5">
        <v>1814135</v>
      </c>
      <c r="G5">
        <v>1864791</v>
      </c>
      <c r="H5">
        <v>1914573</v>
      </c>
      <c r="I5">
        <v>1965598</v>
      </c>
      <c r="J5">
        <v>2022272</v>
      </c>
      <c r="K5">
        <v>2081695</v>
      </c>
      <c r="L5">
        <v>2135479</v>
      </c>
      <c r="M5">
        <v>2187853</v>
      </c>
      <c r="N5">
        <v>2243126</v>
      </c>
      <c r="O5">
        <v>2296752</v>
      </c>
      <c r="P5">
        <v>2350124</v>
      </c>
      <c r="Q5">
        <v>2404831</v>
      </c>
      <c r="R5">
        <v>2458526</v>
      </c>
      <c r="S5">
        <v>2513546</v>
      </c>
      <c r="T5">
        <v>2566266</v>
      </c>
      <c r="U5">
        <v>2617832</v>
      </c>
      <c r="V5">
        <v>2671997</v>
      </c>
      <c r="W5">
        <v>2726056</v>
      </c>
      <c r="X5">
        <v>2784278</v>
      </c>
      <c r="Y5">
        <v>2843960</v>
      </c>
      <c r="Z5">
        <v>2904429</v>
      </c>
      <c r="AA5">
        <v>2964762</v>
      </c>
      <c r="AB5">
        <v>3022635</v>
      </c>
      <c r="AC5">
        <v>3083605</v>
      </c>
      <c r="AD5">
        <v>3142336</v>
      </c>
      <c r="AE5">
        <v>3227943</v>
      </c>
      <c r="AF5">
        <v>3286542</v>
      </c>
      <c r="AG5">
        <v>3266790</v>
      </c>
      <c r="AH5">
        <v>3247039</v>
      </c>
      <c r="AI5">
        <v>3227287</v>
      </c>
      <c r="AJ5">
        <v>3207536</v>
      </c>
      <c r="AK5">
        <v>3187784</v>
      </c>
      <c r="AL5">
        <v>3168033</v>
      </c>
      <c r="AM5">
        <v>3148281</v>
      </c>
      <c r="AN5">
        <v>3128530</v>
      </c>
      <c r="AO5">
        <v>3108778</v>
      </c>
      <c r="AP5">
        <v>3089027</v>
      </c>
      <c r="AQ5">
        <v>3060173</v>
      </c>
      <c r="AR5">
        <v>3051010</v>
      </c>
      <c r="AS5">
        <v>3039616</v>
      </c>
      <c r="AT5">
        <v>3026939</v>
      </c>
      <c r="AU5">
        <v>3011487</v>
      </c>
      <c r="AV5">
        <v>2992547</v>
      </c>
      <c r="AW5">
        <v>2970017</v>
      </c>
      <c r="AX5">
        <v>2947314</v>
      </c>
      <c r="AY5">
        <v>2927519</v>
      </c>
      <c r="AZ5">
        <v>2913021</v>
      </c>
      <c r="BA5">
        <v>2905195</v>
      </c>
      <c r="BB5">
        <v>2900401</v>
      </c>
      <c r="BC5">
        <v>2895092</v>
      </c>
      <c r="BD5">
        <v>2889104</v>
      </c>
      <c r="BE5">
        <v>2880703</v>
      </c>
      <c r="BF5">
        <v>2876101</v>
      </c>
      <c r="BG5">
        <v>2873457</v>
      </c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4">
      <c r="A6" t="s">
        <v>1930</v>
      </c>
      <c r="B6">
        <v>13411</v>
      </c>
      <c r="C6">
        <v>14375</v>
      </c>
      <c r="D6">
        <v>15370</v>
      </c>
      <c r="E6">
        <v>16412</v>
      </c>
      <c r="F6">
        <v>17469</v>
      </c>
      <c r="G6">
        <v>18549</v>
      </c>
      <c r="H6">
        <v>19647</v>
      </c>
      <c r="I6">
        <v>20758</v>
      </c>
      <c r="J6">
        <v>21890</v>
      </c>
      <c r="K6">
        <v>23058</v>
      </c>
      <c r="L6">
        <v>24276</v>
      </c>
      <c r="M6">
        <v>25559</v>
      </c>
      <c r="N6">
        <v>26892</v>
      </c>
      <c r="O6">
        <v>28232</v>
      </c>
      <c r="P6">
        <v>29520</v>
      </c>
      <c r="Q6">
        <v>30705</v>
      </c>
      <c r="R6">
        <v>31777</v>
      </c>
      <c r="S6">
        <v>32771</v>
      </c>
      <c r="T6">
        <v>33737</v>
      </c>
      <c r="U6">
        <v>34818</v>
      </c>
      <c r="V6">
        <v>36067</v>
      </c>
      <c r="W6">
        <v>37500</v>
      </c>
      <c r="X6">
        <v>39114</v>
      </c>
      <c r="Y6">
        <v>40867</v>
      </c>
      <c r="Z6">
        <v>42706</v>
      </c>
      <c r="AA6">
        <v>44600</v>
      </c>
      <c r="AB6">
        <v>46517</v>
      </c>
      <c r="AC6">
        <v>48455</v>
      </c>
      <c r="AD6">
        <v>50434</v>
      </c>
      <c r="AE6">
        <v>52448</v>
      </c>
      <c r="AF6">
        <v>54509</v>
      </c>
      <c r="AG6">
        <v>56671</v>
      </c>
      <c r="AH6">
        <v>58888</v>
      </c>
      <c r="AI6">
        <v>60971</v>
      </c>
      <c r="AJ6">
        <v>62677</v>
      </c>
      <c r="AK6">
        <v>63850</v>
      </c>
      <c r="AL6">
        <v>64360</v>
      </c>
      <c r="AM6">
        <v>64327</v>
      </c>
      <c r="AN6">
        <v>64142</v>
      </c>
      <c r="AO6">
        <v>64370</v>
      </c>
      <c r="AP6">
        <v>65390</v>
      </c>
      <c r="AQ6">
        <v>67341</v>
      </c>
      <c r="AR6">
        <v>70049</v>
      </c>
      <c r="AS6">
        <v>73182</v>
      </c>
      <c r="AT6">
        <v>76244</v>
      </c>
      <c r="AU6">
        <v>78867</v>
      </c>
      <c r="AV6">
        <v>80991</v>
      </c>
      <c r="AW6">
        <v>82683</v>
      </c>
      <c r="AX6">
        <v>83861</v>
      </c>
      <c r="AY6">
        <v>84462</v>
      </c>
      <c r="AZ6">
        <v>84449</v>
      </c>
      <c r="BA6">
        <v>83751</v>
      </c>
      <c r="BB6">
        <v>82431</v>
      </c>
      <c r="BC6">
        <v>80788</v>
      </c>
      <c r="BD6">
        <v>79223</v>
      </c>
      <c r="BE6">
        <v>78014</v>
      </c>
      <c r="BF6">
        <v>77281</v>
      </c>
      <c r="BG6">
        <v>76965</v>
      </c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4">
      <c r="A7" t="s">
        <v>1931</v>
      </c>
      <c r="B7">
        <v>92490932</v>
      </c>
      <c r="C7">
        <v>95044497</v>
      </c>
      <c r="D7">
        <v>97682294</v>
      </c>
      <c r="E7">
        <v>100411076</v>
      </c>
      <c r="F7">
        <v>103239902</v>
      </c>
      <c r="G7">
        <v>106174988</v>
      </c>
      <c r="H7">
        <v>109230593</v>
      </c>
      <c r="I7">
        <v>112406932</v>
      </c>
      <c r="J7">
        <v>115680165</v>
      </c>
      <c r="K7">
        <v>119016542</v>
      </c>
      <c r="L7">
        <v>122398374</v>
      </c>
      <c r="M7">
        <v>125807419</v>
      </c>
      <c r="N7">
        <v>129269375</v>
      </c>
      <c r="O7">
        <v>132863416</v>
      </c>
      <c r="P7">
        <v>136696761</v>
      </c>
      <c r="Q7">
        <v>140843298</v>
      </c>
      <c r="R7">
        <v>145332378</v>
      </c>
      <c r="S7">
        <v>150133054</v>
      </c>
      <c r="T7">
        <v>155183724</v>
      </c>
      <c r="U7">
        <v>160392488</v>
      </c>
      <c r="V7">
        <v>165689490</v>
      </c>
      <c r="W7">
        <v>171051950</v>
      </c>
      <c r="X7">
        <v>176490084</v>
      </c>
      <c r="Y7">
        <v>182005827</v>
      </c>
      <c r="Z7">
        <v>187610756</v>
      </c>
      <c r="AA7">
        <v>193310301</v>
      </c>
      <c r="AB7">
        <v>199093767</v>
      </c>
      <c r="AC7">
        <v>204942549</v>
      </c>
      <c r="AD7">
        <v>210844771</v>
      </c>
      <c r="AE7">
        <v>216787402</v>
      </c>
      <c r="AF7">
        <v>224735446</v>
      </c>
      <c r="AG7">
        <v>230829868</v>
      </c>
      <c r="AH7">
        <v>235037179</v>
      </c>
      <c r="AI7">
        <v>241286091</v>
      </c>
      <c r="AJ7">
        <v>247435930</v>
      </c>
      <c r="AK7">
        <v>255029671</v>
      </c>
      <c r="AL7">
        <v>260843462</v>
      </c>
      <c r="AM7">
        <v>266575075</v>
      </c>
      <c r="AN7">
        <v>272235146</v>
      </c>
      <c r="AO7">
        <v>277962869</v>
      </c>
      <c r="AP7">
        <v>283832016</v>
      </c>
      <c r="AQ7">
        <v>289850357</v>
      </c>
      <c r="AR7">
        <v>296026575</v>
      </c>
      <c r="AS7">
        <v>302434519</v>
      </c>
      <c r="AT7">
        <v>309162029</v>
      </c>
      <c r="AU7">
        <v>316264728</v>
      </c>
      <c r="AV7">
        <v>323773264</v>
      </c>
      <c r="AW7">
        <v>331653797</v>
      </c>
      <c r="AX7">
        <v>339825483</v>
      </c>
      <c r="AY7">
        <v>348145094</v>
      </c>
      <c r="AZ7">
        <v>356508908</v>
      </c>
      <c r="BA7">
        <v>364895878</v>
      </c>
      <c r="BB7">
        <v>373306993</v>
      </c>
      <c r="BC7">
        <v>381702086</v>
      </c>
      <c r="BD7">
        <v>390043028</v>
      </c>
      <c r="BE7">
        <v>398304960</v>
      </c>
      <c r="BF7">
        <v>406452690</v>
      </c>
      <c r="BG7">
        <v>414491886</v>
      </c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4">
      <c r="A8" t="s">
        <v>1932</v>
      </c>
      <c r="B8">
        <v>92634</v>
      </c>
      <c r="C8">
        <v>101078</v>
      </c>
      <c r="D8">
        <v>112472</v>
      </c>
      <c r="E8">
        <v>125566</v>
      </c>
      <c r="F8">
        <v>138529</v>
      </c>
      <c r="G8">
        <v>150362</v>
      </c>
      <c r="H8">
        <v>160481</v>
      </c>
      <c r="I8">
        <v>170283</v>
      </c>
      <c r="J8">
        <v>183194</v>
      </c>
      <c r="K8">
        <v>203820</v>
      </c>
      <c r="L8">
        <v>235499</v>
      </c>
      <c r="M8">
        <v>278808</v>
      </c>
      <c r="N8">
        <v>332760</v>
      </c>
      <c r="O8">
        <v>397174</v>
      </c>
      <c r="P8">
        <v>471364</v>
      </c>
      <c r="Q8">
        <v>554324</v>
      </c>
      <c r="R8">
        <v>646943</v>
      </c>
      <c r="S8">
        <v>748117</v>
      </c>
      <c r="T8">
        <v>852262</v>
      </c>
      <c r="U8">
        <v>952040</v>
      </c>
      <c r="V8">
        <v>1042384</v>
      </c>
      <c r="W8">
        <v>1120900</v>
      </c>
      <c r="X8">
        <v>1189545</v>
      </c>
      <c r="Y8">
        <v>1253060</v>
      </c>
      <c r="Z8">
        <v>1318478</v>
      </c>
      <c r="AA8">
        <v>1391052</v>
      </c>
      <c r="AB8">
        <v>1472218</v>
      </c>
      <c r="AC8">
        <v>1560718</v>
      </c>
      <c r="AD8">
        <v>1655849</v>
      </c>
      <c r="AE8">
        <v>1756043</v>
      </c>
      <c r="AF8">
        <v>1860174</v>
      </c>
      <c r="AG8">
        <v>1970026</v>
      </c>
      <c r="AH8">
        <v>2086639</v>
      </c>
      <c r="AI8">
        <v>2207405</v>
      </c>
      <c r="AJ8">
        <v>2328686</v>
      </c>
      <c r="AK8">
        <v>2448820</v>
      </c>
      <c r="AL8">
        <v>2571020</v>
      </c>
      <c r="AM8">
        <v>2700010</v>
      </c>
      <c r="AN8">
        <v>2838145</v>
      </c>
      <c r="AO8">
        <v>2988162</v>
      </c>
      <c r="AP8">
        <v>3154925</v>
      </c>
      <c r="AQ8">
        <v>3326032</v>
      </c>
      <c r="AR8">
        <v>3507232</v>
      </c>
      <c r="AS8">
        <v>3741932</v>
      </c>
      <c r="AT8">
        <v>4087931</v>
      </c>
      <c r="AU8">
        <v>4579562</v>
      </c>
      <c r="AV8">
        <v>5242032</v>
      </c>
      <c r="AW8">
        <v>6044067</v>
      </c>
      <c r="AX8">
        <v>6894278</v>
      </c>
      <c r="AY8">
        <v>7666393</v>
      </c>
      <c r="AZ8">
        <v>8270684</v>
      </c>
      <c r="BA8">
        <v>8672475</v>
      </c>
      <c r="BB8">
        <v>8900453</v>
      </c>
      <c r="BC8">
        <v>9006263</v>
      </c>
      <c r="BD8">
        <v>9070867</v>
      </c>
      <c r="BE8">
        <v>9154302</v>
      </c>
      <c r="BF8">
        <v>9269612</v>
      </c>
      <c r="BG8">
        <v>9400145</v>
      </c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4">
      <c r="A9" t="s">
        <v>65</v>
      </c>
      <c r="B9">
        <v>20619075</v>
      </c>
      <c r="C9">
        <v>20953077</v>
      </c>
      <c r="D9">
        <v>21287682</v>
      </c>
      <c r="E9">
        <v>21621840</v>
      </c>
      <c r="F9">
        <v>21953929</v>
      </c>
      <c r="G9">
        <v>22283390</v>
      </c>
      <c r="H9">
        <v>22608748</v>
      </c>
      <c r="I9">
        <v>22932203</v>
      </c>
      <c r="J9">
        <v>23261278</v>
      </c>
      <c r="K9">
        <v>23605987</v>
      </c>
      <c r="L9">
        <v>23973058</v>
      </c>
      <c r="M9">
        <v>24366439</v>
      </c>
      <c r="N9">
        <v>24782949</v>
      </c>
      <c r="O9">
        <v>25213388</v>
      </c>
      <c r="P9">
        <v>25644506</v>
      </c>
      <c r="Q9">
        <v>26066975</v>
      </c>
      <c r="R9">
        <v>26477152</v>
      </c>
      <c r="S9">
        <v>26878565</v>
      </c>
      <c r="T9">
        <v>27277741</v>
      </c>
      <c r="U9">
        <v>27684534</v>
      </c>
      <c r="V9">
        <v>28105888</v>
      </c>
      <c r="W9">
        <v>28543364</v>
      </c>
      <c r="X9">
        <v>28993987</v>
      </c>
      <c r="Y9">
        <v>29454738</v>
      </c>
      <c r="Z9">
        <v>29920904</v>
      </c>
      <c r="AA9">
        <v>30388783</v>
      </c>
      <c r="AB9">
        <v>30857244</v>
      </c>
      <c r="AC9">
        <v>31326473</v>
      </c>
      <c r="AD9">
        <v>31795517</v>
      </c>
      <c r="AE9">
        <v>32263561</v>
      </c>
      <c r="AF9">
        <v>32729739</v>
      </c>
      <c r="AG9">
        <v>33193918</v>
      </c>
      <c r="AH9">
        <v>33655151</v>
      </c>
      <c r="AI9">
        <v>34110917</v>
      </c>
      <c r="AJ9">
        <v>34558115</v>
      </c>
      <c r="AK9">
        <v>34994814</v>
      </c>
      <c r="AL9">
        <v>35419682</v>
      </c>
      <c r="AM9">
        <v>35833969</v>
      </c>
      <c r="AN9">
        <v>36241590</v>
      </c>
      <c r="AO9">
        <v>36648068</v>
      </c>
      <c r="AP9">
        <v>37057452</v>
      </c>
      <c r="AQ9">
        <v>37471509</v>
      </c>
      <c r="AR9">
        <v>37889370</v>
      </c>
      <c r="AS9">
        <v>38309379</v>
      </c>
      <c r="AT9">
        <v>38728696</v>
      </c>
      <c r="AU9">
        <v>39145488</v>
      </c>
      <c r="AV9">
        <v>39558890</v>
      </c>
      <c r="AW9">
        <v>39970224</v>
      </c>
      <c r="AX9">
        <v>40382389</v>
      </c>
      <c r="AY9">
        <v>40799407</v>
      </c>
      <c r="AZ9">
        <v>41223889</v>
      </c>
      <c r="BA9">
        <v>41656879</v>
      </c>
      <c r="BB9">
        <v>42096739</v>
      </c>
      <c r="BC9">
        <v>42539925</v>
      </c>
      <c r="BD9">
        <v>42981515</v>
      </c>
      <c r="BE9">
        <v>43417765</v>
      </c>
      <c r="BF9">
        <v>43847430</v>
      </c>
      <c r="BG9">
        <v>44271041</v>
      </c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4">
      <c r="A10" t="s">
        <v>1933</v>
      </c>
      <c r="B10">
        <v>1874120</v>
      </c>
      <c r="C10">
        <v>1941491</v>
      </c>
      <c r="D10">
        <v>2009526</v>
      </c>
      <c r="E10">
        <v>2077575</v>
      </c>
      <c r="F10">
        <v>2144998</v>
      </c>
      <c r="G10">
        <v>2211316</v>
      </c>
      <c r="H10">
        <v>2276031</v>
      </c>
      <c r="I10">
        <v>2339124</v>
      </c>
      <c r="J10">
        <v>2401140</v>
      </c>
      <c r="K10">
        <v>2462925</v>
      </c>
      <c r="L10">
        <v>2525065</v>
      </c>
      <c r="M10">
        <v>2587706</v>
      </c>
      <c r="N10">
        <v>2650484</v>
      </c>
      <c r="O10">
        <v>2712781</v>
      </c>
      <c r="P10">
        <v>2773747</v>
      </c>
      <c r="Q10">
        <v>2832757</v>
      </c>
      <c r="R10">
        <v>2889579</v>
      </c>
      <c r="S10">
        <v>2944379</v>
      </c>
      <c r="T10">
        <v>2997411</v>
      </c>
      <c r="U10">
        <v>3049105</v>
      </c>
      <c r="V10">
        <v>3099751</v>
      </c>
      <c r="W10">
        <v>3148092</v>
      </c>
      <c r="X10">
        <v>3193686</v>
      </c>
      <c r="Y10">
        <v>3238594</v>
      </c>
      <c r="Z10">
        <v>3285595</v>
      </c>
      <c r="AA10">
        <v>3335935</v>
      </c>
      <c r="AB10">
        <v>3392256</v>
      </c>
      <c r="AC10">
        <v>3451942</v>
      </c>
      <c r="AD10">
        <v>3504651</v>
      </c>
      <c r="AE10">
        <v>3536469</v>
      </c>
      <c r="AF10">
        <v>3538165</v>
      </c>
      <c r="AG10">
        <v>3505251</v>
      </c>
      <c r="AH10">
        <v>3442810</v>
      </c>
      <c r="AI10">
        <v>3363098</v>
      </c>
      <c r="AJ10">
        <v>3283660</v>
      </c>
      <c r="AK10">
        <v>3217342</v>
      </c>
      <c r="AL10">
        <v>3168215</v>
      </c>
      <c r="AM10">
        <v>3133086</v>
      </c>
      <c r="AN10">
        <v>3108684</v>
      </c>
      <c r="AO10">
        <v>3089017</v>
      </c>
      <c r="AP10">
        <v>3069588</v>
      </c>
      <c r="AQ10">
        <v>3050655</v>
      </c>
      <c r="AR10">
        <v>3033897</v>
      </c>
      <c r="AS10">
        <v>3017806</v>
      </c>
      <c r="AT10">
        <v>3000612</v>
      </c>
      <c r="AU10">
        <v>2981259</v>
      </c>
      <c r="AV10">
        <v>2958500</v>
      </c>
      <c r="AW10">
        <v>2933056</v>
      </c>
      <c r="AX10">
        <v>2908220</v>
      </c>
      <c r="AY10">
        <v>2888584</v>
      </c>
      <c r="AZ10">
        <v>2877311</v>
      </c>
      <c r="BA10">
        <v>2875581</v>
      </c>
      <c r="BB10">
        <v>2881922</v>
      </c>
      <c r="BC10">
        <v>2893509</v>
      </c>
      <c r="BD10">
        <v>2906220</v>
      </c>
      <c r="BE10">
        <v>2916950</v>
      </c>
      <c r="BF10">
        <v>2924816</v>
      </c>
      <c r="BG10">
        <v>2930450</v>
      </c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4">
      <c r="A11" t="s">
        <v>1934</v>
      </c>
      <c r="B11">
        <v>20013</v>
      </c>
      <c r="C11">
        <v>20486</v>
      </c>
      <c r="D11">
        <v>21117</v>
      </c>
      <c r="E11">
        <v>21882</v>
      </c>
      <c r="F11">
        <v>22698</v>
      </c>
      <c r="G11">
        <v>23520</v>
      </c>
      <c r="H11">
        <v>24321</v>
      </c>
      <c r="I11">
        <v>25116</v>
      </c>
      <c r="J11">
        <v>25885</v>
      </c>
      <c r="K11">
        <v>26614</v>
      </c>
      <c r="L11">
        <v>27292</v>
      </c>
      <c r="M11">
        <v>27916</v>
      </c>
      <c r="N11">
        <v>28492</v>
      </c>
      <c r="O11">
        <v>29014</v>
      </c>
      <c r="P11">
        <v>29488</v>
      </c>
      <c r="Q11">
        <v>29932</v>
      </c>
      <c r="R11">
        <v>30321</v>
      </c>
      <c r="S11">
        <v>30689</v>
      </c>
      <c r="T11">
        <v>31102</v>
      </c>
      <c r="U11">
        <v>31673</v>
      </c>
      <c r="V11">
        <v>32457</v>
      </c>
      <c r="W11">
        <v>33493</v>
      </c>
      <c r="X11">
        <v>34738</v>
      </c>
      <c r="Y11">
        <v>36160</v>
      </c>
      <c r="Z11">
        <v>37688</v>
      </c>
      <c r="AA11">
        <v>39241</v>
      </c>
      <c r="AB11">
        <v>40837</v>
      </c>
      <c r="AC11">
        <v>42450</v>
      </c>
      <c r="AD11">
        <v>44047</v>
      </c>
      <c r="AE11">
        <v>45593</v>
      </c>
      <c r="AF11">
        <v>47038</v>
      </c>
      <c r="AG11">
        <v>48375</v>
      </c>
      <c r="AH11">
        <v>49593</v>
      </c>
      <c r="AI11">
        <v>50720</v>
      </c>
      <c r="AJ11">
        <v>51803</v>
      </c>
      <c r="AK11">
        <v>52868</v>
      </c>
      <c r="AL11">
        <v>53929</v>
      </c>
      <c r="AM11">
        <v>54941</v>
      </c>
      <c r="AN11">
        <v>55901</v>
      </c>
      <c r="AO11">
        <v>56770</v>
      </c>
      <c r="AP11">
        <v>57521</v>
      </c>
      <c r="AQ11">
        <v>58175</v>
      </c>
      <c r="AR11">
        <v>58731</v>
      </c>
      <c r="AS11">
        <v>59117</v>
      </c>
      <c r="AT11">
        <v>59264</v>
      </c>
      <c r="AU11">
        <v>59118</v>
      </c>
      <c r="AV11">
        <v>58650</v>
      </c>
      <c r="AW11">
        <v>57903</v>
      </c>
      <c r="AX11">
        <v>57030</v>
      </c>
      <c r="AY11">
        <v>56227</v>
      </c>
      <c r="AZ11">
        <v>55637</v>
      </c>
      <c r="BA11">
        <v>55320</v>
      </c>
      <c r="BB11">
        <v>55230</v>
      </c>
      <c r="BC11">
        <v>55307</v>
      </c>
      <c r="BD11">
        <v>55437</v>
      </c>
      <c r="BE11">
        <v>55537</v>
      </c>
      <c r="BF11">
        <v>55599</v>
      </c>
      <c r="BG11">
        <v>55641</v>
      </c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4">
      <c r="A12" t="s">
        <v>1935</v>
      </c>
      <c r="B12">
        <v>55339</v>
      </c>
      <c r="C12">
        <v>56144</v>
      </c>
      <c r="D12">
        <v>57144</v>
      </c>
      <c r="E12">
        <v>58294</v>
      </c>
      <c r="F12">
        <v>59524</v>
      </c>
      <c r="G12">
        <v>60781</v>
      </c>
      <c r="H12">
        <v>62059</v>
      </c>
      <c r="I12">
        <v>63360</v>
      </c>
      <c r="J12">
        <v>64655</v>
      </c>
      <c r="K12">
        <v>65910</v>
      </c>
      <c r="L12">
        <v>67098</v>
      </c>
      <c r="M12">
        <v>68188</v>
      </c>
      <c r="N12">
        <v>69176</v>
      </c>
      <c r="O12">
        <v>70066</v>
      </c>
      <c r="P12">
        <v>70878</v>
      </c>
      <c r="Q12">
        <v>71609</v>
      </c>
      <c r="R12">
        <v>72285</v>
      </c>
      <c r="S12">
        <v>72875</v>
      </c>
      <c r="T12">
        <v>73324</v>
      </c>
      <c r="U12">
        <v>73528</v>
      </c>
      <c r="V12">
        <v>73442</v>
      </c>
      <c r="W12">
        <v>73066</v>
      </c>
      <c r="X12">
        <v>72448</v>
      </c>
      <c r="Y12">
        <v>71639</v>
      </c>
      <c r="Z12">
        <v>70725</v>
      </c>
      <c r="AA12">
        <v>69782</v>
      </c>
      <c r="AB12">
        <v>68809</v>
      </c>
      <c r="AC12">
        <v>67845</v>
      </c>
      <c r="AD12">
        <v>67058</v>
      </c>
      <c r="AE12">
        <v>66627</v>
      </c>
      <c r="AF12">
        <v>66696</v>
      </c>
      <c r="AG12">
        <v>67307</v>
      </c>
      <c r="AH12">
        <v>68427</v>
      </c>
      <c r="AI12">
        <v>69938</v>
      </c>
      <c r="AJ12">
        <v>71719</v>
      </c>
      <c r="AK12">
        <v>73619</v>
      </c>
      <c r="AL12">
        <v>75628</v>
      </c>
      <c r="AM12">
        <v>77739</v>
      </c>
      <c r="AN12">
        <v>79851</v>
      </c>
      <c r="AO12">
        <v>81831</v>
      </c>
      <c r="AP12">
        <v>83584</v>
      </c>
      <c r="AQ12">
        <v>85057</v>
      </c>
      <c r="AR12">
        <v>86266</v>
      </c>
      <c r="AS12">
        <v>87293</v>
      </c>
      <c r="AT12">
        <v>88257</v>
      </c>
      <c r="AU12">
        <v>89253</v>
      </c>
      <c r="AV12">
        <v>90301</v>
      </c>
      <c r="AW12">
        <v>91381</v>
      </c>
      <c r="AX12">
        <v>92478</v>
      </c>
      <c r="AY12">
        <v>93581</v>
      </c>
      <c r="AZ12">
        <v>94661</v>
      </c>
      <c r="BA12">
        <v>95719</v>
      </c>
      <c r="BB12">
        <v>96777</v>
      </c>
      <c r="BC12">
        <v>97824</v>
      </c>
      <c r="BD12">
        <v>98875</v>
      </c>
      <c r="BE12">
        <v>99923</v>
      </c>
      <c r="BF12">
        <v>100963</v>
      </c>
      <c r="BG12">
        <v>102012</v>
      </c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4">
      <c r="A13" t="s">
        <v>565</v>
      </c>
      <c r="B13">
        <v>10276477</v>
      </c>
      <c r="C13">
        <v>10483000</v>
      </c>
      <c r="D13">
        <v>10742000</v>
      </c>
      <c r="E13">
        <v>10950000</v>
      </c>
      <c r="F13">
        <v>11167000</v>
      </c>
      <c r="G13">
        <v>11388000</v>
      </c>
      <c r="H13">
        <v>11651000</v>
      </c>
      <c r="I13">
        <v>11799000</v>
      </c>
      <c r="J13">
        <v>12009000</v>
      </c>
      <c r="K13">
        <v>12263000</v>
      </c>
      <c r="L13">
        <v>12507000</v>
      </c>
      <c r="M13">
        <v>12937000</v>
      </c>
      <c r="N13">
        <v>13177000</v>
      </c>
      <c r="O13">
        <v>13380000</v>
      </c>
      <c r="P13">
        <v>13723000</v>
      </c>
      <c r="Q13">
        <v>13893000</v>
      </c>
      <c r="R13">
        <v>14033000</v>
      </c>
      <c r="S13">
        <v>14192000</v>
      </c>
      <c r="T13">
        <v>14358000</v>
      </c>
      <c r="U13">
        <v>14514000</v>
      </c>
      <c r="V13">
        <v>14692000</v>
      </c>
      <c r="W13">
        <v>14927000</v>
      </c>
      <c r="X13">
        <v>15178000</v>
      </c>
      <c r="Y13">
        <v>15369000</v>
      </c>
      <c r="Z13">
        <v>15544000</v>
      </c>
      <c r="AA13">
        <v>15758000</v>
      </c>
      <c r="AB13">
        <v>16018400</v>
      </c>
      <c r="AC13">
        <v>16263900</v>
      </c>
      <c r="AD13">
        <v>16532200</v>
      </c>
      <c r="AE13">
        <v>16814400</v>
      </c>
      <c r="AF13">
        <v>17065100</v>
      </c>
      <c r="AG13">
        <v>17284000</v>
      </c>
      <c r="AH13">
        <v>17495000</v>
      </c>
      <c r="AI13">
        <v>17667000</v>
      </c>
      <c r="AJ13">
        <v>17855000</v>
      </c>
      <c r="AK13">
        <v>18072000</v>
      </c>
      <c r="AL13">
        <v>18311000</v>
      </c>
      <c r="AM13">
        <v>18517000</v>
      </c>
      <c r="AN13">
        <v>18711000</v>
      </c>
      <c r="AO13">
        <v>18926000</v>
      </c>
      <c r="AP13">
        <v>19153000</v>
      </c>
      <c r="AQ13">
        <v>19413000</v>
      </c>
      <c r="AR13">
        <v>19651400</v>
      </c>
      <c r="AS13">
        <v>19895400</v>
      </c>
      <c r="AT13">
        <v>20127400</v>
      </c>
      <c r="AU13">
        <v>20394800</v>
      </c>
      <c r="AV13">
        <v>20697900</v>
      </c>
      <c r="AW13">
        <v>20827600</v>
      </c>
      <c r="AX13">
        <v>21249200</v>
      </c>
      <c r="AY13">
        <v>21691700</v>
      </c>
      <c r="AZ13">
        <v>22031750</v>
      </c>
      <c r="BA13">
        <v>22340024</v>
      </c>
      <c r="BB13">
        <v>22742475</v>
      </c>
      <c r="BC13">
        <v>23145901</v>
      </c>
      <c r="BD13">
        <v>23504138</v>
      </c>
      <c r="BE13">
        <v>23850784</v>
      </c>
      <c r="BF13">
        <v>24210809</v>
      </c>
      <c r="BG13">
        <v>24598933</v>
      </c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4">
      <c r="A14" t="s">
        <v>100</v>
      </c>
      <c r="B14">
        <v>7047539</v>
      </c>
      <c r="C14">
        <v>7086299</v>
      </c>
      <c r="D14">
        <v>7129864</v>
      </c>
      <c r="E14">
        <v>7175811</v>
      </c>
      <c r="F14">
        <v>7223801</v>
      </c>
      <c r="G14">
        <v>7270889</v>
      </c>
      <c r="H14">
        <v>7322066</v>
      </c>
      <c r="I14">
        <v>7376998</v>
      </c>
      <c r="J14">
        <v>7415403</v>
      </c>
      <c r="K14">
        <v>7441055</v>
      </c>
      <c r="L14">
        <v>7467086</v>
      </c>
      <c r="M14">
        <v>7500482</v>
      </c>
      <c r="N14">
        <v>7544201</v>
      </c>
      <c r="O14">
        <v>7586115</v>
      </c>
      <c r="P14">
        <v>7599038</v>
      </c>
      <c r="Q14">
        <v>7578903</v>
      </c>
      <c r="R14">
        <v>7565525</v>
      </c>
      <c r="S14">
        <v>7568430</v>
      </c>
      <c r="T14">
        <v>7562305</v>
      </c>
      <c r="U14">
        <v>7549425</v>
      </c>
      <c r="V14">
        <v>7549433</v>
      </c>
      <c r="W14">
        <v>7568710</v>
      </c>
      <c r="X14">
        <v>7574140</v>
      </c>
      <c r="Y14">
        <v>7561910</v>
      </c>
      <c r="Z14">
        <v>7561434</v>
      </c>
      <c r="AA14">
        <v>7564985</v>
      </c>
      <c r="AB14">
        <v>7569794</v>
      </c>
      <c r="AC14">
        <v>7574586</v>
      </c>
      <c r="AD14">
        <v>7585317</v>
      </c>
      <c r="AE14">
        <v>7619567</v>
      </c>
      <c r="AF14">
        <v>7677850</v>
      </c>
      <c r="AG14">
        <v>7754891</v>
      </c>
      <c r="AH14">
        <v>7840709</v>
      </c>
      <c r="AI14">
        <v>7905633</v>
      </c>
      <c r="AJ14">
        <v>7936118</v>
      </c>
      <c r="AK14">
        <v>7948278</v>
      </c>
      <c r="AL14">
        <v>7959017</v>
      </c>
      <c r="AM14">
        <v>7968041</v>
      </c>
      <c r="AN14">
        <v>7976789</v>
      </c>
      <c r="AO14">
        <v>7992324</v>
      </c>
      <c r="AP14">
        <v>8011566</v>
      </c>
      <c r="AQ14">
        <v>8042293</v>
      </c>
      <c r="AR14">
        <v>8081957</v>
      </c>
      <c r="AS14">
        <v>8121423</v>
      </c>
      <c r="AT14">
        <v>8171966</v>
      </c>
      <c r="AU14">
        <v>8227829</v>
      </c>
      <c r="AV14">
        <v>8268641</v>
      </c>
      <c r="AW14">
        <v>8295487</v>
      </c>
      <c r="AX14">
        <v>8321496</v>
      </c>
      <c r="AY14">
        <v>8343323</v>
      </c>
      <c r="AZ14">
        <v>8363404</v>
      </c>
      <c r="BA14">
        <v>8391643</v>
      </c>
      <c r="BB14">
        <v>8429991</v>
      </c>
      <c r="BC14">
        <v>8479823</v>
      </c>
      <c r="BD14">
        <v>8546356</v>
      </c>
      <c r="BE14">
        <v>8642699</v>
      </c>
      <c r="BF14">
        <v>8736668</v>
      </c>
      <c r="BG14">
        <v>8809212</v>
      </c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4">
      <c r="A15" t="s">
        <v>1936</v>
      </c>
      <c r="B15">
        <v>3895396</v>
      </c>
      <c r="C15">
        <v>4030320</v>
      </c>
      <c r="D15">
        <v>4171425</v>
      </c>
      <c r="E15">
        <v>4315128</v>
      </c>
      <c r="F15">
        <v>4456689</v>
      </c>
      <c r="G15">
        <v>4592610</v>
      </c>
      <c r="H15">
        <v>4721525</v>
      </c>
      <c r="I15">
        <v>4843870</v>
      </c>
      <c r="J15">
        <v>4960235</v>
      </c>
      <c r="K15">
        <v>5071930</v>
      </c>
      <c r="L15">
        <v>5180025</v>
      </c>
      <c r="M15">
        <v>5284532</v>
      </c>
      <c r="N15">
        <v>5385267</v>
      </c>
      <c r="O15">
        <v>5483084</v>
      </c>
      <c r="P15">
        <v>5579077</v>
      </c>
      <c r="Q15">
        <v>5674137</v>
      </c>
      <c r="R15">
        <v>5768724</v>
      </c>
      <c r="S15">
        <v>5863134</v>
      </c>
      <c r="T15">
        <v>5957929</v>
      </c>
      <c r="U15">
        <v>6053645</v>
      </c>
      <c r="V15">
        <v>6150738</v>
      </c>
      <c r="W15">
        <v>6249320</v>
      </c>
      <c r="X15">
        <v>6349558</v>
      </c>
      <c r="Y15">
        <v>6452076</v>
      </c>
      <c r="Z15">
        <v>6557585</v>
      </c>
      <c r="AA15">
        <v>6666455</v>
      </c>
      <c r="AB15">
        <v>6778633</v>
      </c>
      <c r="AC15">
        <v>6893500</v>
      </c>
      <c r="AD15">
        <v>7010036</v>
      </c>
      <c r="AE15">
        <v>7126891</v>
      </c>
      <c r="AF15">
        <v>7159000</v>
      </c>
      <c r="AG15">
        <v>7271000</v>
      </c>
      <c r="AH15">
        <v>7382000</v>
      </c>
      <c r="AI15">
        <v>7495000</v>
      </c>
      <c r="AJ15">
        <v>7597000</v>
      </c>
      <c r="AK15">
        <v>7685000</v>
      </c>
      <c r="AL15">
        <v>7763000</v>
      </c>
      <c r="AM15">
        <v>7838250</v>
      </c>
      <c r="AN15">
        <v>7913000</v>
      </c>
      <c r="AO15">
        <v>7982750</v>
      </c>
      <c r="AP15">
        <v>8048600</v>
      </c>
      <c r="AQ15">
        <v>8111200</v>
      </c>
      <c r="AR15">
        <v>8171950</v>
      </c>
      <c r="AS15">
        <v>8234100</v>
      </c>
      <c r="AT15">
        <v>8306500</v>
      </c>
      <c r="AU15">
        <v>8391850</v>
      </c>
      <c r="AV15">
        <v>8484550</v>
      </c>
      <c r="AW15">
        <v>8581300</v>
      </c>
      <c r="AX15">
        <v>8763400</v>
      </c>
      <c r="AY15">
        <v>8947243</v>
      </c>
      <c r="AZ15">
        <v>9054332</v>
      </c>
      <c r="BA15">
        <v>9173082</v>
      </c>
      <c r="BB15">
        <v>9295784</v>
      </c>
      <c r="BC15">
        <v>9416801</v>
      </c>
      <c r="BD15">
        <v>9535079</v>
      </c>
      <c r="BE15">
        <v>9649341</v>
      </c>
      <c r="BF15">
        <v>9757812</v>
      </c>
      <c r="BG15">
        <v>9862429</v>
      </c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4">
      <c r="A16" t="s">
        <v>1937</v>
      </c>
      <c r="B16">
        <v>2786106</v>
      </c>
      <c r="C16">
        <v>2839666</v>
      </c>
      <c r="D16">
        <v>2893669</v>
      </c>
      <c r="E16">
        <v>2949926</v>
      </c>
      <c r="F16">
        <v>3010859</v>
      </c>
      <c r="G16">
        <v>3077876</v>
      </c>
      <c r="H16">
        <v>3152723</v>
      </c>
      <c r="I16">
        <v>3234023</v>
      </c>
      <c r="J16">
        <v>3316233</v>
      </c>
      <c r="K16">
        <v>3391753</v>
      </c>
      <c r="L16">
        <v>3455606</v>
      </c>
      <c r="M16">
        <v>3505391</v>
      </c>
      <c r="N16">
        <v>3544047</v>
      </c>
      <c r="O16">
        <v>3578490</v>
      </c>
      <c r="P16">
        <v>3618585</v>
      </c>
      <c r="Q16">
        <v>3671494</v>
      </c>
      <c r="R16">
        <v>3739659</v>
      </c>
      <c r="S16">
        <v>3821194</v>
      </c>
      <c r="T16">
        <v>3913768</v>
      </c>
      <c r="U16">
        <v>4013310</v>
      </c>
      <c r="V16">
        <v>4116817</v>
      </c>
      <c r="W16">
        <v>4223195</v>
      </c>
      <c r="X16">
        <v>4333386</v>
      </c>
      <c r="Y16">
        <v>4448728</v>
      </c>
      <c r="Z16">
        <v>4571292</v>
      </c>
      <c r="AA16">
        <v>4702066</v>
      </c>
      <c r="AB16">
        <v>4841565</v>
      </c>
      <c r="AC16">
        <v>4987736</v>
      </c>
      <c r="AD16">
        <v>5135956</v>
      </c>
      <c r="AE16">
        <v>5280024</v>
      </c>
      <c r="AF16">
        <v>5415415</v>
      </c>
      <c r="AG16">
        <v>5542048</v>
      </c>
      <c r="AH16">
        <v>5661139</v>
      </c>
      <c r="AI16">
        <v>5771398</v>
      </c>
      <c r="AJ16">
        <v>5871607</v>
      </c>
      <c r="AK16">
        <v>5962058</v>
      </c>
      <c r="AL16">
        <v>6041112</v>
      </c>
      <c r="AM16">
        <v>6112097</v>
      </c>
      <c r="AN16">
        <v>6186352</v>
      </c>
      <c r="AO16">
        <v>6278940</v>
      </c>
      <c r="AP16">
        <v>6400706</v>
      </c>
      <c r="AQ16">
        <v>6555829</v>
      </c>
      <c r="AR16">
        <v>6741569</v>
      </c>
      <c r="AS16">
        <v>6953113</v>
      </c>
      <c r="AT16">
        <v>7182451</v>
      </c>
      <c r="AU16">
        <v>7423289</v>
      </c>
      <c r="AV16">
        <v>7675338</v>
      </c>
      <c r="AW16">
        <v>7939573</v>
      </c>
      <c r="AX16">
        <v>8212264</v>
      </c>
      <c r="AY16">
        <v>8489031</v>
      </c>
      <c r="AZ16">
        <v>8766930</v>
      </c>
      <c r="BA16">
        <v>9043508</v>
      </c>
      <c r="BB16">
        <v>9319710</v>
      </c>
      <c r="BC16">
        <v>9600186</v>
      </c>
      <c r="BD16">
        <v>9891790</v>
      </c>
      <c r="BE16">
        <v>10199270</v>
      </c>
      <c r="BF16">
        <v>10524117</v>
      </c>
      <c r="BG16">
        <v>10864245</v>
      </c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4">
      <c r="A17" t="s">
        <v>43</v>
      </c>
      <c r="B17">
        <v>9153489</v>
      </c>
      <c r="C17">
        <v>9183948</v>
      </c>
      <c r="D17">
        <v>9220578</v>
      </c>
      <c r="E17">
        <v>9289770</v>
      </c>
      <c r="F17">
        <v>9378113</v>
      </c>
      <c r="G17">
        <v>9463667</v>
      </c>
      <c r="H17">
        <v>9527807</v>
      </c>
      <c r="I17">
        <v>9580991</v>
      </c>
      <c r="J17">
        <v>9618756</v>
      </c>
      <c r="K17">
        <v>9646032</v>
      </c>
      <c r="L17">
        <v>9655549</v>
      </c>
      <c r="M17">
        <v>9673162</v>
      </c>
      <c r="N17">
        <v>9711115</v>
      </c>
      <c r="O17">
        <v>9741720</v>
      </c>
      <c r="P17">
        <v>9772419</v>
      </c>
      <c r="Q17">
        <v>9800700</v>
      </c>
      <c r="R17">
        <v>9818227</v>
      </c>
      <c r="S17">
        <v>9830358</v>
      </c>
      <c r="T17">
        <v>9839534</v>
      </c>
      <c r="U17">
        <v>9848382</v>
      </c>
      <c r="V17">
        <v>9859242</v>
      </c>
      <c r="W17">
        <v>9858982</v>
      </c>
      <c r="X17">
        <v>9856303</v>
      </c>
      <c r="Y17">
        <v>9855520</v>
      </c>
      <c r="Z17">
        <v>9855372</v>
      </c>
      <c r="AA17">
        <v>9858308</v>
      </c>
      <c r="AB17">
        <v>9861823</v>
      </c>
      <c r="AC17">
        <v>9870234</v>
      </c>
      <c r="AD17">
        <v>9901664</v>
      </c>
      <c r="AE17">
        <v>9937697</v>
      </c>
      <c r="AF17">
        <v>9967379</v>
      </c>
      <c r="AG17">
        <v>10004486</v>
      </c>
      <c r="AH17">
        <v>10045158</v>
      </c>
      <c r="AI17">
        <v>10084475</v>
      </c>
      <c r="AJ17">
        <v>10115603</v>
      </c>
      <c r="AK17">
        <v>10136811</v>
      </c>
      <c r="AL17">
        <v>10156637</v>
      </c>
      <c r="AM17">
        <v>10181245</v>
      </c>
      <c r="AN17">
        <v>10203008</v>
      </c>
      <c r="AO17">
        <v>10226419</v>
      </c>
      <c r="AP17">
        <v>10251250</v>
      </c>
      <c r="AQ17">
        <v>10286570</v>
      </c>
      <c r="AR17">
        <v>10332785</v>
      </c>
      <c r="AS17">
        <v>10376133</v>
      </c>
      <c r="AT17">
        <v>10421137</v>
      </c>
      <c r="AU17">
        <v>10478617</v>
      </c>
      <c r="AV17">
        <v>10547958</v>
      </c>
      <c r="AW17">
        <v>10625700</v>
      </c>
      <c r="AX17">
        <v>10709973</v>
      </c>
      <c r="AY17">
        <v>10796493</v>
      </c>
      <c r="AZ17">
        <v>10895586</v>
      </c>
      <c r="BA17">
        <v>11047744</v>
      </c>
      <c r="BB17">
        <v>11128246</v>
      </c>
      <c r="BC17">
        <v>11182817</v>
      </c>
      <c r="BD17">
        <v>11209057</v>
      </c>
      <c r="BE17">
        <v>11274196</v>
      </c>
      <c r="BF17">
        <v>11331422</v>
      </c>
      <c r="BG17">
        <v>11372068</v>
      </c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4">
      <c r="A18" t="s">
        <v>1938</v>
      </c>
      <c r="B18">
        <v>2431622</v>
      </c>
      <c r="C18">
        <v>2465867</v>
      </c>
      <c r="D18">
        <v>2502896</v>
      </c>
      <c r="E18">
        <v>2542859</v>
      </c>
      <c r="F18">
        <v>2585965</v>
      </c>
      <c r="G18">
        <v>2632356</v>
      </c>
      <c r="H18">
        <v>2682159</v>
      </c>
      <c r="I18">
        <v>2735307</v>
      </c>
      <c r="J18">
        <v>2791590</v>
      </c>
      <c r="K18">
        <v>2850661</v>
      </c>
      <c r="L18">
        <v>2912340</v>
      </c>
      <c r="M18">
        <v>2976572</v>
      </c>
      <c r="N18">
        <v>3043567</v>
      </c>
      <c r="O18">
        <v>3113675</v>
      </c>
      <c r="P18">
        <v>3187412</v>
      </c>
      <c r="Q18">
        <v>3265165</v>
      </c>
      <c r="R18">
        <v>3347173</v>
      </c>
      <c r="S18">
        <v>3433439</v>
      </c>
      <c r="T18">
        <v>3523938</v>
      </c>
      <c r="U18">
        <v>3618526</v>
      </c>
      <c r="V18">
        <v>3717165</v>
      </c>
      <c r="W18">
        <v>3820128</v>
      </c>
      <c r="X18">
        <v>3927714</v>
      </c>
      <c r="Y18">
        <v>4039949</v>
      </c>
      <c r="Z18">
        <v>4156819</v>
      </c>
      <c r="AA18">
        <v>4278501</v>
      </c>
      <c r="AB18">
        <v>4404506</v>
      </c>
      <c r="AC18">
        <v>4535263</v>
      </c>
      <c r="AD18">
        <v>4672852</v>
      </c>
      <c r="AE18">
        <v>4820016</v>
      </c>
      <c r="AF18">
        <v>4978496</v>
      </c>
      <c r="AG18">
        <v>5149499</v>
      </c>
      <c r="AH18">
        <v>5331803</v>
      </c>
      <c r="AI18">
        <v>5521763</v>
      </c>
      <c r="AJ18">
        <v>5714220</v>
      </c>
      <c r="AK18">
        <v>5905558</v>
      </c>
      <c r="AL18">
        <v>6094259</v>
      </c>
      <c r="AM18">
        <v>6281639</v>
      </c>
      <c r="AN18">
        <v>6470265</v>
      </c>
      <c r="AO18">
        <v>6664098</v>
      </c>
      <c r="AP18">
        <v>6865951</v>
      </c>
      <c r="AQ18">
        <v>7076733</v>
      </c>
      <c r="AR18">
        <v>7295394</v>
      </c>
      <c r="AS18">
        <v>7520555</v>
      </c>
      <c r="AT18">
        <v>7750004</v>
      </c>
      <c r="AU18">
        <v>7982225</v>
      </c>
      <c r="AV18">
        <v>8216896</v>
      </c>
      <c r="AW18">
        <v>8454791</v>
      </c>
      <c r="AX18">
        <v>8696916</v>
      </c>
      <c r="AY18">
        <v>8944706</v>
      </c>
      <c r="AZ18">
        <v>9199259</v>
      </c>
      <c r="BA18">
        <v>9460802</v>
      </c>
      <c r="BB18">
        <v>9729160</v>
      </c>
      <c r="BC18">
        <v>10004451</v>
      </c>
      <c r="BD18">
        <v>10286712</v>
      </c>
      <c r="BE18">
        <v>10575952</v>
      </c>
      <c r="BF18">
        <v>10872298</v>
      </c>
      <c r="BG18">
        <v>11175692</v>
      </c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4">
      <c r="A19" t="s">
        <v>1939</v>
      </c>
      <c r="B19">
        <v>4829288</v>
      </c>
      <c r="C19">
        <v>4894580</v>
      </c>
      <c r="D19">
        <v>4960326</v>
      </c>
      <c r="E19">
        <v>5027821</v>
      </c>
      <c r="F19">
        <v>5098890</v>
      </c>
      <c r="G19">
        <v>5174870</v>
      </c>
      <c r="H19">
        <v>5256363</v>
      </c>
      <c r="I19">
        <v>5343019</v>
      </c>
      <c r="J19">
        <v>5434041</v>
      </c>
      <c r="K19">
        <v>5528174</v>
      </c>
      <c r="L19">
        <v>5624600</v>
      </c>
      <c r="M19">
        <v>5723381</v>
      </c>
      <c r="N19">
        <v>5825173</v>
      </c>
      <c r="O19">
        <v>5930483</v>
      </c>
      <c r="P19">
        <v>6040041</v>
      </c>
      <c r="Q19">
        <v>6154545</v>
      </c>
      <c r="R19">
        <v>6274037</v>
      </c>
      <c r="S19">
        <v>6398935</v>
      </c>
      <c r="T19">
        <v>6530819</v>
      </c>
      <c r="U19">
        <v>6671656</v>
      </c>
      <c r="V19">
        <v>6822843</v>
      </c>
      <c r="W19">
        <v>6985160</v>
      </c>
      <c r="X19">
        <v>7158255</v>
      </c>
      <c r="Y19">
        <v>7340905</v>
      </c>
      <c r="Z19">
        <v>7531242</v>
      </c>
      <c r="AA19">
        <v>7727907</v>
      </c>
      <c r="AB19">
        <v>7930694</v>
      </c>
      <c r="AC19">
        <v>8140073</v>
      </c>
      <c r="AD19">
        <v>8356305</v>
      </c>
      <c r="AE19">
        <v>8579823</v>
      </c>
      <c r="AF19">
        <v>8811034</v>
      </c>
      <c r="AG19">
        <v>9050084</v>
      </c>
      <c r="AH19">
        <v>9297113</v>
      </c>
      <c r="AI19">
        <v>9552476</v>
      </c>
      <c r="AJ19">
        <v>9816588</v>
      </c>
      <c r="AK19">
        <v>10089878</v>
      </c>
      <c r="AL19">
        <v>10372745</v>
      </c>
      <c r="AM19">
        <v>10665546</v>
      </c>
      <c r="AN19">
        <v>10968724</v>
      </c>
      <c r="AO19">
        <v>11282701</v>
      </c>
      <c r="AP19">
        <v>11607942</v>
      </c>
      <c r="AQ19">
        <v>11944587</v>
      </c>
      <c r="AR19">
        <v>12293100</v>
      </c>
      <c r="AS19">
        <v>12654621</v>
      </c>
      <c r="AT19">
        <v>13030569</v>
      </c>
      <c r="AU19">
        <v>13421930</v>
      </c>
      <c r="AV19">
        <v>13829177</v>
      </c>
      <c r="AW19">
        <v>14252021</v>
      </c>
      <c r="AX19">
        <v>14689726</v>
      </c>
      <c r="AY19">
        <v>15141099</v>
      </c>
      <c r="AZ19">
        <v>15605217</v>
      </c>
      <c r="BA19">
        <v>16081904</v>
      </c>
      <c r="BB19">
        <v>16571216</v>
      </c>
      <c r="BC19">
        <v>17072723</v>
      </c>
      <c r="BD19">
        <v>17585977</v>
      </c>
      <c r="BE19">
        <v>18110624</v>
      </c>
      <c r="BF19">
        <v>18646433</v>
      </c>
      <c r="BG19">
        <v>19193382</v>
      </c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4">
      <c r="A20" t="s">
        <v>1940</v>
      </c>
      <c r="B20">
        <v>48199747</v>
      </c>
      <c r="C20">
        <v>49592802</v>
      </c>
      <c r="D20">
        <v>51030137</v>
      </c>
      <c r="E20">
        <v>52532417</v>
      </c>
      <c r="F20">
        <v>54129100</v>
      </c>
      <c r="G20">
        <v>55834038</v>
      </c>
      <c r="H20">
        <v>57672990</v>
      </c>
      <c r="I20">
        <v>59620669</v>
      </c>
      <c r="J20">
        <v>61579473</v>
      </c>
      <c r="K20">
        <v>63417394</v>
      </c>
      <c r="L20">
        <v>65047770</v>
      </c>
      <c r="M20">
        <v>66424744</v>
      </c>
      <c r="N20">
        <v>67597470</v>
      </c>
      <c r="O20">
        <v>68691185</v>
      </c>
      <c r="P20">
        <v>69884420</v>
      </c>
      <c r="Q20">
        <v>71305923</v>
      </c>
      <c r="R20">
        <v>72999136</v>
      </c>
      <c r="S20">
        <v>74925896</v>
      </c>
      <c r="T20">
        <v>77033846</v>
      </c>
      <c r="U20">
        <v>79236776</v>
      </c>
      <c r="V20">
        <v>81470860</v>
      </c>
      <c r="W20">
        <v>83721268</v>
      </c>
      <c r="X20">
        <v>86007331</v>
      </c>
      <c r="Y20">
        <v>88338242</v>
      </c>
      <c r="Z20">
        <v>90732362</v>
      </c>
      <c r="AA20">
        <v>93199865</v>
      </c>
      <c r="AB20">
        <v>95742431</v>
      </c>
      <c r="AC20">
        <v>98343809</v>
      </c>
      <c r="AD20">
        <v>100975321</v>
      </c>
      <c r="AE20">
        <v>103599232</v>
      </c>
      <c r="AF20">
        <v>106188642</v>
      </c>
      <c r="AG20">
        <v>108727432</v>
      </c>
      <c r="AH20">
        <v>111221938</v>
      </c>
      <c r="AI20">
        <v>113695139</v>
      </c>
      <c r="AJ20">
        <v>116182267</v>
      </c>
      <c r="AK20">
        <v>118706871</v>
      </c>
      <c r="AL20">
        <v>121269645</v>
      </c>
      <c r="AM20">
        <v>123854640</v>
      </c>
      <c r="AN20">
        <v>126447965</v>
      </c>
      <c r="AO20">
        <v>129029691</v>
      </c>
      <c r="AP20">
        <v>131581243</v>
      </c>
      <c r="AQ20">
        <v>134107160</v>
      </c>
      <c r="AR20">
        <v>136600667</v>
      </c>
      <c r="AS20">
        <v>139019001</v>
      </c>
      <c r="AT20">
        <v>141307489</v>
      </c>
      <c r="AU20">
        <v>143431101</v>
      </c>
      <c r="AV20">
        <v>145368004</v>
      </c>
      <c r="AW20">
        <v>147139191</v>
      </c>
      <c r="AX20">
        <v>148805814</v>
      </c>
      <c r="AY20">
        <v>150454708</v>
      </c>
      <c r="AZ20">
        <v>152149102</v>
      </c>
      <c r="BA20">
        <v>153911916</v>
      </c>
      <c r="BB20">
        <v>155727053</v>
      </c>
      <c r="BC20">
        <v>157571292</v>
      </c>
      <c r="BD20">
        <v>159405279</v>
      </c>
      <c r="BE20">
        <v>161200886</v>
      </c>
      <c r="BF20">
        <v>162951560</v>
      </c>
      <c r="BG20">
        <v>164669751</v>
      </c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4">
      <c r="A21" t="s">
        <v>410</v>
      </c>
      <c r="B21">
        <v>7867374</v>
      </c>
      <c r="C21">
        <v>7943118</v>
      </c>
      <c r="D21">
        <v>8012946</v>
      </c>
      <c r="E21">
        <v>8078145</v>
      </c>
      <c r="F21">
        <v>8144340</v>
      </c>
      <c r="G21">
        <v>8204168</v>
      </c>
      <c r="H21">
        <v>8258057</v>
      </c>
      <c r="I21">
        <v>8310226</v>
      </c>
      <c r="J21">
        <v>8369603</v>
      </c>
      <c r="K21">
        <v>8434172</v>
      </c>
      <c r="L21">
        <v>8489574</v>
      </c>
      <c r="M21">
        <v>8536395</v>
      </c>
      <c r="N21">
        <v>8576200</v>
      </c>
      <c r="O21">
        <v>8620967</v>
      </c>
      <c r="P21">
        <v>8678745</v>
      </c>
      <c r="Q21">
        <v>8720742</v>
      </c>
      <c r="R21">
        <v>8758599</v>
      </c>
      <c r="S21">
        <v>8804183</v>
      </c>
      <c r="T21">
        <v>8814032</v>
      </c>
      <c r="U21">
        <v>8825940</v>
      </c>
      <c r="V21">
        <v>8861535</v>
      </c>
      <c r="W21">
        <v>8891117</v>
      </c>
      <c r="X21">
        <v>8917457</v>
      </c>
      <c r="Y21">
        <v>8939738</v>
      </c>
      <c r="Z21">
        <v>8960679</v>
      </c>
      <c r="AA21">
        <v>8960547</v>
      </c>
      <c r="AB21">
        <v>8958171</v>
      </c>
      <c r="AC21">
        <v>8971359</v>
      </c>
      <c r="AD21">
        <v>8981446</v>
      </c>
      <c r="AE21">
        <v>8876972</v>
      </c>
      <c r="AF21">
        <v>8718289</v>
      </c>
      <c r="AG21">
        <v>8632367</v>
      </c>
      <c r="AH21">
        <v>8540164</v>
      </c>
      <c r="AI21">
        <v>8472313</v>
      </c>
      <c r="AJ21">
        <v>8443591</v>
      </c>
      <c r="AK21">
        <v>8406067</v>
      </c>
      <c r="AL21">
        <v>8362826</v>
      </c>
      <c r="AM21">
        <v>8312068</v>
      </c>
      <c r="AN21">
        <v>8256786</v>
      </c>
      <c r="AO21">
        <v>8210624</v>
      </c>
      <c r="AP21">
        <v>8170172</v>
      </c>
      <c r="AQ21">
        <v>8009142</v>
      </c>
      <c r="AR21">
        <v>7837161</v>
      </c>
      <c r="AS21">
        <v>7775327</v>
      </c>
      <c r="AT21">
        <v>7716860</v>
      </c>
      <c r="AU21">
        <v>7658972</v>
      </c>
      <c r="AV21">
        <v>7601022</v>
      </c>
      <c r="AW21">
        <v>7545338</v>
      </c>
      <c r="AX21">
        <v>7492561</v>
      </c>
      <c r="AY21">
        <v>7444443</v>
      </c>
      <c r="AZ21">
        <v>7395599</v>
      </c>
      <c r="BA21">
        <v>7348328</v>
      </c>
      <c r="BB21">
        <v>7305888</v>
      </c>
      <c r="BC21">
        <v>7265115</v>
      </c>
      <c r="BD21">
        <v>7223938</v>
      </c>
      <c r="BE21">
        <v>7177991</v>
      </c>
      <c r="BF21">
        <v>7127822</v>
      </c>
      <c r="BG21">
        <v>7075991</v>
      </c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4">
      <c r="A22" t="s">
        <v>1941</v>
      </c>
      <c r="B22">
        <v>162427</v>
      </c>
      <c r="C22">
        <v>167894</v>
      </c>
      <c r="D22">
        <v>173144</v>
      </c>
      <c r="E22">
        <v>178140</v>
      </c>
      <c r="F22">
        <v>182887</v>
      </c>
      <c r="G22">
        <v>187431</v>
      </c>
      <c r="H22">
        <v>191780</v>
      </c>
      <c r="I22">
        <v>196063</v>
      </c>
      <c r="J22">
        <v>200653</v>
      </c>
      <c r="K22">
        <v>206043</v>
      </c>
      <c r="L22">
        <v>212605</v>
      </c>
      <c r="M22">
        <v>220312</v>
      </c>
      <c r="N22">
        <v>229155</v>
      </c>
      <c r="O22">
        <v>239527</v>
      </c>
      <c r="P22">
        <v>251911</v>
      </c>
      <c r="Q22">
        <v>266543</v>
      </c>
      <c r="R22">
        <v>283752</v>
      </c>
      <c r="S22">
        <v>303175</v>
      </c>
      <c r="T22">
        <v>323473</v>
      </c>
      <c r="U22">
        <v>342798</v>
      </c>
      <c r="V22">
        <v>359888</v>
      </c>
      <c r="W22">
        <v>374120</v>
      </c>
      <c r="X22">
        <v>385950</v>
      </c>
      <c r="Y22">
        <v>396454</v>
      </c>
      <c r="Z22">
        <v>407227</v>
      </c>
      <c r="AA22">
        <v>419430</v>
      </c>
      <c r="AB22">
        <v>433482</v>
      </c>
      <c r="AC22">
        <v>448973</v>
      </c>
      <c r="AD22">
        <v>465202</v>
      </c>
      <c r="AE22">
        <v>481090</v>
      </c>
      <c r="AF22">
        <v>495931</v>
      </c>
      <c r="AG22">
        <v>509765</v>
      </c>
      <c r="AH22">
        <v>523087</v>
      </c>
      <c r="AI22">
        <v>536213</v>
      </c>
      <c r="AJ22">
        <v>549588</v>
      </c>
      <c r="AK22">
        <v>563699</v>
      </c>
      <c r="AL22">
        <v>578668</v>
      </c>
      <c r="AM22">
        <v>594930</v>
      </c>
      <c r="AN22">
        <v>613702</v>
      </c>
      <c r="AO22">
        <v>636545</v>
      </c>
      <c r="AP22">
        <v>664614</v>
      </c>
      <c r="AQ22">
        <v>697549</v>
      </c>
      <c r="AR22">
        <v>735148</v>
      </c>
      <c r="AS22">
        <v>778711</v>
      </c>
      <c r="AT22">
        <v>829848</v>
      </c>
      <c r="AU22">
        <v>889168</v>
      </c>
      <c r="AV22">
        <v>958414</v>
      </c>
      <c r="AW22">
        <v>1035891</v>
      </c>
      <c r="AX22">
        <v>1114590</v>
      </c>
      <c r="AY22">
        <v>1185029</v>
      </c>
      <c r="AZ22">
        <v>1240862</v>
      </c>
      <c r="BA22">
        <v>1278269</v>
      </c>
      <c r="BB22">
        <v>1300217</v>
      </c>
      <c r="BC22">
        <v>1315411</v>
      </c>
      <c r="BD22">
        <v>1336397</v>
      </c>
      <c r="BE22">
        <v>1371855</v>
      </c>
      <c r="BF22">
        <v>1425171</v>
      </c>
      <c r="BG22">
        <v>1492584</v>
      </c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4">
      <c r="A23" t="s">
        <v>1942</v>
      </c>
      <c r="B23">
        <v>109528</v>
      </c>
      <c r="C23">
        <v>115108</v>
      </c>
      <c r="D23">
        <v>121083</v>
      </c>
      <c r="E23">
        <v>127333</v>
      </c>
      <c r="F23">
        <v>133698</v>
      </c>
      <c r="G23">
        <v>140054</v>
      </c>
      <c r="H23">
        <v>146366</v>
      </c>
      <c r="I23">
        <v>152609</v>
      </c>
      <c r="J23">
        <v>158627</v>
      </c>
      <c r="K23">
        <v>164248</v>
      </c>
      <c r="L23">
        <v>169354</v>
      </c>
      <c r="M23">
        <v>173863</v>
      </c>
      <c r="N23">
        <v>177839</v>
      </c>
      <c r="O23">
        <v>181488</v>
      </c>
      <c r="P23">
        <v>185099</v>
      </c>
      <c r="Q23">
        <v>188882</v>
      </c>
      <c r="R23">
        <v>192902</v>
      </c>
      <c r="S23">
        <v>197111</v>
      </c>
      <c r="T23">
        <v>201513</v>
      </c>
      <c r="U23">
        <v>206032</v>
      </c>
      <c r="V23">
        <v>210661</v>
      </c>
      <c r="W23">
        <v>215396</v>
      </c>
      <c r="X23">
        <v>220275</v>
      </c>
      <c r="Y23">
        <v>225187</v>
      </c>
      <c r="Z23">
        <v>230015</v>
      </c>
      <c r="AA23">
        <v>234687</v>
      </c>
      <c r="AB23">
        <v>239131</v>
      </c>
      <c r="AC23">
        <v>243393</v>
      </c>
      <c r="AD23">
        <v>247579</v>
      </c>
      <c r="AE23">
        <v>251849</v>
      </c>
      <c r="AF23">
        <v>256336</v>
      </c>
      <c r="AG23">
        <v>261116</v>
      </c>
      <c r="AH23">
        <v>266134</v>
      </c>
      <c r="AI23">
        <v>271165</v>
      </c>
      <c r="AJ23">
        <v>275895</v>
      </c>
      <c r="AK23">
        <v>280150</v>
      </c>
      <c r="AL23">
        <v>283790</v>
      </c>
      <c r="AM23">
        <v>286970</v>
      </c>
      <c r="AN23">
        <v>290060</v>
      </c>
      <c r="AO23">
        <v>293572</v>
      </c>
      <c r="AP23">
        <v>297890</v>
      </c>
      <c r="AQ23">
        <v>303135</v>
      </c>
      <c r="AR23">
        <v>309157</v>
      </c>
      <c r="AS23">
        <v>315746</v>
      </c>
      <c r="AT23">
        <v>322526</v>
      </c>
      <c r="AU23">
        <v>329249</v>
      </c>
      <c r="AV23">
        <v>335830</v>
      </c>
      <c r="AW23">
        <v>342328</v>
      </c>
      <c r="AX23">
        <v>348676</v>
      </c>
      <c r="AY23">
        <v>354856</v>
      </c>
      <c r="AZ23">
        <v>360832</v>
      </c>
      <c r="BA23">
        <v>366568</v>
      </c>
      <c r="BB23">
        <v>372039</v>
      </c>
      <c r="BC23">
        <v>377240</v>
      </c>
      <c r="BD23">
        <v>382169</v>
      </c>
      <c r="BE23">
        <v>386838</v>
      </c>
      <c r="BF23">
        <v>391232</v>
      </c>
      <c r="BG23">
        <v>395361</v>
      </c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4">
      <c r="A24" t="s">
        <v>1943</v>
      </c>
      <c r="B24">
        <v>3225668</v>
      </c>
      <c r="C24">
        <v>3288602</v>
      </c>
      <c r="D24">
        <v>3353226</v>
      </c>
      <c r="E24">
        <v>3417574</v>
      </c>
      <c r="F24">
        <v>3478995</v>
      </c>
      <c r="G24">
        <v>3535640</v>
      </c>
      <c r="H24">
        <v>3586634</v>
      </c>
      <c r="I24">
        <v>3632669</v>
      </c>
      <c r="J24">
        <v>3675452</v>
      </c>
      <c r="K24">
        <v>3717466</v>
      </c>
      <c r="L24">
        <v>3760527</v>
      </c>
      <c r="M24">
        <v>3805285</v>
      </c>
      <c r="N24">
        <v>3851151</v>
      </c>
      <c r="O24">
        <v>3897255</v>
      </c>
      <c r="P24">
        <v>3942223</v>
      </c>
      <c r="Q24">
        <v>3985103</v>
      </c>
      <c r="R24">
        <v>4025265</v>
      </c>
      <c r="S24">
        <v>4063191</v>
      </c>
      <c r="T24">
        <v>4100350</v>
      </c>
      <c r="U24">
        <v>4138819</v>
      </c>
      <c r="V24">
        <v>4179855</v>
      </c>
      <c r="W24">
        <v>4222511</v>
      </c>
      <c r="X24">
        <v>4265310</v>
      </c>
      <c r="Y24">
        <v>4308106</v>
      </c>
      <c r="Z24">
        <v>4350746</v>
      </c>
      <c r="AA24">
        <v>4392130</v>
      </c>
      <c r="AB24">
        <v>4435504</v>
      </c>
      <c r="AC24">
        <v>4478519</v>
      </c>
      <c r="AD24">
        <v>4508056</v>
      </c>
      <c r="AE24">
        <v>4506653</v>
      </c>
      <c r="AF24">
        <v>4463422</v>
      </c>
      <c r="AG24">
        <v>4371603</v>
      </c>
      <c r="AH24">
        <v>4239154</v>
      </c>
      <c r="AI24">
        <v>4087999</v>
      </c>
      <c r="AJ24">
        <v>3948816</v>
      </c>
      <c r="AK24">
        <v>3843712</v>
      </c>
      <c r="AL24">
        <v>3780378</v>
      </c>
      <c r="AM24">
        <v>3752431</v>
      </c>
      <c r="AN24">
        <v>3750485</v>
      </c>
      <c r="AO24">
        <v>3759118</v>
      </c>
      <c r="AP24">
        <v>3766706</v>
      </c>
      <c r="AQ24">
        <v>3771284</v>
      </c>
      <c r="AR24">
        <v>3775807</v>
      </c>
      <c r="AS24">
        <v>3779247</v>
      </c>
      <c r="AT24">
        <v>3781287</v>
      </c>
      <c r="AU24">
        <v>3781530</v>
      </c>
      <c r="AV24">
        <v>3779468</v>
      </c>
      <c r="AW24">
        <v>3774000</v>
      </c>
      <c r="AX24">
        <v>3763599</v>
      </c>
      <c r="AY24">
        <v>3746561</v>
      </c>
      <c r="AZ24">
        <v>3722084</v>
      </c>
      <c r="BA24">
        <v>3688865</v>
      </c>
      <c r="BB24">
        <v>3648200</v>
      </c>
      <c r="BC24">
        <v>3604999</v>
      </c>
      <c r="BD24">
        <v>3566002</v>
      </c>
      <c r="BE24">
        <v>3535961</v>
      </c>
      <c r="BF24">
        <v>3516816</v>
      </c>
      <c r="BG24">
        <v>3507017</v>
      </c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4">
      <c r="A25" t="s">
        <v>1944</v>
      </c>
      <c r="B25">
        <v>8198000</v>
      </c>
      <c r="C25">
        <v>8271216</v>
      </c>
      <c r="D25">
        <v>8351928</v>
      </c>
      <c r="E25">
        <v>8437232</v>
      </c>
      <c r="F25">
        <v>8524224</v>
      </c>
      <c r="G25">
        <v>8610000</v>
      </c>
      <c r="H25">
        <v>8696496</v>
      </c>
      <c r="I25">
        <v>8785648</v>
      </c>
      <c r="J25">
        <v>8874552</v>
      </c>
      <c r="K25">
        <v>8960304</v>
      </c>
      <c r="L25">
        <v>9040000</v>
      </c>
      <c r="M25">
        <v>9115576</v>
      </c>
      <c r="N25">
        <v>9188968</v>
      </c>
      <c r="O25">
        <v>9257272</v>
      </c>
      <c r="P25">
        <v>9317584</v>
      </c>
      <c r="Q25">
        <v>9367000</v>
      </c>
      <c r="R25">
        <v>9411000</v>
      </c>
      <c r="S25">
        <v>9463000</v>
      </c>
      <c r="T25">
        <v>9525000</v>
      </c>
      <c r="U25">
        <v>9584000</v>
      </c>
      <c r="V25">
        <v>9643000</v>
      </c>
      <c r="W25">
        <v>9710000</v>
      </c>
      <c r="X25">
        <v>9776000</v>
      </c>
      <c r="Y25">
        <v>9843000</v>
      </c>
      <c r="Z25">
        <v>9910000</v>
      </c>
      <c r="AA25">
        <v>9975000</v>
      </c>
      <c r="AB25">
        <v>10043000</v>
      </c>
      <c r="AC25">
        <v>10111000</v>
      </c>
      <c r="AD25">
        <v>10140000</v>
      </c>
      <c r="AE25">
        <v>10170000</v>
      </c>
      <c r="AF25">
        <v>10189000</v>
      </c>
      <c r="AG25">
        <v>10194000</v>
      </c>
      <c r="AH25">
        <v>10216000</v>
      </c>
      <c r="AI25">
        <v>10239000</v>
      </c>
      <c r="AJ25">
        <v>10227000</v>
      </c>
      <c r="AK25">
        <v>10194000</v>
      </c>
      <c r="AL25">
        <v>10160000</v>
      </c>
      <c r="AM25">
        <v>10117000</v>
      </c>
      <c r="AN25">
        <v>10069000</v>
      </c>
      <c r="AO25">
        <v>10026738</v>
      </c>
      <c r="AP25">
        <v>9979610</v>
      </c>
      <c r="AQ25">
        <v>9928549</v>
      </c>
      <c r="AR25">
        <v>9865548</v>
      </c>
      <c r="AS25">
        <v>9796749</v>
      </c>
      <c r="AT25">
        <v>9730146</v>
      </c>
      <c r="AU25">
        <v>9663915</v>
      </c>
      <c r="AV25">
        <v>9604924</v>
      </c>
      <c r="AW25">
        <v>9560953</v>
      </c>
      <c r="AX25">
        <v>9527985</v>
      </c>
      <c r="AY25">
        <v>9506765</v>
      </c>
      <c r="AZ25">
        <v>9490583</v>
      </c>
      <c r="BA25">
        <v>9473172</v>
      </c>
      <c r="BB25">
        <v>9464495</v>
      </c>
      <c r="BC25">
        <v>9465997</v>
      </c>
      <c r="BD25">
        <v>9474511</v>
      </c>
      <c r="BE25">
        <v>9489616</v>
      </c>
      <c r="BF25">
        <v>9501534</v>
      </c>
      <c r="BG25">
        <v>9507875</v>
      </c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4">
      <c r="A26" t="s">
        <v>1945</v>
      </c>
      <c r="B26">
        <v>92064</v>
      </c>
      <c r="C26">
        <v>94703</v>
      </c>
      <c r="D26">
        <v>97384</v>
      </c>
      <c r="E26">
        <v>100164</v>
      </c>
      <c r="F26">
        <v>103069</v>
      </c>
      <c r="G26">
        <v>106119</v>
      </c>
      <c r="H26">
        <v>109347</v>
      </c>
      <c r="I26">
        <v>112692</v>
      </c>
      <c r="J26">
        <v>116061</v>
      </c>
      <c r="K26">
        <v>119261</v>
      </c>
      <c r="L26">
        <v>122182</v>
      </c>
      <c r="M26">
        <v>124793</v>
      </c>
      <c r="N26">
        <v>127150</v>
      </c>
      <c r="O26">
        <v>129294</v>
      </c>
      <c r="P26">
        <v>131307</v>
      </c>
      <c r="Q26">
        <v>133260</v>
      </c>
      <c r="R26">
        <v>135147</v>
      </c>
      <c r="S26">
        <v>136989</v>
      </c>
      <c r="T26">
        <v>138965</v>
      </c>
      <c r="U26">
        <v>141305</v>
      </c>
      <c r="V26">
        <v>144155</v>
      </c>
      <c r="W26">
        <v>147566</v>
      </c>
      <c r="X26">
        <v>151500</v>
      </c>
      <c r="Y26">
        <v>155822</v>
      </c>
      <c r="Z26">
        <v>160347</v>
      </c>
      <c r="AA26">
        <v>164921</v>
      </c>
      <c r="AB26">
        <v>169568</v>
      </c>
      <c r="AC26">
        <v>174320</v>
      </c>
      <c r="AD26">
        <v>179028</v>
      </c>
      <c r="AE26">
        <v>183469</v>
      </c>
      <c r="AF26">
        <v>187552</v>
      </c>
      <c r="AG26">
        <v>191126</v>
      </c>
      <c r="AH26">
        <v>194317</v>
      </c>
      <c r="AI26">
        <v>197616</v>
      </c>
      <c r="AJ26">
        <v>201674</v>
      </c>
      <c r="AK26">
        <v>206963</v>
      </c>
      <c r="AL26">
        <v>213676</v>
      </c>
      <c r="AM26">
        <v>221606</v>
      </c>
      <c r="AN26">
        <v>230284</v>
      </c>
      <c r="AO26">
        <v>239026</v>
      </c>
      <c r="AP26">
        <v>247315</v>
      </c>
      <c r="AQ26">
        <v>254984</v>
      </c>
      <c r="AR26">
        <v>262206</v>
      </c>
      <c r="AS26">
        <v>269130</v>
      </c>
      <c r="AT26">
        <v>276089</v>
      </c>
      <c r="AU26">
        <v>283277</v>
      </c>
      <c r="AV26">
        <v>290747</v>
      </c>
      <c r="AW26">
        <v>298407</v>
      </c>
      <c r="AX26">
        <v>306165</v>
      </c>
      <c r="AY26">
        <v>313929</v>
      </c>
      <c r="AZ26">
        <v>321608</v>
      </c>
      <c r="BA26">
        <v>329192</v>
      </c>
      <c r="BB26">
        <v>336701</v>
      </c>
      <c r="BC26">
        <v>344181</v>
      </c>
      <c r="BD26">
        <v>351694</v>
      </c>
      <c r="BE26">
        <v>359288</v>
      </c>
      <c r="BF26">
        <v>366954</v>
      </c>
      <c r="BG26">
        <v>374681</v>
      </c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4">
      <c r="A27" t="s">
        <v>1946</v>
      </c>
      <c r="B27">
        <v>44400</v>
      </c>
      <c r="C27">
        <v>45500</v>
      </c>
      <c r="D27">
        <v>46600</v>
      </c>
      <c r="E27">
        <v>47700</v>
      </c>
      <c r="F27">
        <v>48900</v>
      </c>
      <c r="G27">
        <v>50100</v>
      </c>
      <c r="H27">
        <v>51000</v>
      </c>
      <c r="I27">
        <v>52000</v>
      </c>
      <c r="J27">
        <v>53000</v>
      </c>
      <c r="K27">
        <v>54000</v>
      </c>
      <c r="L27">
        <v>55000</v>
      </c>
      <c r="M27">
        <v>54600</v>
      </c>
      <c r="N27">
        <v>54200</v>
      </c>
      <c r="O27">
        <v>53800</v>
      </c>
      <c r="P27">
        <v>53400</v>
      </c>
      <c r="Q27">
        <v>53000</v>
      </c>
      <c r="R27">
        <v>53200</v>
      </c>
      <c r="S27">
        <v>53400</v>
      </c>
      <c r="T27">
        <v>53600</v>
      </c>
      <c r="U27">
        <v>53800</v>
      </c>
      <c r="V27">
        <v>54670</v>
      </c>
      <c r="W27">
        <v>55050</v>
      </c>
      <c r="X27">
        <v>55449</v>
      </c>
      <c r="Y27">
        <v>55930</v>
      </c>
      <c r="Z27">
        <v>56423</v>
      </c>
      <c r="AA27">
        <v>56898</v>
      </c>
      <c r="AB27">
        <v>57382</v>
      </c>
      <c r="AC27">
        <v>57849</v>
      </c>
      <c r="AD27">
        <v>58347</v>
      </c>
      <c r="AE27">
        <v>58841</v>
      </c>
      <c r="AF27">
        <v>59326</v>
      </c>
      <c r="AG27">
        <v>59021</v>
      </c>
      <c r="AH27">
        <v>58595</v>
      </c>
      <c r="AI27">
        <v>58910</v>
      </c>
      <c r="AJ27">
        <v>59320</v>
      </c>
      <c r="AK27">
        <v>59746</v>
      </c>
      <c r="AL27">
        <v>60129</v>
      </c>
      <c r="AM27">
        <v>60497</v>
      </c>
      <c r="AN27">
        <v>60943</v>
      </c>
      <c r="AO27">
        <v>61285</v>
      </c>
      <c r="AP27">
        <v>61833</v>
      </c>
      <c r="AQ27">
        <v>62504</v>
      </c>
      <c r="AR27">
        <v>62912</v>
      </c>
      <c r="AS27">
        <v>63325</v>
      </c>
      <c r="AT27">
        <v>63740</v>
      </c>
      <c r="AU27">
        <v>64154</v>
      </c>
      <c r="AV27">
        <v>64523</v>
      </c>
      <c r="AW27">
        <v>64888</v>
      </c>
      <c r="AX27">
        <v>65273</v>
      </c>
      <c r="AY27">
        <v>65636</v>
      </c>
      <c r="AZ27">
        <v>65124</v>
      </c>
      <c r="BA27">
        <v>64564</v>
      </c>
      <c r="BB27">
        <v>64798</v>
      </c>
      <c r="BC27">
        <v>65001</v>
      </c>
      <c r="BD27">
        <v>65139</v>
      </c>
      <c r="BE27">
        <v>65239</v>
      </c>
      <c r="BF27">
        <v>65341</v>
      </c>
      <c r="BG27">
        <v>65441</v>
      </c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4">
      <c r="A28" t="s">
        <v>74</v>
      </c>
      <c r="B28">
        <v>3693449</v>
      </c>
      <c r="C28">
        <v>3764813</v>
      </c>
      <c r="D28">
        <v>3838097</v>
      </c>
      <c r="E28">
        <v>3913395</v>
      </c>
      <c r="F28">
        <v>3990857</v>
      </c>
      <c r="G28">
        <v>4070590</v>
      </c>
      <c r="H28">
        <v>4152668</v>
      </c>
      <c r="I28">
        <v>4237125</v>
      </c>
      <c r="J28">
        <v>4324064</v>
      </c>
      <c r="K28">
        <v>4413590</v>
      </c>
      <c r="L28">
        <v>4505778</v>
      </c>
      <c r="M28">
        <v>4600591</v>
      </c>
      <c r="N28">
        <v>4698083</v>
      </c>
      <c r="O28">
        <v>4798509</v>
      </c>
      <c r="P28">
        <v>4902168</v>
      </c>
      <c r="Q28">
        <v>5009257</v>
      </c>
      <c r="R28">
        <v>5119833</v>
      </c>
      <c r="S28">
        <v>5233677</v>
      </c>
      <c r="T28">
        <v>5350322</v>
      </c>
      <c r="U28">
        <v>5469123</v>
      </c>
      <c r="V28">
        <v>5589575</v>
      </c>
      <c r="W28">
        <v>5711599</v>
      </c>
      <c r="X28">
        <v>5835182</v>
      </c>
      <c r="Y28">
        <v>5959960</v>
      </c>
      <c r="Z28">
        <v>6085496</v>
      </c>
      <c r="AA28">
        <v>6211550</v>
      </c>
      <c r="AB28">
        <v>6337893</v>
      </c>
      <c r="AC28">
        <v>6464732</v>
      </c>
      <c r="AD28">
        <v>6592787</v>
      </c>
      <c r="AE28">
        <v>6723046</v>
      </c>
      <c r="AF28">
        <v>6856244</v>
      </c>
      <c r="AG28">
        <v>6992521</v>
      </c>
      <c r="AH28">
        <v>7131707</v>
      </c>
      <c r="AI28">
        <v>7273825</v>
      </c>
      <c r="AJ28">
        <v>7418861</v>
      </c>
      <c r="AK28">
        <v>7566714</v>
      </c>
      <c r="AL28">
        <v>7717443</v>
      </c>
      <c r="AM28">
        <v>7870855</v>
      </c>
      <c r="AN28">
        <v>8026254</v>
      </c>
      <c r="AO28">
        <v>8182712</v>
      </c>
      <c r="AP28">
        <v>8339512</v>
      </c>
      <c r="AQ28">
        <v>8496375</v>
      </c>
      <c r="AR28">
        <v>8653345</v>
      </c>
      <c r="AS28">
        <v>8810420</v>
      </c>
      <c r="AT28">
        <v>8967741</v>
      </c>
      <c r="AU28">
        <v>9125409</v>
      </c>
      <c r="AV28">
        <v>9283334</v>
      </c>
      <c r="AW28">
        <v>9441444</v>
      </c>
      <c r="AX28">
        <v>9599855</v>
      </c>
      <c r="AY28">
        <v>9758748</v>
      </c>
      <c r="AZ28">
        <v>9918242</v>
      </c>
      <c r="BA28">
        <v>10078343</v>
      </c>
      <c r="BB28">
        <v>10239004</v>
      </c>
      <c r="BC28">
        <v>10400264</v>
      </c>
      <c r="BD28">
        <v>10562159</v>
      </c>
      <c r="BE28">
        <v>10724705</v>
      </c>
      <c r="BF28">
        <v>10887882</v>
      </c>
      <c r="BG28">
        <v>11051600</v>
      </c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4">
      <c r="A29" t="s">
        <v>51</v>
      </c>
      <c r="B29">
        <v>72207554</v>
      </c>
      <c r="C29">
        <v>74351763</v>
      </c>
      <c r="D29">
        <v>76573248</v>
      </c>
      <c r="E29">
        <v>78854019</v>
      </c>
      <c r="F29">
        <v>81168654</v>
      </c>
      <c r="G29">
        <v>83498020</v>
      </c>
      <c r="H29">
        <v>85837799</v>
      </c>
      <c r="I29">
        <v>88191378</v>
      </c>
      <c r="J29">
        <v>90557064</v>
      </c>
      <c r="K29">
        <v>92935072</v>
      </c>
      <c r="L29">
        <v>95326793</v>
      </c>
      <c r="M29">
        <v>97728961</v>
      </c>
      <c r="N29">
        <v>100143598</v>
      </c>
      <c r="O29">
        <v>102584278</v>
      </c>
      <c r="P29">
        <v>105069367</v>
      </c>
      <c r="Q29">
        <v>107612100</v>
      </c>
      <c r="R29">
        <v>110213082</v>
      </c>
      <c r="S29">
        <v>112867867</v>
      </c>
      <c r="T29">
        <v>115577669</v>
      </c>
      <c r="U29">
        <v>118342626</v>
      </c>
      <c r="V29">
        <v>121159761</v>
      </c>
      <c r="W29">
        <v>124030908</v>
      </c>
      <c r="X29">
        <v>126947365</v>
      </c>
      <c r="Y29">
        <v>129882321</v>
      </c>
      <c r="Z29">
        <v>132800684</v>
      </c>
      <c r="AA29">
        <v>135676281</v>
      </c>
      <c r="AB29">
        <v>138499464</v>
      </c>
      <c r="AC29">
        <v>141273488</v>
      </c>
      <c r="AD29">
        <v>144001542</v>
      </c>
      <c r="AE29">
        <v>146691981</v>
      </c>
      <c r="AF29">
        <v>149352145</v>
      </c>
      <c r="AG29">
        <v>151976577</v>
      </c>
      <c r="AH29">
        <v>154564278</v>
      </c>
      <c r="AI29">
        <v>157132682</v>
      </c>
      <c r="AJ29">
        <v>159705123</v>
      </c>
      <c r="AK29">
        <v>162296612</v>
      </c>
      <c r="AL29">
        <v>164913306</v>
      </c>
      <c r="AM29">
        <v>167545164</v>
      </c>
      <c r="AN29">
        <v>170170640</v>
      </c>
      <c r="AO29">
        <v>172759243</v>
      </c>
      <c r="AP29">
        <v>175287587</v>
      </c>
      <c r="AQ29">
        <v>177750670</v>
      </c>
      <c r="AR29">
        <v>180151021</v>
      </c>
      <c r="AS29">
        <v>182482149</v>
      </c>
      <c r="AT29">
        <v>184738458</v>
      </c>
      <c r="AU29">
        <v>186917361</v>
      </c>
      <c r="AV29">
        <v>189012412</v>
      </c>
      <c r="AW29">
        <v>191026637</v>
      </c>
      <c r="AX29">
        <v>192979029</v>
      </c>
      <c r="AY29">
        <v>194895996</v>
      </c>
      <c r="AZ29">
        <v>196796269</v>
      </c>
      <c r="BA29">
        <v>198686688</v>
      </c>
      <c r="BB29">
        <v>200560983</v>
      </c>
      <c r="BC29">
        <v>202408632</v>
      </c>
      <c r="BD29">
        <v>204213133</v>
      </c>
      <c r="BE29">
        <v>205962108</v>
      </c>
      <c r="BF29">
        <v>207652865</v>
      </c>
      <c r="BG29">
        <v>209288278</v>
      </c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4">
      <c r="A30" t="s">
        <v>1947</v>
      </c>
      <c r="B30">
        <v>230939</v>
      </c>
      <c r="C30">
        <v>231678</v>
      </c>
      <c r="D30">
        <v>232586</v>
      </c>
      <c r="E30">
        <v>233587</v>
      </c>
      <c r="F30">
        <v>234547</v>
      </c>
      <c r="G30">
        <v>235374</v>
      </c>
      <c r="H30">
        <v>236044</v>
      </c>
      <c r="I30">
        <v>236621</v>
      </c>
      <c r="J30">
        <v>237199</v>
      </c>
      <c r="K30">
        <v>237913</v>
      </c>
      <c r="L30">
        <v>238848</v>
      </c>
      <c r="M30">
        <v>240035</v>
      </c>
      <c r="N30">
        <v>241441</v>
      </c>
      <c r="O30">
        <v>242976</v>
      </c>
      <c r="P30">
        <v>244539</v>
      </c>
      <c r="Q30">
        <v>246034</v>
      </c>
      <c r="R30">
        <v>247444</v>
      </c>
      <c r="S30">
        <v>248784</v>
      </c>
      <c r="T30">
        <v>250032</v>
      </c>
      <c r="U30">
        <v>251177</v>
      </c>
      <c r="V30">
        <v>252194</v>
      </c>
      <c r="W30">
        <v>253080</v>
      </c>
      <c r="X30">
        <v>253841</v>
      </c>
      <c r="Y30">
        <v>254518</v>
      </c>
      <c r="Z30">
        <v>255193</v>
      </c>
      <c r="AA30">
        <v>255924</v>
      </c>
      <c r="AB30">
        <v>256736</v>
      </c>
      <c r="AC30">
        <v>257611</v>
      </c>
      <c r="AD30">
        <v>258527</v>
      </c>
      <c r="AE30">
        <v>259458</v>
      </c>
      <c r="AF30">
        <v>260374</v>
      </c>
      <c r="AG30">
        <v>261275</v>
      </c>
      <c r="AH30">
        <v>262184</v>
      </c>
      <c r="AI30">
        <v>263089</v>
      </c>
      <c r="AJ30">
        <v>264015</v>
      </c>
      <c r="AK30">
        <v>264959</v>
      </c>
      <c r="AL30">
        <v>265942</v>
      </c>
      <c r="AM30">
        <v>266945</v>
      </c>
      <c r="AN30">
        <v>267950</v>
      </c>
      <c r="AO30">
        <v>268922</v>
      </c>
      <c r="AP30">
        <v>269847</v>
      </c>
      <c r="AQ30">
        <v>270685</v>
      </c>
      <c r="AR30">
        <v>271478</v>
      </c>
      <c r="AS30">
        <v>272258</v>
      </c>
      <c r="AT30">
        <v>273091</v>
      </c>
      <c r="AU30">
        <v>274009</v>
      </c>
      <c r="AV30">
        <v>275039</v>
      </c>
      <c r="AW30">
        <v>276150</v>
      </c>
      <c r="AX30">
        <v>277319</v>
      </c>
      <c r="AY30">
        <v>278470</v>
      </c>
      <c r="AZ30">
        <v>279569</v>
      </c>
      <c r="BA30">
        <v>280601</v>
      </c>
      <c r="BB30">
        <v>281585</v>
      </c>
      <c r="BC30">
        <v>282509</v>
      </c>
      <c r="BD30">
        <v>283385</v>
      </c>
      <c r="BE30">
        <v>284217</v>
      </c>
      <c r="BF30">
        <v>284996</v>
      </c>
      <c r="BG30">
        <v>285719</v>
      </c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4">
      <c r="A31" t="s">
        <v>1948</v>
      </c>
      <c r="B31">
        <v>81745</v>
      </c>
      <c r="C31">
        <v>85596</v>
      </c>
      <c r="D31">
        <v>89516</v>
      </c>
      <c r="E31">
        <v>93576</v>
      </c>
      <c r="F31">
        <v>97848</v>
      </c>
      <c r="G31">
        <v>102425</v>
      </c>
      <c r="H31">
        <v>107316</v>
      </c>
      <c r="I31">
        <v>112494</v>
      </c>
      <c r="J31">
        <v>117950</v>
      </c>
      <c r="K31">
        <v>123653</v>
      </c>
      <c r="L31">
        <v>129583</v>
      </c>
      <c r="M31">
        <v>135726</v>
      </c>
      <c r="N31">
        <v>142073</v>
      </c>
      <c r="O31">
        <v>148560</v>
      </c>
      <c r="P31">
        <v>155109</v>
      </c>
      <c r="Q31">
        <v>161671</v>
      </c>
      <c r="R31">
        <v>168224</v>
      </c>
      <c r="S31">
        <v>174773</v>
      </c>
      <c r="T31">
        <v>181257</v>
      </c>
      <c r="U31">
        <v>187656</v>
      </c>
      <c r="V31">
        <v>193949</v>
      </c>
      <c r="W31">
        <v>200085</v>
      </c>
      <c r="X31">
        <v>206128</v>
      </c>
      <c r="Y31">
        <v>212136</v>
      </c>
      <c r="Z31">
        <v>218227</v>
      </c>
      <c r="AA31">
        <v>224512</v>
      </c>
      <c r="AB31">
        <v>230972</v>
      </c>
      <c r="AC31">
        <v>237622</v>
      </c>
      <c r="AD31">
        <v>244458</v>
      </c>
      <c r="AE31">
        <v>251514</v>
      </c>
      <c r="AF31">
        <v>258785</v>
      </c>
      <c r="AG31">
        <v>266274</v>
      </c>
      <c r="AH31">
        <v>273963</v>
      </c>
      <c r="AI31">
        <v>281751</v>
      </c>
      <c r="AJ31">
        <v>289525</v>
      </c>
      <c r="AK31">
        <v>297192</v>
      </c>
      <c r="AL31">
        <v>304699</v>
      </c>
      <c r="AM31">
        <v>312038</v>
      </c>
      <c r="AN31">
        <v>319222</v>
      </c>
      <c r="AO31">
        <v>326289</v>
      </c>
      <c r="AP31">
        <v>333241</v>
      </c>
      <c r="AQ31">
        <v>340117</v>
      </c>
      <c r="AR31">
        <v>346867</v>
      </c>
      <c r="AS31">
        <v>353389</v>
      </c>
      <c r="AT31">
        <v>359523</v>
      </c>
      <c r="AU31">
        <v>365158</v>
      </c>
      <c r="AV31">
        <v>370250</v>
      </c>
      <c r="AW31">
        <v>374864</v>
      </c>
      <c r="AX31">
        <v>379252</v>
      </c>
      <c r="AY31">
        <v>383772</v>
      </c>
      <c r="AZ31">
        <v>388662</v>
      </c>
      <c r="BA31">
        <v>394013</v>
      </c>
      <c r="BB31">
        <v>399748</v>
      </c>
      <c r="BC31">
        <v>405716</v>
      </c>
      <c r="BD31">
        <v>411704</v>
      </c>
      <c r="BE31">
        <v>417542</v>
      </c>
      <c r="BF31">
        <v>423196</v>
      </c>
      <c r="BG31">
        <v>428697</v>
      </c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4">
      <c r="A32" t="s">
        <v>1949</v>
      </c>
      <c r="B32">
        <v>223288</v>
      </c>
      <c r="C32">
        <v>228918</v>
      </c>
      <c r="D32">
        <v>234706</v>
      </c>
      <c r="E32">
        <v>240778</v>
      </c>
      <c r="F32">
        <v>247325</v>
      </c>
      <c r="G32">
        <v>254464</v>
      </c>
      <c r="H32">
        <v>262244</v>
      </c>
      <c r="I32">
        <v>270622</v>
      </c>
      <c r="J32">
        <v>279515</v>
      </c>
      <c r="K32">
        <v>288774</v>
      </c>
      <c r="L32">
        <v>298301</v>
      </c>
      <c r="M32">
        <v>308053</v>
      </c>
      <c r="N32">
        <v>318045</v>
      </c>
      <c r="O32">
        <v>328312</v>
      </c>
      <c r="P32">
        <v>338943</v>
      </c>
      <c r="Q32">
        <v>349982</v>
      </c>
      <c r="R32">
        <v>361455</v>
      </c>
      <c r="S32">
        <v>373324</v>
      </c>
      <c r="T32">
        <v>385384</v>
      </c>
      <c r="U32">
        <v>397390</v>
      </c>
      <c r="V32">
        <v>409172</v>
      </c>
      <c r="W32">
        <v>420380</v>
      </c>
      <c r="X32">
        <v>431050</v>
      </c>
      <c r="Y32">
        <v>441847</v>
      </c>
      <c r="Z32">
        <v>453720</v>
      </c>
      <c r="AA32">
        <v>467178</v>
      </c>
      <c r="AB32">
        <v>482952</v>
      </c>
      <c r="AC32">
        <v>500437</v>
      </c>
      <c r="AD32">
        <v>517273</v>
      </c>
      <c r="AE32">
        <v>530257</v>
      </c>
      <c r="AF32">
        <v>537280</v>
      </c>
      <c r="AG32">
        <v>537284</v>
      </c>
      <c r="AH32">
        <v>531525</v>
      </c>
      <c r="AI32">
        <v>523117</v>
      </c>
      <c r="AJ32">
        <v>516503</v>
      </c>
      <c r="AK32">
        <v>514877</v>
      </c>
      <c r="AL32">
        <v>519282</v>
      </c>
      <c r="AM32">
        <v>528754</v>
      </c>
      <c r="AN32">
        <v>542155</v>
      </c>
      <c r="AO32">
        <v>557543</v>
      </c>
      <c r="AP32">
        <v>573416</v>
      </c>
      <c r="AQ32">
        <v>589600</v>
      </c>
      <c r="AR32">
        <v>606399</v>
      </c>
      <c r="AS32">
        <v>623434</v>
      </c>
      <c r="AT32">
        <v>640282</v>
      </c>
      <c r="AU32">
        <v>656639</v>
      </c>
      <c r="AV32">
        <v>672228</v>
      </c>
      <c r="AW32">
        <v>686958</v>
      </c>
      <c r="AX32">
        <v>700950</v>
      </c>
      <c r="AY32">
        <v>714458</v>
      </c>
      <c r="AZ32">
        <v>727641</v>
      </c>
      <c r="BA32">
        <v>740510</v>
      </c>
      <c r="BB32">
        <v>752967</v>
      </c>
      <c r="BC32">
        <v>764961</v>
      </c>
      <c r="BD32">
        <v>776448</v>
      </c>
      <c r="BE32">
        <v>787386</v>
      </c>
      <c r="BF32">
        <v>797765</v>
      </c>
      <c r="BG32">
        <v>807610</v>
      </c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4">
      <c r="A33" t="s">
        <v>1950</v>
      </c>
      <c r="B33">
        <v>524552</v>
      </c>
      <c r="C33">
        <v>537249</v>
      </c>
      <c r="D33">
        <v>550840</v>
      </c>
      <c r="E33">
        <v>565353</v>
      </c>
      <c r="F33">
        <v>580799</v>
      </c>
      <c r="G33">
        <v>597190</v>
      </c>
      <c r="H33">
        <v>614613</v>
      </c>
      <c r="I33">
        <v>633154</v>
      </c>
      <c r="J33">
        <v>652843</v>
      </c>
      <c r="K33">
        <v>673640</v>
      </c>
      <c r="L33">
        <v>695597</v>
      </c>
      <c r="M33">
        <v>718639</v>
      </c>
      <c r="N33">
        <v>742835</v>
      </c>
      <c r="O33">
        <v>768512</v>
      </c>
      <c r="P33">
        <v>796095</v>
      </c>
      <c r="Q33">
        <v>825840</v>
      </c>
      <c r="R33">
        <v>857855</v>
      </c>
      <c r="S33">
        <v>891926</v>
      </c>
      <c r="T33">
        <v>927585</v>
      </c>
      <c r="U33">
        <v>964166</v>
      </c>
      <c r="V33">
        <v>1001158</v>
      </c>
      <c r="W33">
        <v>1038397</v>
      </c>
      <c r="X33">
        <v>1075889</v>
      </c>
      <c r="Y33">
        <v>1113539</v>
      </c>
      <c r="Z33">
        <v>1151292</v>
      </c>
      <c r="AA33">
        <v>1189114</v>
      </c>
      <c r="AB33">
        <v>1226810</v>
      </c>
      <c r="AC33">
        <v>1264314</v>
      </c>
      <c r="AD33">
        <v>1301818</v>
      </c>
      <c r="AE33">
        <v>1339624</v>
      </c>
      <c r="AF33">
        <v>1377912</v>
      </c>
      <c r="AG33">
        <v>1416731</v>
      </c>
      <c r="AH33">
        <v>1455833</v>
      </c>
      <c r="AI33">
        <v>1494693</v>
      </c>
      <c r="AJ33">
        <v>1532622</v>
      </c>
      <c r="AK33">
        <v>1569094</v>
      </c>
      <c r="AL33">
        <v>1604060</v>
      </c>
      <c r="AM33">
        <v>1637635</v>
      </c>
      <c r="AN33">
        <v>1669625</v>
      </c>
      <c r="AO33">
        <v>1699862</v>
      </c>
      <c r="AP33">
        <v>1728340</v>
      </c>
      <c r="AQ33">
        <v>1754935</v>
      </c>
      <c r="AR33">
        <v>1779953</v>
      </c>
      <c r="AS33">
        <v>1804339</v>
      </c>
      <c r="AT33">
        <v>1829330</v>
      </c>
      <c r="AU33">
        <v>1855852</v>
      </c>
      <c r="AV33">
        <v>1884238</v>
      </c>
      <c r="AW33">
        <v>1914414</v>
      </c>
      <c r="AX33">
        <v>1946351</v>
      </c>
      <c r="AY33">
        <v>1979882</v>
      </c>
      <c r="AZ33">
        <v>2014866</v>
      </c>
      <c r="BA33">
        <v>2051339</v>
      </c>
      <c r="BB33">
        <v>2089315</v>
      </c>
      <c r="BC33">
        <v>2128507</v>
      </c>
      <c r="BD33">
        <v>2168573</v>
      </c>
      <c r="BE33">
        <v>2209197</v>
      </c>
      <c r="BF33">
        <v>2250260</v>
      </c>
      <c r="BG33">
        <v>2291661</v>
      </c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4">
      <c r="A34" t="s">
        <v>1951</v>
      </c>
      <c r="B34">
        <v>1503508</v>
      </c>
      <c r="C34">
        <v>1529227</v>
      </c>
      <c r="D34">
        <v>1556661</v>
      </c>
      <c r="E34">
        <v>1585763</v>
      </c>
      <c r="F34">
        <v>1616516</v>
      </c>
      <c r="G34">
        <v>1648833</v>
      </c>
      <c r="H34">
        <v>1682885</v>
      </c>
      <c r="I34">
        <v>1718603</v>
      </c>
      <c r="J34">
        <v>1755344</v>
      </c>
      <c r="K34">
        <v>1792220</v>
      </c>
      <c r="L34">
        <v>1828709</v>
      </c>
      <c r="M34">
        <v>1864598</v>
      </c>
      <c r="N34">
        <v>1900317</v>
      </c>
      <c r="O34">
        <v>1936841</v>
      </c>
      <c r="P34">
        <v>1975521</v>
      </c>
      <c r="Q34">
        <v>2017372</v>
      </c>
      <c r="R34">
        <v>2062405</v>
      </c>
      <c r="S34">
        <v>2110457</v>
      </c>
      <c r="T34">
        <v>2162249</v>
      </c>
      <c r="U34">
        <v>2218575</v>
      </c>
      <c r="V34">
        <v>2279821</v>
      </c>
      <c r="W34">
        <v>2346797</v>
      </c>
      <c r="X34">
        <v>2418844</v>
      </c>
      <c r="Y34">
        <v>2493135</v>
      </c>
      <c r="Z34">
        <v>2565803</v>
      </c>
      <c r="AA34">
        <v>2634232</v>
      </c>
      <c r="AB34">
        <v>2696982</v>
      </c>
      <c r="AC34">
        <v>2755244</v>
      </c>
      <c r="AD34">
        <v>2812244</v>
      </c>
      <c r="AE34">
        <v>2872668</v>
      </c>
      <c r="AF34">
        <v>2939780</v>
      </c>
      <c r="AG34">
        <v>3014624</v>
      </c>
      <c r="AH34">
        <v>3095807</v>
      </c>
      <c r="AI34">
        <v>3181222</v>
      </c>
      <c r="AJ34">
        <v>3267670</v>
      </c>
      <c r="AK34">
        <v>3352767</v>
      </c>
      <c r="AL34">
        <v>3435821</v>
      </c>
      <c r="AM34">
        <v>3517309</v>
      </c>
      <c r="AN34">
        <v>3597385</v>
      </c>
      <c r="AO34">
        <v>3676508</v>
      </c>
      <c r="AP34">
        <v>3754986</v>
      </c>
      <c r="AQ34">
        <v>3832203</v>
      </c>
      <c r="AR34">
        <v>3907612</v>
      </c>
      <c r="AS34">
        <v>3981665</v>
      </c>
      <c r="AT34">
        <v>4055036</v>
      </c>
      <c r="AU34">
        <v>4127910</v>
      </c>
      <c r="AV34">
        <v>4201758</v>
      </c>
      <c r="AW34">
        <v>4275800</v>
      </c>
      <c r="AX34">
        <v>4345386</v>
      </c>
      <c r="AY34">
        <v>4404230</v>
      </c>
      <c r="AZ34">
        <v>4448525</v>
      </c>
      <c r="BA34">
        <v>4476153</v>
      </c>
      <c r="BB34">
        <v>4490416</v>
      </c>
      <c r="BC34">
        <v>4499653</v>
      </c>
      <c r="BD34">
        <v>4515392</v>
      </c>
      <c r="BE34">
        <v>4546100</v>
      </c>
      <c r="BF34">
        <v>4594621</v>
      </c>
      <c r="BG34">
        <v>4659080</v>
      </c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4">
      <c r="A35" t="s">
        <v>815</v>
      </c>
      <c r="B35">
        <v>17909009</v>
      </c>
      <c r="C35">
        <v>18271000</v>
      </c>
      <c r="D35">
        <v>18614000</v>
      </c>
      <c r="E35">
        <v>18964000</v>
      </c>
      <c r="F35">
        <v>19325000</v>
      </c>
      <c r="G35">
        <v>19678000</v>
      </c>
      <c r="H35">
        <v>20048000</v>
      </c>
      <c r="I35">
        <v>20412000</v>
      </c>
      <c r="J35">
        <v>20744000</v>
      </c>
      <c r="K35">
        <v>21028000</v>
      </c>
      <c r="L35">
        <v>21324000</v>
      </c>
      <c r="M35">
        <v>21645535</v>
      </c>
      <c r="N35">
        <v>21993631</v>
      </c>
      <c r="O35">
        <v>22369408</v>
      </c>
      <c r="P35">
        <v>22774087</v>
      </c>
      <c r="Q35">
        <v>23209000</v>
      </c>
      <c r="R35">
        <v>23518000</v>
      </c>
      <c r="S35">
        <v>23796000</v>
      </c>
      <c r="T35">
        <v>24036000</v>
      </c>
      <c r="U35">
        <v>24277000</v>
      </c>
      <c r="V35">
        <v>24593000</v>
      </c>
      <c r="W35">
        <v>24900000</v>
      </c>
      <c r="X35">
        <v>25202000</v>
      </c>
      <c r="Y35">
        <v>25456000</v>
      </c>
      <c r="Z35">
        <v>25702000</v>
      </c>
      <c r="AA35">
        <v>25942000</v>
      </c>
      <c r="AB35">
        <v>26204000</v>
      </c>
      <c r="AC35">
        <v>26550000</v>
      </c>
      <c r="AD35">
        <v>26895000</v>
      </c>
      <c r="AE35">
        <v>27379000</v>
      </c>
      <c r="AF35">
        <v>27791000</v>
      </c>
      <c r="AG35">
        <v>28171682</v>
      </c>
      <c r="AH35">
        <v>28519597</v>
      </c>
      <c r="AI35">
        <v>28833410</v>
      </c>
      <c r="AJ35">
        <v>29111906</v>
      </c>
      <c r="AK35">
        <v>29354000</v>
      </c>
      <c r="AL35">
        <v>29671900</v>
      </c>
      <c r="AM35">
        <v>29987200</v>
      </c>
      <c r="AN35">
        <v>30247900</v>
      </c>
      <c r="AO35">
        <v>30499200</v>
      </c>
      <c r="AP35">
        <v>30769700</v>
      </c>
      <c r="AQ35">
        <v>31081900</v>
      </c>
      <c r="AR35">
        <v>31362000</v>
      </c>
      <c r="AS35">
        <v>31676000</v>
      </c>
      <c r="AT35">
        <v>31995000</v>
      </c>
      <c r="AU35">
        <v>32312000</v>
      </c>
      <c r="AV35">
        <v>32570505</v>
      </c>
      <c r="AW35">
        <v>32887928</v>
      </c>
      <c r="AX35">
        <v>33245773</v>
      </c>
      <c r="AY35">
        <v>33628571</v>
      </c>
      <c r="AZ35">
        <v>34005274</v>
      </c>
      <c r="BA35">
        <v>34342780</v>
      </c>
      <c r="BB35">
        <v>34750545</v>
      </c>
      <c r="BC35">
        <v>35152370</v>
      </c>
      <c r="BD35">
        <v>35535348</v>
      </c>
      <c r="BE35">
        <v>35832513</v>
      </c>
      <c r="BF35">
        <v>36264604</v>
      </c>
      <c r="BG35">
        <v>36708083</v>
      </c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4">
      <c r="A36" t="s">
        <v>1952</v>
      </c>
      <c r="B36">
        <v>91401583</v>
      </c>
      <c r="C36">
        <v>92237118</v>
      </c>
      <c r="D36">
        <v>93014890</v>
      </c>
      <c r="E36">
        <v>93845749</v>
      </c>
      <c r="F36">
        <v>94722599</v>
      </c>
      <c r="G36">
        <v>95447065</v>
      </c>
      <c r="H36">
        <v>96148635</v>
      </c>
      <c r="I36">
        <v>97043587</v>
      </c>
      <c r="J36">
        <v>97882394</v>
      </c>
      <c r="K36">
        <v>98602140</v>
      </c>
      <c r="L36">
        <v>99133296</v>
      </c>
      <c r="M36">
        <v>99638983</v>
      </c>
      <c r="N36">
        <v>100363597</v>
      </c>
      <c r="O36">
        <v>101120519</v>
      </c>
      <c r="P36">
        <v>101946256</v>
      </c>
      <c r="Q36">
        <v>102862489</v>
      </c>
      <c r="R36">
        <v>103770134</v>
      </c>
      <c r="S36">
        <v>104589313</v>
      </c>
      <c r="T36">
        <v>105304312</v>
      </c>
      <c r="U36">
        <v>105924838</v>
      </c>
      <c r="V36">
        <v>106564905</v>
      </c>
      <c r="W36">
        <v>107187982</v>
      </c>
      <c r="X36">
        <v>107770794</v>
      </c>
      <c r="Y36">
        <v>108326895</v>
      </c>
      <c r="Z36">
        <v>108853181</v>
      </c>
      <c r="AA36">
        <v>109360296</v>
      </c>
      <c r="AB36">
        <v>109847148</v>
      </c>
      <c r="AC36">
        <v>110296680</v>
      </c>
      <c r="AD36">
        <v>110688533</v>
      </c>
      <c r="AE36">
        <v>110801380</v>
      </c>
      <c r="AF36">
        <v>110745760</v>
      </c>
      <c r="AG36">
        <v>110290445</v>
      </c>
      <c r="AH36">
        <v>110005636</v>
      </c>
      <c r="AI36">
        <v>110081461</v>
      </c>
      <c r="AJ36">
        <v>110019570</v>
      </c>
      <c r="AK36">
        <v>109913216</v>
      </c>
      <c r="AL36">
        <v>109563097</v>
      </c>
      <c r="AM36">
        <v>109459093</v>
      </c>
      <c r="AN36">
        <v>109207205</v>
      </c>
      <c r="AO36">
        <v>109102354</v>
      </c>
      <c r="AP36">
        <v>108405522</v>
      </c>
      <c r="AQ36">
        <v>107800399</v>
      </c>
      <c r="AR36">
        <v>107097577</v>
      </c>
      <c r="AS36">
        <v>106760768</v>
      </c>
      <c r="AT36">
        <v>106466116</v>
      </c>
      <c r="AU36">
        <v>106173766</v>
      </c>
      <c r="AV36">
        <v>105901322</v>
      </c>
      <c r="AW36">
        <v>105504531</v>
      </c>
      <c r="AX36">
        <v>105126686</v>
      </c>
      <c r="AY36">
        <v>104924372</v>
      </c>
      <c r="AZ36">
        <v>104543801</v>
      </c>
      <c r="BA36">
        <v>104174038</v>
      </c>
      <c r="BB36">
        <v>103935318</v>
      </c>
      <c r="BC36">
        <v>103713726</v>
      </c>
      <c r="BD36">
        <v>103496179</v>
      </c>
      <c r="BE36">
        <v>103257751</v>
      </c>
      <c r="BF36">
        <v>102994343</v>
      </c>
      <c r="BG36">
        <v>102727102</v>
      </c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4">
      <c r="A37" t="s">
        <v>117</v>
      </c>
      <c r="B37">
        <v>5327827</v>
      </c>
      <c r="C37">
        <v>5434294</v>
      </c>
      <c r="D37">
        <v>5573815</v>
      </c>
      <c r="E37">
        <v>5694247</v>
      </c>
      <c r="F37">
        <v>5789228</v>
      </c>
      <c r="G37">
        <v>5856472</v>
      </c>
      <c r="H37">
        <v>5918002</v>
      </c>
      <c r="I37">
        <v>5991785</v>
      </c>
      <c r="J37">
        <v>6067714</v>
      </c>
      <c r="K37">
        <v>6136387</v>
      </c>
      <c r="L37">
        <v>6180877</v>
      </c>
      <c r="M37">
        <v>6213399</v>
      </c>
      <c r="N37">
        <v>6260956</v>
      </c>
      <c r="O37">
        <v>6307347</v>
      </c>
      <c r="P37">
        <v>6341405</v>
      </c>
      <c r="Q37">
        <v>6338632</v>
      </c>
      <c r="R37">
        <v>6302504</v>
      </c>
      <c r="S37">
        <v>6281174</v>
      </c>
      <c r="T37">
        <v>6281738</v>
      </c>
      <c r="U37">
        <v>6294365</v>
      </c>
      <c r="V37">
        <v>6319408</v>
      </c>
      <c r="W37">
        <v>6354074</v>
      </c>
      <c r="X37">
        <v>6391309</v>
      </c>
      <c r="Y37">
        <v>6418773</v>
      </c>
      <c r="Z37">
        <v>6441865</v>
      </c>
      <c r="AA37">
        <v>6470365</v>
      </c>
      <c r="AB37">
        <v>6504124</v>
      </c>
      <c r="AC37">
        <v>6545106</v>
      </c>
      <c r="AD37">
        <v>6593386</v>
      </c>
      <c r="AE37">
        <v>6646912</v>
      </c>
      <c r="AF37">
        <v>6715519</v>
      </c>
      <c r="AG37">
        <v>6799978</v>
      </c>
      <c r="AH37">
        <v>6875364</v>
      </c>
      <c r="AI37">
        <v>6938265</v>
      </c>
      <c r="AJ37">
        <v>6993795</v>
      </c>
      <c r="AK37">
        <v>7040687</v>
      </c>
      <c r="AL37">
        <v>7071850</v>
      </c>
      <c r="AM37">
        <v>7088906</v>
      </c>
      <c r="AN37">
        <v>7110001</v>
      </c>
      <c r="AO37">
        <v>7143991</v>
      </c>
      <c r="AP37">
        <v>7184250</v>
      </c>
      <c r="AQ37">
        <v>7229854</v>
      </c>
      <c r="AR37">
        <v>7284753</v>
      </c>
      <c r="AS37">
        <v>7339001</v>
      </c>
      <c r="AT37">
        <v>7389625</v>
      </c>
      <c r="AU37">
        <v>7437115</v>
      </c>
      <c r="AV37">
        <v>7483934</v>
      </c>
      <c r="AW37">
        <v>7551117</v>
      </c>
      <c r="AX37">
        <v>7647675</v>
      </c>
      <c r="AY37">
        <v>7743831</v>
      </c>
      <c r="AZ37">
        <v>7824909</v>
      </c>
      <c r="BA37">
        <v>7912398</v>
      </c>
      <c r="BB37">
        <v>7996861</v>
      </c>
      <c r="BC37">
        <v>8089346</v>
      </c>
      <c r="BD37">
        <v>8188649</v>
      </c>
      <c r="BE37">
        <v>8282396</v>
      </c>
      <c r="BF37">
        <v>8373338</v>
      </c>
      <c r="BG37">
        <v>8466017</v>
      </c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4">
      <c r="A38" t="s">
        <v>1953</v>
      </c>
      <c r="B38">
        <v>109420</v>
      </c>
      <c r="C38">
        <v>110399</v>
      </c>
      <c r="D38">
        <v>111457</v>
      </c>
      <c r="E38">
        <v>112595</v>
      </c>
      <c r="F38">
        <v>113773</v>
      </c>
      <c r="G38">
        <v>114995</v>
      </c>
      <c r="H38">
        <v>116227</v>
      </c>
      <c r="I38">
        <v>117474</v>
      </c>
      <c r="J38">
        <v>118726</v>
      </c>
      <c r="K38">
        <v>119972</v>
      </c>
      <c r="L38">
        <v>121197</v>
      </c>
      <c r="M38">
        <v>122413</v>
      </c>
      <c r="N38">
        <v>123614</v>
      </c>
      <c r="O38">
        <v>124725</v>
      </c>
      <c r="P38">
        <v>125682</v>
      </c>
      <c r="Q38">
        <v>126415</v>
      </c>
      <c r="R38">
        <v>126902</v>
      </c>
      <c r="S38">
        <v>127183</v>
      </c>
      <c r="T38">
        <v>127390</v>
      </c>
      <c r="U38">
        <v>127692</v>
      </c>
      <c r="V38">
        <v>128212</v>
      </c>
      <c r="W38">
        <v>128981</v>
      </c>
      <c r="X38">
        <v>129979</v>
      </c>
      <c r="Y38">
        <v>131156</v>
      </c>
      <c r="Z38">
        <v>132453</v>
      </c>
      <c r="AA38">
        <v>133808</v>
      </c>
      <c r="AB38">
        <v>135230</v>
      </c>
      <c r="AC38">
        <v>136716</v>
      </c>
      <c r="AD38">
        <v>138187</v>
      </c>
      <c r="AE38">
        <v>139530</v>
      </c>
      <c r="AF38">
        <v>140671</v>
      </c>
      <c r="AG38">
        <v>141568</v>
      </c>
      <c r="AH38">
        <v>142258</v>
      </c>
      <c r="AI38">
        <v>142819</v>
      </c>
      <c r="AJ38">
        <v>143384</v>
      </c>
      <c r="AK38">
        <v>144046</v>
      </c>
      <c r="AL38">
        <v>144829</v>
      </c>
      <c r="AM38">
        <v>145715</v>
      </c>
      <c r="AN38">
        <v>146671</v>
      </c>
      <c r="AO38">
        <v>147687</v>
      </c>
      <c r="AP38">
        <v>148725</v>
      </c>
      <c r="AQ38">
        <v>149793</v>
      </c>
      <c r="AR38">
        <v>150901</v>
      </c>
      <c r="AS38">
        <v>152038</v>
      </c>
      <c r="AT38">
        <v>153170</v>
      </c>
      <c r="AU38">
        <v>154294</v>
      </c>
      <c r="AV38">
        <v>155411</v>
      </c>
      <c r="AW38">
        <v>156513</v>
      </c>
      <c r="AX38">
        <v>157581</v>
      </c>
      <c r="AY38">
        <v>158603</v>
      </c>
      <c r="AZ38">
        <v>159581</v>
      </c>
      <c r="BA38">
        <v>160497</v>
      </c>
      <c r="BB38">
        <v>161358</v>
      </c>
      <c r="BC38">
        <v>162180</v>
      </c>
      <c r="BD38">
        <v>162969</v>
      </c>
      <c r="BE38">
        <v>163758</v>
      </c>
      <c r="BF38">
        <v>164541</v>
      </c>
      <c r="BG38">
        <v>165314</v>
      </c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4">
      <c r="A39" t="s">
        <v>70</v>
      </c>
      <c r="B39">
        <v>7716625</v>
      </c>
      <c r="C39">
        <v>7890156</v>
      </c>
      <c r="D39">
        <v>8067136</v>
      </c>
      <c r="E39">
        <v>8247415</v>
      </c>
      <c r="F39">
        <v>8430838</v>
      </c>
      <c r="G39">
        <v>8617077</v>
      </c>
      <c r="H39">
        <v>8806137</v>
      </c>
      <c r="I39">
        <v>8997325</v>
      </c>
      <c r="J39">
        <v>9188822</v>
      </c>
      <c r="K39">
        <v>9378243</v>
      </c>
      <c r="L39">
        <v>9563865</v>
      </c>
      <c r="M39">
        <v>9745189</v>
      </c>
      <c r="N39">
        <v>9922558</v>
      </c>
      <c r="O39">
        <v>10096295</v>
      </c>
      <c r="P39">
        <v>10267056</v>
      </c>
      <c r="Q39">
        <v>10435534</v>
      </c>
      <c r="R39">
        <v>10601836</v>
      </c>
      <c r="S39">
        <v>10766419</v>
      </c>
      <c r="T39">
        <v>10930783</v>
      </c>
      <c r="U39">
        <v>11096868</v>
      </c>
      <c r="V39">
        <v>11266226</v>
      </c>
      <c r="W39">
        <v>11439144</v>
      </c>
      <c r="X39">
        <v>11615836</v>
      </c>
      <c r="Y39">
        <v>11797534</v>
      </c>
      <c r="Z39">
        <v>11985658</v>
      </c>
      <c r="AA39">
        <v>12181028</v>
      </c>
      <c r="AB39">
        <v>12384108</v>
      </c>
      <c r="AC39">
        <v>12594145</v>
      </c>
      <c r="AD39">
        <v>12809025</v>
      </c>
      <c r="AE39">
        <v>13025797</v>
      </c>
      <c r="AF39">
        <v>13242132</v>
      </c>
      <c r="AG39">
        <v>13457244</v>
      </c>
      <c r="AH39">
        <v>13671033</v>
      </c>
      <c r="AI39">
        <v>13882668</v>
      </c>
      <c r="AJ39">
        <v>14091389</v>
      </c>
      <c r="AK39">
        <v>14296613</v>
      </c>
      <c r="AL39">
        <v>14497826</v>
      </c>
      <c r="AM39">
        <v>14694835</v>
      </c>
      <c r="AN39">
        <v>14887756</v>
      </c>
      <c r="AO39">
        <v>15076952</v>
      </c>
      <c r="AP39">
        <v>15262754</v>
      </c>
      <c r="AQ39">
        <v>15444969</v>
      </c>
      <c r="AR39">
        <v>15623635</v>
      </c>
      <c r="AS39">
        <v>15799542</v>
      </c>
      <c r="AT39">
        <v>15973778</v>
      </c>
      <c r="AU39">
        <v>16147064</v>
      </c>
      <c r="AV39">
        <v>16319792</v>
      </c>
      <c r="AW39">
        <v>16491687</v>
      </c>
      <c r="AX39">
        <v>16661942</v>
      </c>
      <c r="AY39">
        <v>16829442</v>
      </c>
      <c r="AZ39">
        <v>16993354</v>
      </c>
      <c r="BA39">
        <v>17153357</v>
      </c>
      <c r="BB39">
        <v>17309746</v>
      </c>
      <c r="BC39">
        <v>17462982</v>
      </c>
      <c r="BD39">
        <v>17613798</v>
      </c>
      <c r="BE39">
        <v>17762681</v>
      </c>
      <c r="BF39">
        <v>17909754</v>
      </c>
      <c r="BG39">
        <v>18054726</v>
      </c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4">
      <c r="A40" t="s">
        <v>1954</v>
      </c>
      <c r="B40">
        <v>667070000</v>
      </c>
      <c r="C40">
        <v>660330000</v>
      </c>
      <c r="D40">
        <v>665770000</v>
      </c>
      <c r="E40">
        <v>682335000</v>
      </c>
      <c r="F40">
        <v>698355000</v>
      </c>
      <c r="G40">
        <v>715185000</v>
      </c>
      <c r="H40">
        <v>735400000</v>
      </c>
      <c r="I40">
        <v>754550000</v>
      </c>
      <c r="J40">
        <v>774510000</v>
      </c>
      <c r="K40">
        <v>796025000</v>
      </c>
      <c r="L40">
        <v>818315000</v>
      </c>
      <c r="M40">
        <v>841105000</v>
      </c>
      <c r="N40">
        <v>862030000</v>
      </c>
      <c r="O40">
        <v>881940000</v>
      </c>
      <c r="P40">
        <v>900350000</v>
      </c>
      <c r="Q40">
        <v>916395000</v>
      </c>
      <c r="R40">
        <v>930685000</v>
      </c>
      <c r="S40">
        <v>943455000</v>
      </c>
      <c r="T40">
        <v>956165000</v>
      </c>
      <c r="U40">
        <v>969005000</v>
      </c>
      <c r="V40">
        <v>981235000</v>
      </c>
      <c r="W40">
        <v>993885000</v>
      </c>
      <c r="X40">
        <v>1008630000</v>
      </c>
      <c r="Y40">
        <v>1023310000</v>
      </c>
      <c r="Z40">
        <v>1036825000</v>
      </c>
      <c r="AA40">
        <v>1051040000</v>
      </c>
      <c r="AB40">
        <v>1066790000</v>
      </c>
      <c r="AC40">
        <v>1084035000</v>
      </c>
      <c r="AD40">
        <v>1101630000</v>
      </c>
      <c r="AE40">
        <v>1118650000</v>
      </c>
      <c r="AF40">
        <v>1135185000</v>
      </c>
      <c r="AG40">
        <v>1150780000</v>
      </c>
      <c r="AH40">
        <v>1164970000</v>
      </c>
      <c r="AI40">
        <v>1178440000</v>
      </c>
      <c r="AJ40">
        <v>1191835000</v>
      </c>
      <c r="AK40">
        <v>1204855000</v>
      </c>
      <c r="AL40">
        <v>1217550000</v>
      </c>
      <c r="AM40">
        <v>1230075000</v>
      </c>
      <c r="AN40">
        <v>1241935000</v>
      </c>
      <c r="AO40">
        <v>1252735000</v>
      </c>
      <c r="AP40">
        <v>1262645000</v>
      </c>
      <c r="AQ40">
        <v>1271850000</v>
      </c>
      <c r="AR40">
        <v>1280400000</v>
      </c>
      <c r="AS40">
        <v>1288400000</v>
      </c>
      <c r="AT40">
        <v>1296075000</v>
      </c>
      <c r="AU40">
        <v>1303720000</v>
      </c>
      <c r="AV40">
        <v>1311020000</v>
      </c>
      <c r="AW40">
        <v>1317885000</v>
      </c>
      <c r="AX40">
        <v>1324655000</v>
      </c>
      <c r="AY40">
        <v>1331260000</v>
      </c>
      <c r="AZ40">
        <v>1337705000</v>
      </c>
      <c r="BA40">
        <v>1344130000</v>
      </c>
      <c r="BB40">
        <v>1350695000</v>
      </c>
      <c r="BC40">
        <v>1357380000</v>
      </c>
      <c r="BD40">
        <v>1364270000</v>
      </c>
      <c r="BE40">
        <v>1371220000</v>
      </c>
      <c r="BF40">
        <v>1378665000</v>
      </c>
      <c r="BG40">
        <v>1386395000</v>
      </c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4">
      <c r="A41" t="s">
        <v>1955</v>
      </c>
      <c r="B41">
        <v>3558988</v>
      </c>
      <c r="C41">
        <v>3694205</v>
      </c>
      <c r="D41">
        <v>3841071</v>
      </c>
      <c r="E41">
        <v>3996941</v>
      </c>
      <c r="F41">
        <v>4157965</v>
      </c>
      <c r="G41">
        <v>4321791</v>
      </c>
      <c r="H41">
        <v>4487204</v>
      </c>
      <c r="I41">
        <v>4656353</v>
      </c>
      <c r="J41">
        <v>4834279</v>
      </c>
      <c r="K41">
        <v>5027971</v>
      </c>
      <c r="L41">
        <v>5242395</v>
      </c>
      <c r="M41">
        <v>5479338</v>
      </c>
      <c r="N41">
        <v>5737281</v>
      </c>
      <c r="O41">
        <v>6013862</v>
      </c>
      <c r="P41">
        <v>6305287</v>
      </c>
      <c r="Q41">
        <v>6608609</v>
      </c>
      <c r="R41">
        <v>6922982</v>
      </c>
      <c r="S41">
        <v>7248828</v>
      </c>
      <c r="T41">
        <v>7585914</v>
      </c>
      <c r="U41">
        <v>7934279</v>
      </c>
      <c r="V41">
        <v>8293675</v>
      </c>
      <c r="W41">
        <v>8664057</v>
      </c>
      <c r="X41">
        <v>9044473</v>
      </c>
      <c r="Y41">
        <v>9432731</v>
      </c>
      <c r="Z41">
        <v>9826055</v>
      </c>
      <c r="AA41">
        <v>10222558</v>
      </c>
      <c r="AB41">
        <v>10620267</v>
      </c>
      <c r="AC41">
        <v>11019651</v>
      </c>
      <c r="AD41">
        <v>11424260</v>
      </c>
      <c r="AE41">
        <v>11839243</v>
      </c>
      <c r="AF41">
        <v>12267754</v>
      </c>
      <c r="AG41">
        <v>12710008</v>
      </c>
      <c r="AH41">
        <v>13163019</v>
      </c>
      <c r="AI41">
        <v>13622731</v>
      </c>
      <c r="AJ41">
        <v>14083611</v>
      </c>
      <c r="AK41">
        <v>14540820</v>
      </c>
      <c r="AL41">
        <v>14995249</v>
      </c>
      <c r="AM41">
        <v>15445986</v>
      </c>
      <c r="AN41">
        <v>15884552</v>
      </c>
      <c r="AO41">
        <v>16300233</v>
      </c>
      <c r="AP41">
        <v>16686561</v>
      </c>
      <c r="AQ41">
        <v>17040152</v>
      </c>
      <c r="AR41">
        <v>17366517</v>
      </c>
      <c r="AS41">
        <v>17679355</v>
      </c>
      <c r="AT41">
        <v>17997738</v>
      </c>
      <c r="AU41">
        <v>18336303</v>
      </c>
      <c r="AV41">
        <v>18699435</v>
      </c>
      <c r="AW41">
        <v>19085941</v>
      </c>
      <c r="AX41">
        <v>19497986</v>
      </c>
      <c r="AY41">
        <v>19936366</v>
      </c>
      <c r="AZ41">
        <v>20401331</v>
      </c>
      <c r="BA41">
        <v>20895311</v>
      </c>
      <c r="BB41">
        <v>21418603</v>
      </c>
      <c r="BC41">
        <v>21966312</v>
      </c>
      <c r="BD41">
        <v>22531350</v>
      </c>
      <c r="BE41">
        <v>23108472</v>
      </c>
      <c r="BF41">
        <v>23695919</v>
      </c>
      <c r="BG41">
        <v>24294750</v>
      </c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4">
      <c r="A42" t="s">
        <v>709</v>
      </c>
      <c r="B42">
        <v>5176268</v>
      </c>
      <c r="C42">
        <v>5285231</v>
      </c>
      <c r="D42">
        <v>5399922</v>
      </c>
      <c r="E42">
        <v>5520332</v>
      </c>
      <c r="F42">
        <v>5646316</v>
      </c>
      <c r="G42">
        <v>5777834</v>
      </c>
      <c r="H42">
        <v>5915123</v>
      </c>
      <c r="I42">
        <v>6058539</v>
      </c>
      <c r="J42">
        <v>6208282</v>
      </c>
      <c r="K42">
        <v>6364569</v>
      </c>
      <c r="L42">
        <v>6527635</v>
      </c>
      <c r="M42">
        <v>6697745</v>
      </c>
      <c r="N42">
        <v>6875228</v>
      </c>
      <c r="O42">
        <v>7060603</v>
      </c>
      <c r="P42">
        <v>7254468</v>
      </c>
      <c r="Q42">
        <v>7457362</v>
      </c>
      <c r="R42">
        <v>7669445</v>
      </c>
      <c r="S42">
        <v>7890969</v>
      </c>
      <c r="T42">
        <v>8122529</v>
      </c>
      <c r="U42">
        <v>8364835</v>
      </c>
      <c r="V42">
        <v>8618354</v>
      </c>
      <c r="W42">
        <v>8883016</v>
      </c>
      <c r="X42">
        <v>9158566</v>
      </c>
      <c r="Y42">
        <v>9445003</v>
      </c>
      <c r="Z42">
        <v>9742263</v>
      </c>
      <c r="AA42">
        <v>10050023</v>
      </c>
      <c r="AB42">
        <v>10368300</v>
      </c>
      <c r="AC42">
        <v>10696274</v>
      </c>
      <c r="AD42">
        <v>11031817</v>
      </c>
      <c r="AE42">
        <v>11372160</v>
      </c>
      <c r="AF42">
        <v>11715218</v>
      </c>
      <c r="AG42">
        <v>12060729</v>
      </c>
      <c r="AH42">
        <v>12408931</v>
      </c>
      <c r="AI42">
        <v>12758881</v>
      </c>
      <c r="AJ42">
        <v>13109660</v>
      </c>
      <c r="AK42">
        <v>13460994</v>
      </c>
      <c r="AL42">
        <v>13812472</v>
      </c>
      <c r="AM42">
        <v>14165423</v>
      </c>
      <c r="AN42">
        <v>14523570</v>
      </c>
      <c r="AO42">
        <v>14891891</v>
      </c>
      <c r="AP42">
        <v>15274234</v>
      </c>
      <c r="AQ42">
        <v>15671927</v>
      </c>
      <c r="AR42">
        <v>16084886</v>
      </c>
      <c r="AS42">
        <v>16513822</v>
      </c>
      <c r="AT42">
        <v>16959081</v>
      </c>
      <c r="AU42">
        <v>17420795</v>
      </c>
      <c r="AV42">
        <v>17899562</v>
      </c>
      <c r="AW42">
        <v>18395389</v>
      </c>
      <c r="AX42">
        <v>18907008</v>
      </c>
      <c r="AY42">
        <v>19432541</v>
      </c>
      <c r="AZ42">
        <v>19970495</v>
      </c>
      <c r="BA42">
        <v>20520447</v>
      </c>
      <c r="BB42">
        <v>21082383</v>
      </c>
      <c r="BC42">
        <v>21655715</v>
      </c>
      <c r="BD42">
        <v>22239904</v>
      </c>
      <c r="BE42">
        <v>22834522</v>
      </c>
      <c r="BF42">
        <v>23439189</v>
      </c>
      <c r="BG42">
        <v>24053727</v>
      </c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4">
      <c r="A43" t="s">
        <v>2285</v>
      </c>
      <c r="B43">
        <v>15248251</v>
      </c>
      <c r="C43">
        <v>15637733</v>
      </c>
      <c r="D43">
        <v>16041263</v>
      </c>
      <c r="E43">
        <v>16461930</v>
      </c>
      <c r="F43">
        <v>16903923</v>
      </c>
      <c r="G43">
        <v>17369883</v>
      </c>
      <c r="H43">
        <v>17861881</v>
      </c>
      <c r="I43">
        <v>18378214</v>
      </c>
      <c r="J43">
        <v>18913203</v>
      </c>
      <c r="K43">
        <v>19458904</v>
      </c>
      <c r="L43">
        <v>20009935</v>
      </c>
      <c r="M43">
        <v>20562865</v>
      </c>
      <c r="N43">
        <v>21120140</v>
      </c>
      <c r="O43">
        <v>21689239</v>
      </c>
      <c r="P43">
        <v>22280923</v>
      </c>
      <c r="Q43">
        <v>22902319</v>
      </c>
      <c r="R43">
        <v>23559071</v>
      </c>
      <c r="S43">
        <v>24247550</v>
      </c>
      <c r="T43">
        <v>24954655</v>
      </c>
      <c r="U43">
        <v>25661884</v>
      </c>
      <c r="V43">
        <v>26357462</v>
      </c>
      <c r="W43">
        <v>27039468</v>
      </c>
      <c r="X43">
        <v>27717337</v>
      </c>
      <c r="Y43">
        <v>28404876</v>
      </c>
      <c r="Z43">
        <v>29121474</v>
      </c>
      <c r="AA43">
        <v>29883446</v>
      </c>
      <c r="AB43">
        <v>30685824</v>
      </c>
      <c r="AC43">
        <v>31529823</v>
      </c>
      <c r="AD43">
        <v>32444156</v>
      </c>
      <c r="AE43">
        <v>33465441</v>
      </c>
      <c r="AF43">
        <v>34614581</v>
      </c>
      <c r="AG43">
        <v>35914825</v>
      </c>
      <c r="AH43">
        <v>37346147</v>
      </c>
      <c r="AI43">
        <v>38833595</v>
      </c>
      <c r="AJ43">
        <v>40273701</v>
      </c>
      <c r="AK43">
        <v>41595744</v>
      </c>
      <c r="AL43">
        <v>42770544</v>
      </c>
      <c r="AM43">
        <v>43830146</v>
      </c>
      <c r="AN43">
        <v>44840529</v>
      </c>
      <c r="AO43">
        <v>45898667</v>
      </c>
      <c r="AP43">
        <v>47076387</v>
      </c>
      <c r="AQ43">
        <v>48394338</v>
      </c>
      <c r="AR43">
        <v>49835756</v>
      </c>
      <c r="AS43">
        <v>51390033</v>
      </c>
      <c r="AT43">
        <v>53034217</v>
      </c>
      <c r="AU43">
        <v>54751476</v>
      </c>
      <c r="AV43">
        <v>56543011</v>
      </c>
      <c r="AW43">
        <v>58417562</v>
      </c>
      <c r="AX43">
        <v>60373608</v>
      </c>
      <c r="AY43">
        <v>62409435</v>
      </c>
      <c r="AZ43">
        <v>64523263</v>
      </c>
      <c r="BA43">
        <v>66713597</v>
      </c>
      <c r="BB43">
        <v>68978682</v>
      </c>
      <c r="BC43">
        <v>71316033</v>
      </c>
      <c r="BD43">
        <v>73722860</v>
      </c>
      <c r="BE43">
        <v>76196619</v>
      </c>
      <c r="BF43">
        <v>78736153</v>
      </c>
      <c r="BG43">
        <v>81339988</v>
      </c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4">
      <c r="A44" t="s">
        <v>2273</v>
      </c>
      <c r="B44">
        <v>1037220</v>
      </c>
      <c r="C44">
        <v>1064111</v>
      </c>
      <c r="D44">
        <v>1092292</v>
      </c>
      <c r="E44">
        <v>1121735</v>
      </c>
      <c r="F44">
        <v>1152412</v>
      </c>
      <c r="G44">
        <v>1184316</v>
      </c>
      <c r="H44">
        <v>1217391</v>
      </c>
      <c r="I44">
        <v>1251703</v>
      </c>
      <c r="J44">
        <v>1287516</v>
      </c>
      <c r="K44">
        <v>1325147</v>
      </c>
      <c r="L44">
        <v>1364812</v>
      </c>
      <c r="M44">
        <v>1406643</v>
      </c>
      <c r="N44">
        <v>1450518</v>
      </c>
      <c r="O44">
        <v>1496047</v>
      </c>
      <c r="P44">
        <v>1542690</v>
      </c>
      <c r="Q44">
        <v>1590039</v>
      </c>
      <c r="R44">
        <v>1637941</v>
      </c>
      <c r="S44">
        <v>1686524</v>
      </c>
      <c r="T44">
        <v>1736099</v>
      </c>
      <c r="U44">
        <v>1787129</v>
      </c>
      <c r="V44">
        <v>1839935</v>
      </c>
      <c r="W44">
        <v>1894676</v>
      </c>
      <c r="X44">
        <v>1951195</v>
      </c>
      <c r="Y44">
        <v>2009165</v>
      </c>
      <c r="Z44">
        <v>2068132</v>
      </c>
      <c r="AA44">
        <v>2127770</v>
      </c>
      <c r="AB44">
        <v>2188046</v>
      </c>
      <c r="AC44">
        <v>2249146</v>
      </c>
      <c r="AD44">
        <v>2311348</v>
      </c>
      <c r="AE44">
        <v>2375008</v>
      </c>
      <c r="AF44">
        <v>2440457</v>
      </c>
      <c r="AG44">
        <v>2507772</v>
      </c>
      <c r="AH44">
        <v>2577035</v>
      </c>
      <c r="AI44">
        <v>2648507</v>
      </c>
      <c r="AJ44">
        <v>2722497</v>
      </c>
      <c r="AK44">
        <v>2799255</v>
      </c>
      <c r="AL44">
        <v>2879222</v>
      </c>
      <c r="AM44">
        <v>2962470</v>
      </c>
      <c r="AN44">
        <v>3048453</v>
      </c>
      <c r="AO44">
        <v>3136344</v>
      </c>
      <c r="AP44">
        <v>3225727</v>
      </c>
      <c r="AQ44">
        <v>3315806</v>
      </c>
      <c r="AR44">
        <v>3407180</v>
      </c>
      <c r="AS44">
        <v>3502519</v>
      </c>
      <c r="AT44">
        <v>3605439</v>
      </c>
      <c r="AU44">
        <v>3718243</v>
      </c>
      <c r="AV44">
        <v>3842365</v>
      </c>
      <c r="AW44">
        <v>3976246</v>
      </c>
      <c r="AX44">
        <v>4115435</v>
      </c>
      <c r="AY44">
        <v>4253712</v>
      </c>
      <c r="AZ44">
        <v>4386693</v>
      </c>
      <c r="BA44">
        <v>4512730</v>
      </c>
      <c r="BB44">
        <v>4633363</v>
      </c>
      <c r="BC44">
        <v>4751393</v>
      </c>
      <c r="BD44">
        <v>4871101</v>
      </c>
      <c r="BE44">
        <v>4995648</v>
      </c>
      <c r="BF44">
        <v>5125821</v>
      </c>
      <c r="BG44">
        <v>5260750</v>
      </c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4">
      <c r="A45" t="s">
        <v>399</v>
      </c>
      <c r="B45">
        <v>16480383</v>
      </c>
      <c r="C45">
        <v>16982315</v>
      </c>
      <c r="D45">
        <v>17500171</v>
      </c>
      <c r="E45">
        <v>18033550</v>
      </c>
      <c r="F45">
        <v>18581974</v>
      </c>
      <c r="G45">
        <v>19144223</v>
      </c>
      <c r="H45">
        <v>19721462</v>
      </c>
      <c r="I45">
        <v>20311371</v>
      </c>
      <c r="J45">
        <v>20905059</v>
      </c>
      <c r="K45">
        <v>21490945</v>
      </c>
      <c r="L45">
        <v>22061215</v>
      </c>
      <c r="M45">
        <v>22611986</v>
      </c>
      <c r="N45">
        <v>23146803</v>
      </c>
      <c r="O45">
        <v>23674504</v>
      </c>
      <c r="P45">
        <v>24208021</v>
      </c>
      <c r="Q45">
        <v>24756973</v>
      </c>
      <c r="R45">
        <v>25323406</v>
      </c>
      <c r="S45">
        <v>25905127</v>
      </c>
      <c r="T45">
        <v>26502166</v>
      </c>
      <c r="U45">
        <v>27113512</v>
      </c>
      <c r="V45">
        <v>27737900</v>
      </c>
      <c r="W45">
        <v>28375991</v>
      </c>
      <c r="X45">
        <v>29027162</v>
      </c>
      <c r="Y45">
        <v>29687094</v>
      </c>
      <c r="Z45">
        <v>30350086</v>
      </c>
      <c r="AA45">
        <v>31011688</v>
      </c>
      <c r="AB45">
        <v>31669776</v>
      </c>
      <c r="AC45">
        <v>32324325</v>
      </c>
      <c r="AD45">
        <v>32975535</v>
      </c>
      <c r="AE45">
        <v>33624444</v>
      </c>
      <c r="AF45">
        <v>34271565</v>
      </c>
      <c r="AG45">
        <v>34916766</v>
      </c>
      <c r="AH45">
        <v>35558682</v>
      </c>
      <c r="AI45">
        <v>36195168</v>
      </c>
      <c r="AJ45">
        <v>36823537</v>
      </c>
      <c r="AK45">
        <v>37441977</v>
      </c>
      <c r="AL45">
        <v>38049038</v>
      </c>
      <c r="AM45">
        <v>38645411</v>
      </c>
      <c r="AN45">
        <v>39234062</v>
      </c>
      <c r="AO45">
        <v>39819279</v>
      </c>
      <c r="AP45">
        <v>40403958</v>
      </c>
      <c r="AQ45">
        <v>40988909</v>
      </c>
      <c r="AR45">
        <v>41572491</v>
      </c>
      <c r="AS45">
        <v>42152151</v>
      </c>
      <c r="AT45">
        <v>42724163</v>
      </c>
      <c r="AU45">
        <v>43285634</v>
      </c>
      <c r="AV45">
        <v>43835722</v>
      </c>
      <c r="AW45">
        <v>44374572</v>
      </c>
      <c r="AX45">
        <v>44901544</v>
      </c>
      <c r="AY45">
        <v>45416181</v>
      </c>
      <c r="AZ45">
        <v>45918097</v>
      </c>
      <c r="BA45">
        <v>46406646</v>
      </c>
      <c r="BB45">
        <v>46881475</v>
      </c>
      <c r="BC45">
        <v>47342981</v>
      </c>
      <c r="BD45">
        <v>47791911</v>
      </c>
      <c r="BE45">
        <v>48228697</v>
      </c>
      <c r="BF45">
        <v>48653419</v>
      </c>
      <c r="BG45">
        <v>49065615</v>
      </c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4">
      <c r="A46" t="s">
        <v>1956</v>
      </c>
      <c r="B46">
        <v>191121</v>
      </c>
      <c r="C46">
        <v>194139</v>
      </c>
      <c r="D46">
        <v>197198</v>
      </c>
      <c r="E46">
        <v>200372</v>
      </c>
      <c r="F46">
        <v>203753</v>
      </c>
      <c r="G46">
        <v>207424</v>
      </c>
      <c r="H46">
        <v>211478</v>
      </c>
      <c r="I46">
        <v>215897</v>
      </c>
      <c r="J46">
        <v>220575</v>
      </c>
      <c r="K46">
        <v>225325</v>
      </c>
      <c r="L46">
        <v>230054</v>
      </c>
      <c r="M46">
        <v>234644</v>
      </c>
      <c r="N46">
        <v>239235</v>
      </c>
      <c r="O46">
        <v>244208</v>
      </c>
      <c r="P46">
        <v>250104</v>
      </c>
      <c r="Q46">
        <v>257290</v>
      </c>
      <c r="R46">
        <v>265953</v>
      </c>
      <c r="S46">
        <v>275900</v>
      </c>
      <c r="T46">
        <v>286634</v>
      </c>
      <c r="U46">
        <v>297447</v>
      </c>
      <c r="V46">
        <v>307829</v>
      </c>
      <c r="W46">
        <v>317606</v>
      </c>
      <c r="X46">
        <v>326946</v>
      </c>
      <c r="Y46">
        <v>336096</v>
      </c>
      <c r="Z46">
        <v>345466</v>
      </c>
      <c r="AA46">
        <v>355337</v>
      </c>
      <c r="AB46">
        <v>365760</v>
      </c>
      <c r="AC46">
        <v>376654</v>
      </c>
      <c r="AD46">
        <v>387963</v>
      </c>
      <c r="AE46">
        <v>399632</v>
      </c>
      <c r="AF46">
        <v>411594</v>
      </c>
      <c r="AG46">
        <v>423872</v>
      </c>
      <c r="AH46">
        <v>436448</v>
      </c>
      <c r="AI46">
        <v>449274</v>
      </c>
      <c r="AJ46">
        <v>462277</v>
      </c>
      <c r="AK46">
        <v>475394</v>
      </c>
      <c r="AL46">
        <v>488627</v>
      </c>
      <c r="AM46">
        <v>501953</v>
      </c>
      <c r="AN46">
        <v>515385</v>
      </c>
      <c r="AO46">
        <v>528848</v>
      </c>
      <c r="AP46">
        <v>542357</v>
      </c>
      <c r="AQ46">
        <v>555888</v>
      </c>
      <c r="AR46">
        <v>569479</v>
      </c>
      <c r="AS46">
        <v>583211</v>
      </c>
      <c r="AT46">
        <v>597228</v>
      </c>
      <c r="AU46">
        <v>611627</v>
      </c>
      <c r="AV46">
        <v>626425</v>
      </c>
      <c r="AW46">
        <v>641620</v>
      </c>
      <c r="AX46">
        <v>657229</v>
      </c>
      <c r="AY46">
        <v>673252</v>
      </c>
      <c r="AZ46">
        <v>689692</v>
      </c>
      <c r="BA46">
        <v>706569</v>
      </c>
      <c r="BB46">
        <v>723868</v>
      </c>
      <c r="BC46">
        <v>741500</v>
      </c>
      <c r="BD46">
        <v>759385</v>
      </c>
      <c r="BE46">
        <v>777424</v>
      </c>
      <c r="BF46">
        <v>795601</v>
      </c>
      <c r="BG46">
        <v>813912</v>
      </c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4">
      <c r="A47" t="s">
        <v>1957</v>
      </c>
      <c r="B47">
        <v>202310</v>
      </c>
      <c r="C47">
        <v>205956</v>
      </c>
      <c r="D47">
        <v>210867</v>
      </c>
      <c r="E47">
        <v>216908</v>
      </c>
      <c r="F47">
        <v>223846</v>
      </c>
      <c r="G47">
        <v>231428</v>
      </c>
      <c r="H47">
        <v>239770</v>
      </c>
      <c r="I47">
        <v>248747</v>
      </c>
      <c r="J47">
        <v>257509</v>
      </c>
      <c r="K47">
        <v>264909</v>
      </c>
      <c r="L47">
        <v>270198</v>
      </c>
      <c r="M47">
        <v>272992</v>
      </c>
      <c r="N47">
        <v>273651</v>
      </c>
      <c r="O47">
        <v>273005</v>
      </c>
      <c r="P47">
        <v>272292</v>
      </c>
      <c r="Q47">
        <v>272423</v>
      </c>
      <c r="R47">
        <v>273652</v>
      </c>
      <c r="S47">
        <v>275767</v>
      </c>
      <c r="T47">
        <v>278739</v>
      </c>
      <c r="U47">
        <v>282415</v>
      </c>
      <c r="V47">
        <v>286657</v>
      </c>
      <c r="W47">
        <v>291602</v>
      </c>
      <c r="X47">
        <v>297285</v>
      </c>
      <c r="Y47">
        <v>303368</v>
      </c>
      <c r="Z47">
        <v>309397</v>
      </c>
      <c r="AA47">
        <v>315069</v>
      </c>
      <c r="AB47">
        <v>320183</v>
      </c>
      <c r="AC47">
        <v>324893</v>
      </c>
      <c r="AD47">
        <v>329671</v>
      </c>
      <c r="AE47">
        <v>335184</v>
      </c>
      <c r="AF47">
        <v>341883</v>
      </c>
      <c r="AG47">
        <v>349934</v>
      </c>
      <c r="AH47">
        <v>359090</v>
      </c>
      <c r="AI47">
        <v>369014</v>
      </c>
      <c r="AJ47">
        <v>379156</v>
      </c>
      <c r="AK47">
        <v>389127</v>
      </c>
      <c r="AL47">
        <v>398773</v>
      </c>
      <c r="AM47">
        <v>408175</v>
      </c>
      <c r="AN47">
        <v>417323</v>
      </c>
      <c r="AO47">
        <v>426285</v>
      </c>
      <c r="AP47">
        <v>435079</v>
      </c>
      <c r="AQ47">
        <v>443716</v>
      </c>
      <c r="AR47">
        <v>452106</v>
      </c>
      <c r="AS47">
        <v>460147</v>
      </c>
      <c r="AT47">
        <v>467664</v>
      </c>
      <c r="AU47">
        <v>474567</v>
      </c>
      <c r="AV47">
        <v>480795</v>
      </c>
      <c r="AW47">
        <v>486438</v>
      </c>
      <c r="AX47">
        <v>491723</v>
      </c>
      <c r="AY47">
        <v>496963</v>
      </c>
      <c r="AZ47">
        <v>502384</v>
      </c>
      <c r="BA47">
        <v>508067</v>
      </c>
      <c r="BB47">
        <v>513979</v>
      </c>
      <c r="BC47">
        <v>520106</v>
      </c>
      <c r="BD47">
        <v>526437</v>
      </c>
      <c r="BE47">
        <v>532913</v>
      </c>
      <c r="BF47">
        <v>539560</v>
      </c>
      <c r="BG47">
        <v>546388</v>
      </c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4">
      <c r="A48" t="s">
        <v>934</v>
      </c>
      <c r="B48">
        <v>1333040</v>
      </c>
      <c r="C48">
        <v>1381917</v>
      </c>
      <c r="D48">
        <v>1432585</v>
      </c>
      <c r="E48">
        <v>1484510</v>
      </c>
      <c r="F48">
        <v>1537041</v>
      </c>
      <c r="G48">
        <v>1589621</v>
      </c>
      <c r="H48">
        <v>1642186</v>
      </c>
      <c r="I48">
        <v>1694710</v>
      </c>
      <c r="J48">
        <v>1746869</v>
      </c>
      <c r="K48">
        <v>1798311</v>
      </c>
      <c r="L48">
        <v>1848866</v>
      </c>
      <c r="M48">
        <v>1898360</v>
      </c>
      <c r="N48">
        <v>1947048</v>
      </c>
      <c r="O48">
        <v>1995743</v>
      </c>
      <c r="P48">
        <v>2045580</v>
      </c>
      <c r="Q48">
        <v>2097407</v>
      </c>
      <c r="R48">
        <v>2151497</v>
      </c>
      <c r="S48">
        <v>2207725</v>
      </c>
      <c r="T48">
        <v>2266154</v>
      </c>
      <c r="U48">
        <v>2326704</v>
      </c>
      <c r="V48">
        <v>2389310</v>
      </c>
      <c r="W48">
        <v>2454129</v>
      </c>
      <c r="X48">
        <v>2521168</v>
      </c>
      <c r="Y48">
        <v>2589930</v>
      </c>
      <c r="Z48">
        <v>2659781</v>
      </c>
      <c r="AA48">
        <v>2730233</v>
      </c>
      <c r="AB48">
        <v>2800986</v>
      </c>
      <c r="AC48">
        <v>2872211</v>
      </c>
      <c r="AD48">
        <v>2944557</v>
      </c>
      <c r="AE48">
        <v>3018955</v>
      </c>
      <c r="AF48">
        <v>3095995</v>
      </c>
      <c r="AG48">
        <v>3175649</v>
      </c>
      <c r="AH48">
        <v>3257466</v>
      </c>
      <c r="AI48">
        <v>3341004</v>
      </c>
      <c r="AJ48">
        <v>3425690</v>
      </c>
      <c r="AK48">
        <v>3510926</v>
      </c>
      <c r="AL48">
        <v>3596732</v>
      </c>
      <c r="AM48">
        <v>3682725</v>
      </c>
      <c r="AN48">
        <v>3767373</v>
      </c>
      <c r="AO48">
        <v>3848723</v>
      </c>
      <c r="AP48">
        <v>3925443</v>
      </c>
      <c r="AQ48">
        <v>3996798</v>
      </c>
      <c r="AR48">
        <v>4063204</v>
      </c>
      <c r="AS48">
        <v>4125971</v>
      </c>
      <c r="AT48">
        <v>4187038</v>
      </c>
      <c r="AU48">
        <v>4247841</v>
      </c>
      <c r="AV48">
        <v>4308794</v>
      </c>
      <c r="AW48">
        <v>4369469</v>
      </c>
      <c r="AX48">
        <v>4429508</v>
      </c>
      <c r="AY48">
        <v>4488263</v>
      </c>
      <c r="AZ48">
        <v>4545280</v>
      </c>
      <c r="BA48">
        <v>4600474</v>
      </c>
      <c r="BB48">
        <v>4654122</v>
      </c>
      <c r="BC48">
        <v>4706401</v>
      </c>
      <c r="BD48">
        <v>4757575</v>
      </c>
      <c r="BE48">
        <v>4807852</v>
      </c>
      <c r="BF48">
        <v>4857274</v>
      </c>
      <c r="BG48">
        <v>4905769</v>
      </c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4">
      <c r="A49" t="s">
        <v>1958</v>
      </c>
      <c r="B49">
        <v>4198307</v>
      </c>
      <c r="C49">
        <v>4277802</v>
      </c>
      <c r="D49">
        <v>4357746</v>
      </c>
      <c r="E49">
        <v>4436804</v>
      </c>
      <c r="F49">
        <v>4513246</v>
      </c>
      <c r="G49">
        <v>4585777</v>
      </c>
      <c r="H49">
        <v>4653919</v>
      </c>
      <c r="I49">
        <v>4718167</v>
      </c>
      <c r="J49">
        <v>4779624</v>
      </c>
      <c r="K49">
        <v>4839881</v>
      </c>
      <c r="L49">
        <v>4900059</v>
      </c>
      <c r="M49">
        <v>4960647</v>
      </c>
      <c r="N49">
        <v>5021359</v>
      </c>
      <c r="O49">
        <v>5082049</v>
      </c>
      <c r="P49">
        <v>5142246</v>
      </c>
      <c r="Q49">
        <v>5201705</v>
      </c>
      <c r="R49">
        <v>5260062</v>
      </c>
      <c r="S49">
        <v>5317542</v>
      </c>
      <c r="T49">
        <v>5375393</v>
      </c>
      <c r="U49">
        <v>5435143</v>
      </c>
      <c r="V49">
        <v>5497756</v>
      </c>
      <c r="W49">
        <v>5564200</v>
      </c>
      <c r="X49">
        <v>5633661</v>
      </c>
      <c r="Y49">
        <v>5702754</v>
      </c>
      <c r="Z49">
        <v>5766957</v>
      </c>
      <c r="AA49">
        <v>5823242</v>
      </c>
      <c r="AB49">
        <v>5870023</v>
      </c>
      <c r="AC49">
        <v>5908886</v>
      </c>
      <c r="AD49">
        <v>5943661</v>
      </c>
      <c r="AE49">
        <v>5979907</v>
      </c>
      <c r="AF49">
        <v>6021614</v>
      </c>
      <c r="AG49">
        <v>6070204</v>
      </c>
      <c r="AH49">
        <v>6124265</v>
      </c>
      <c r="AI49">
        <v>6181538</v>
      </c>
      <c r="AJ49">
        <v>6238576</v>
      </c>
      <c r="AK49">
        <v>6292827</v>
      </c>
      <c r="AL49">
        <v>6343683</v>
      </c>
      <c r="AM49">
        <v>6392040</v>
      </c>
      <c r="AN49">
        <v>6438587</v>
      </c>
      <c r="AO49">
        <v>6484510</v>
      </c>
      <c r="AP49">
        <v>6530691</v>
      </c>
      <c r="AQ49">
        <v>6577216</v>
      </c>
      <c r="AR49">
        <v>6623792</v>
      </c>
      <c r="AS49">
        <v>6670276</v>
      </c>
      <c r="AT49">
        <v>6716373</v>
      </c>
      <c r="AU49">
        <v>6761932</v>
      </c>
      <c r="AV49">
        <v>6806838</v>
      </c>
      <c r="AW49">
        <v>6851221</v>
      </c>
      <c r="AX49">
        <v>6895315</v>
      </c>
      <c r="AY49">
        <v>6939534</v>
      </c>
      <c r="AZ49">
        <v>6984096</v>
      </c>
      <c r="BA49">
        <v>7029022</v>
      </c>
      <c r="BB49">
        <v>7074129</v>
      </c>
      <c r="BC49">
        <v>7118888</v>
      </c>
      <c r="BD49">
        <v>7162679</v>
      </c>
      <c r="BE49">
        <v>7204948</v>
      </c>
      <c r="BF49">
        <v>7245472</v>
      </c>
      <c r="BG49">
        <v>7284294</v>
      </c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4">
      <c r="A50" t="s">
        <v>186</v>
      </c>
      <c r="B50">
        <v>7141135</v>
      </c>
      <c r="C50">
        <v>7289826</v>
      </c>
      <c r="D50">
        <v>7450402</v>
      </c>
      <c r="E50">
        <v>7618354</v>
      </c>
      <c r="F50">
        <v>7787146</v>
      </c>
      <c r="G50">
        <v>7951933</v>
      </c>
      <c r="H50">
        <v>8110430</v>
      </c>
      <c r="I50">
        <v>8263546</v>
      </c>
      <c r="J50">
        <v>8413327</v>
      </c>
      <c r="K50">
        <v>8563193</v>
      </c>
      <c r="L50">
        <v>8715123</v>
      </c>
      <c r="M50">
        <v>8869961</v>
      </c>
      <c r="N50">
        <v>9025300</v>
      </c>
      <c r="O50">
        <v>9176052</v>
      </c>
      <c r="P50">
        <v>9315373</v>
      </c>
      <c r="Q50">
        <v>9438442</v>
      </c>
      <c r="R50">
        <v>9544271</v>
      </c>
      <c r="S50">
        <v>9634680</v>
      </c>
      <c r="T50">
        <v>9711392</v>
      </c>
      <c r="U50">
        <v>9777290</v>
      </c>
      <c r="V50">
        <v>9835177</v>
      </c>
      <c r="W50">
        <v>9884213</v>
      </c>
      <c r="X50">
        <v>9925623</v>
      </c>
      <c r="Y50">
        <v>9966733</v>
      </c>
      <c r="Z50">
        <v>10017059</v>
      </c>
      <c r="AA50">
        <v>10082989</v>
      </c>
      <c r="AB50">
        <v>10168087</v>
      </c>
      <c r="AC50">
        <v>10269567</v>
      </c>
      <c r="AD50">
        <v>10379548</v>
      </c>
      <c r="AE50">
        <v>10486509</v>
      </c>
      <c r="AF50">
        <v>10582081</v>
      </c>
      <c r="AG50">
        <v>10663585</v>
      </c>
      <c r="AH50">
        <v>10733363</v>
      </c>
      <c r="AI50">
        <v>10794135</v>
      </c>
      <c r="AJ50">
        <v>10850585</v>
      </c>
      <c r="AK50">
        <v>10906043</v>
      </c>
      <c r="AL50">
        <v>10961012</v>
      </c>
      <c r="AM50">
        <v>11013983</v>
      </c>
      <c r="AN50">
        <v>11064097</v>
      </c>
      <c r="AO50">
        <v>11110004</v>
      </c>
      <c r="AP50">
        <v>11150736</v>
      </c>
      <c r="AQ50">
        <v>11186542</v>
      </c>
      <c r="AR50">
        <v>11217998</v>
      </c>
      <c r="AS50">
        <v>11244885</v>
      </c>
      <c r="AT50">
        <v>11266941</v>
      </c>
      <c r="AU50">
        <v>11284253</v>
      </c>
      <c r="AV50">
        <v>11296233</v>
      </c>
      <c r="AW50">
        <v>11303687</v>
      </c>
      <c r="AX50">
        <v>11309754</v>
      </c>
      <c r="AY50">
        <v>11318602</v>
      </c>
      <c r="AZ50">
        <v>11333051</v>
      </c>
      <c r="BA50">
        <v>11354651</v>
      </c>
      <c r="BB50">
        <v>11382146</v>
      </c>
      <c r="BC50">
        <v>11412167</v>
      </c>
      <c r="BD50">
        <v>11439767</v>
      </c>
      <c r="BE50">
        <v>11461432</v>
      </c>
      <c r="BF50">
        <v>11475982</v>
      </c>
      <c r="BG50">
        <v>11484636</v>
      </c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4">
      <c r="A51" t="s">
        <v>1959</v>
      </c>
      <c r="B51">
        <v>124826</v>
      </c>
      <c r="C51">
        <v>126125</v>
      </c>
      <c r="D51">
        <v>128414</v>
      </c>
      <c r="E51">
        <v>130860</v>
      </c>
      <c r="F51">
        <v>133148</v>
      </c>
      <c r="G51">
        <v>135266</v>
      </c>
      <c r="H51">
        <v>136682</v>
      </c>
      <c r="I51">
        <v>138140</v>
      </c>
      <c r="J51">
        <v>140298</v>
      </c>
      <c r="K51">
        <v>142581</v>
      </c>
      <c r="L51">
        <v>144739</v>
      </c>
      <c r="M51">
        <v>147389</v>
      </c>
      <c r="N51">
        <v>147710</v>
      </c>
      <c r="O51">
        <v>146912</v>
      </c>
      <c r="P51">
        <v>148351</v>
      </c>
      <c r="Q51">
        <v>149129</v>
      </c>
      <c r="R51">
        <v>149399</v>
      </c>
      <c r="S51">
        <v>149459</v>
      </c>
      <c r="T51">
        <v>148341</v>
      </c>
      <c r="U51">
        <v>147851</v>
      </c>
      <c r="V51">
        <v>148041</v>
      </c>
      <c r="W51">
        <v>148629</v>
      </c>
      <c r="X51">
        <v>150101</v>
      </c>
      <c r="Y51">
        <v>151159</v>
      </c>
      <c r="Z51">
        <v>151940</v>
      </c>
      <c r="AA51">
        <v>152711</v>
      </c>
      <c r="AB51">
        <v>152662</v>
      </c>
      <c r="AC51">
        <v>151456</v>
      </c>
      <c r="AD51">
        <v>149254</v>
      </c>
      <c r="AE51">
        <v>146937</v>
      </c>
      <c r="AF51">
        <v>145400</v>
      </c>
      <c r="AG51">
        <v>144403</v>
      </c>
      <c r="AH51">
        <v>143912</v>
      </c>
      <c r="AI51">
        <v>144299</v>
      </c>
      <c r="AJ51">
        <v>144630</v>
      </c>
      <c r="AK51">
        <v>145139</v>
      </c>
      <c r="AL51">
        <v>146306</v>
      </c>
      <c r="AM51">
        <v>146956</v>
      </c>
      <c r="AN51">
        <v>144472</v>
      </c>
      <c r="AO51">
        <v>139428</v>
      </c>
      <c r="AP51">
        <v>133860</v>
      </c>
      <c r="AQ51">
        <v>129047</v>
      </c>
      <c r="AR51">
        <v>129205</v>
      </c>
      <c r="AS51">
        <v>131897</v>
      </c>
      <c r="AT51">
        <v>134192</v>
      </c>
      <c r="AU51">
        <v>137658</v>
      </c>
      <c r="AV51">
        <v>141239</v>
      </c>
      <c r="AW51">
        <v>144056</v>
      </c>
      <c r="AX51">
        <v>145880</v>
      </c>
      <c r="AY51">
        <v>146833</v>
      </c>
      <c r="AZ51">
        <v>148703</v>
      </c>
      <c r="BA51">
        <v>150831</v>
      </c>
      <c r="BB51">
        <v>152088</v>
      </c>
      <c r="BC51">
        <v>153822</v>
      </c>
      <c r="BD51">
        <v>155909</v>
      </c>
      <c r="BE51">
        <v>157980</v>
      </c>
      <c r="BF51">
        <v>159663</v>
      </c>
      <c r="BG51">
        <v>161014</v>
      </c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4">
      <c r="A52" t="s">
        <v>1960</v>
      </c>
      <c r="B52">
        <v>7865</v>
      </c>
      <c r="C52">
        <v>8026</v>
      </c>
      <c r="D52">
        <v>8146</v>
      </c>
      <c r="E52">
        <v>8227</v>
      </c>
      <c r="F52">
        <v>8298</v>
      </c>
      <c r="G52">
        <v>8369</v>
      </c>
      <c r="H52">
        <v>8441</v>
      </c>
      <c r="I52">
        <v>8521</v>
      </c>
      <c r="J52">
        <v>8631</v>
      </c>
      <c r="K52">
        <v>8827</v>
      </c>
      <c r="L52">
        <v>9144</v>
      </c>
      <c r="M52">
        <v>9581</v>
      </c>
      <c r="N52">
        <v>10136</v>
      </c>
      <c r="O52">
        <v>10784</v>
      </c>
      <c r="P52">
        <v>11498</v>
      </c>
      <c r="Q52">
        <v>12244</v>
      </c>
      <c r="R52">
        <v>13022</v>
      </c>
      <c r="S52">
        <v>13841</v>
      </c>
      <c r="T52">
        <v>14661</v>
      </c>
      <c r="U52">
        <v>15444</v>
      </c>
      <c r="V52">
        <v>16162</v>
      </c>
      <c r="W52">
        <v>16789</v>
      </c>
      <c r="X52">
        <v>17356</v>
      </c>
      <c r="Y52">
        <v>17906</v>
      </c>
      <c r="Z52">
        <v>18543</v>
      </c>
      <c r="AA52">
        <v>19313</v>
      </c>
      <c r="AB52">
        <v>20251</v>
      </c>
      <c r="AC52">
        <v>21339</v>
      </c>
      <c r="AD52">
        <v>22538</v>
      </c>
      <c r="AE52">
        <v>23776</v>
      </c>
      <c r="AF52">
        <v>25010</v>
      </c>
      <c r="AG52">
        <v>26213</v>
      </c>
      <c r="AH52">
        <v>27404</v>
      </c>
      <c r="AI52">
        <v>28646</v>
      </c>
      <c r="AJ52">
        <v>30055</v>
      </c>
      <c r="AK52">
        <v>31672</v>
      </c>
      <c r="AL52">
        <v>33536</v>
      </c>
      <c r="AM52">
        <v>35597</v>
      </c>
      <c r="AN52">
        <v>37740</v>
      </c>
      <c r="AO52">
        <v>39808</v>
      </c>
      <c r="AP52">
        <v>41687</v>
      </c>
      <c r="AQ52">
        <v>43316</v>
      </c>
      <c r="AR52">
        <v>44738</v>
      </c>
      <c r="AS52">
        <v>46028</v>
      </c>
      <c r="AT52">
        <v>47299</v>
      </c>
      <c r="AU52">
        <v>48622</v>
      </c>
      <c r="AV52">
        <v>50031</v>
      </c>
      <c r="AW52">
        <v>51483</v>
      </c>
      <c r="AX52">
        <v>52926</v>
      </c>
      <c r="AY52">
        <v>54279</v>
      </c>
      <c r="AZ52">
        <v>55507</v>
      </c>
      <c r="BA52">
        <v>56579</v>
      </c>
      <c r="BB52">
        <v>57523</v>
      </c>
      <c r="BC52">
        <v>58371</v>
      </c>
      <c r="BD52">
        <v>59172</v>
      </c>
      <c r="BE52">
        <v>59963</v>
      </c>
      <c r="BF52">
        <v>60765</v>
      </c>
      <c r="BG52">
        <v>61559</v>
      </c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4">
      <c r="A53" t="s">
        <v>1961</v>
      </c>
      <c r="B53">
        <v>572930</v>
      </c>
      <c r="C53">
        <v>576395</v>
      </c>
      <c r="D53">
        <v>577691</v>
      </c>
      <c r="E53">
        <v>577913</v>
      </c>
      <c r="F53">
        <v>578627</v>
      </c>
      <c r="G53">
        <v>580966</v>
      </c>
      <c r="H53">
        <v>585308</v>
      </c>
      <c r="I53">
        <v>591308</v>
      </c>
      <c r="J53">
        <v>598493</v>
      </c>
      <c r="K53">
        <v>606113</v>
      </c>
      <c r="L53">
        <v>613621</v>
      </c>
      <c r="M53">
        <v>620859</v>
      </c>
      <c r="N53">
        <v>628002</v>
      </c>
      <c r="O53">
        <v>635111</v>
      </c>
      <c r="P53">
        <v>642339</v>
      </c>
      <c r="Q53">
        <v>649755</v>
      </c>
      <c r="R53">
        <v>657534</v>
      </c>
      <c r="S53">
        <v>665528</v>
      </c>
      <c r="T53">
        <v>673251</v>
      </c>
      <c r="U53">
        <v>680011</v>
      </c>
      <c r="V53">
        <v>685406</v>
      </c>
      <c r="W53">
        <v>689173</v>
      </c>
      <c r="X53">
        <v>691702</v>
      </c>
      <c r="Y53">
        <v>694077</v>
      </c>
      <c r="Z53">
        <v>697717</v>
      </c>
      <c r="AA53">
        <v>703687</v>
      </c>
      <c r="AB53">
        <v>712341</v>
      </c>
      <c r="AC53">
        <v>723380</v>
      </c>
      <c r="AD53">
        <v>736479</v>
      </c>
      <c r="AE53">
        <v>751044</v>
      </c>
      <c r="AF53">
        <v>766614</v>
      </c>
      <c r="AG53">
        <v>783129</v>
      </c>
      <c r="AH53">
        <v>800609</v>
      </c>
      <c r="AI53">
        <v>818751</v>
      </c>
      <c r="AJ53">
        <v>837110</v>
      </c>
      <c r="AK53">
        <v>855384</v>
      </c>
      <c r="AL53">
        <v>873423</v>
      </c>
      <c r="AM53">
        <v>891192</v>
      </c>
      <c r="AN53">
        <v>908704</v>
      </c>
      <c r="AO53">
        <v>926050</v>
      </c>
      <c r="AP53">
        <v>943286</v>
      </c>
      <c r="AQ53">
        <v>960282</v>
      </c>
      <c r="AR53">
        <v>976966</v>
      </c>
      <c r="AS53">
        <v>993563</v>
      </c>
      <c r="AT53">
        <v>1010410</v>
      </c>
      <c r="AU53">
        <v>1027658</v>
      </c>
      <c r="AV53">
        <v>1045509</v>
      </c>
      <c r="AW53">
        <v>1063712</v>
      </c>
      <c r="AX53">
        <v>1081563</v>
      </c>
      <c r="AY53">
        <v>1098076</v>
      </c>
      <c r="AZ53">
        <v>1112607</v>
      </c>
      <c r="BA53">
        <v>1124835</v>
      </c>
      <c r="BB53">
        <v>1135062</v>
      </c>
      <c r="BC53">
        <v>1143896</v>
      </c>
      <c r="BD53">
        <v>1152309</v>
      </c>
      <c r="BE53">
        <v>1160985</v>
      </c>
      <c r="BF53">
        <v>1170125</v>
      </c>
      <c r="BG53">
        <v>1179551</v>
      </c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4">
      <c r="A54" t="s">
        <v>1485</v>
      </c>
      <c r="B54">
        <v>9602006</v>
      </c>
      <c r="C54">
        <v>9586651</v>
      </c>
      <c r="D54">
        <v>9624660</v>
      </c>
      <c r="E54">
        <v>9670685</v>
      </c>
      <c r="F54">
        <v>9727804</v>
      </c>
      <c r="G54">
        <v>9779358</v>
      </c>
      <c r="H54">
        <v>9821040</v>
      </c>
      <c r="I54">
        <v>9852899</v>
      </c>
      <c r="J54">
        <v>9876346</v>
      </c>
      <c r="K54">
        <v>9896580</v>
      </c>
      <c r="L54">
        <v>9858071</v>
      </c>
      <c r="M54">
        <v>9826815</v>
      </c>
      <c r="N54">
        <v>9867632</v>
      </c>
      <c r="O54">
        <v>9922266</v>
      </c>
      <c r="P54">
        <v>9988459</v>
      </c>
      <c r="Q54">
        <v>10058620</v>
      </c>
      <c r="R54">
        <v>10125939</v>
      </c>
      <c r="S54">
        <v>10186755</v>
      </c>
      <c r="T54">
        <v>10242098</v>
      </c>
      <c r="U54">
        <v>10292341</v>
      </c>
      <c r="V54">
        <v>10304193</v>
      </c>
      <c r="W54">
        <v>10300591</v>
      </c>
      <c r="X54">
        <v>10314826</v>
      </c>
      <c r="Y54">
        <v>10323856</v>
      </c>
      <c r="Z54">
        <v>10330213</v>
      </c>
      <c r="AA54">
        <v>10337118</v>
      </c>
      <c r="AB54">
        <v>10342227</v>
      </c>
      <c r="AC54">
        <v>10347318</v>
      </c>
      <c r="AD54">
        <v>10355276</v>
      </c>
      <c r="AE54">
        <v>10361068</v>
      </c>
      <c r="AF54">
        <v>10333355</v>
      </c>
      <c r="AG54">
        <v>10308578</v>
      </c>
      <c r="AH54">
        <v>10319123</v>
      </c>
      <c r="AI54">
        <v>10329855</v>
      </c>
      <c r="AJ54">
        <v>10333587</v>
      </c>
      <c r="AK54">
        <v>10327253</v>
      </c>
      <c r="AL54">
        <v>10315241</v>
      </c>
      <c r="AM54">
        <v>10304131</v>
      </c>
      <c r="AN54">
        <v>10294373</v>
      </c>
      <c r="AO54">
        <v>10283860</v>
      </c>
      <c r="AP54">
        <v>10255063</v>
      </c>
      <c r="AQ54">
        <v>10216605</v>
      </c>
      <c r="AR54">
        <v>10196916</v>
      </c>
      <c r="AS54">
        <v>10193998</v>
      </c>
      <c r="AT54">
        <v>10197101</v>
      </c>
      <c r="AU54">
        <v>10211216</v>
      </c>
      <c r="AV54">
        <v>10238905</v>
      </c>
      <c r="AW54">
        <v>10298828</v>
      </c>
      <c r="AX54">
        <v>10384603</v>
      </c>
      <c r="AY54">
        <v>10443936</v>
      </c>
      <c r="AZ54">
        <v>10474410</v>
      </c>
      <c r="BA54">
        <v>10496088</v>
      </c>
      <c r="BB54">
        <v>10510785</v>
      </c>
      <c r="BC54">
        <v>10514272</v>
      </c>
      <c r="BD54">
        <v>10525347</v>
      </c>
      <c r="BE54">
        <v>10546059</v>
      </c>
      <c r="BF54">
        <v>10566332</v>
      </c>
      <c r="BG54">
        <v>10591323</v>
      </c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4">
      <c r="A55" t="s">
        <v>133</v>
      </c>
      <c r="B55">
        <v>72814900</v>
      </c>
      <c r="C55">
        <v>73377632</v>
      </c>
      <c r="D55">
        <v>74025784</v>
      </c>
      <c r="E55">
        <v>74714353</v>
      </c>
      <c r="F55">
        <v>75318337</v>
      </c>
      <c r="G55">
        <v>75963695</v>
      </c>
      <c r="H55">
        <v>76600311</v>
      </c>
      <c r="I55">
        <v>76951336</v>
      </c>
      <c r="J55">
        <v>77294314</v>
      </c>
      <c r="K55">
        <v>77909682</v>
      </c>
      <c r="L55">
        <v>78169289</v>
      </c>
      <c r="M55">
        <v>78312842</v>
      </c>
      <c r="N55">
        <v>78688452</v>
      </c>
      <c r="O55">
        <v>78936666</v>
      </c>
      <c r="P55">
        <v>78967433</v>
      </c>
      <c r="Q55">
        <v>78673554</v>
      </c>
      <c r="R55">
        <v>78336950</v>
      </c>
      <c r="S55">
        <v>78159814</v>
      </c>
      <c r="T55">
        <v>78091820</v>
      </c>
      <c r="U55">
        <v>78126350</v>
      </c>
      <c r="V55">
        <v>78288576</v>
      </c>
      <c r="W55">
        <v>78407907</v>
      </c>
      <c r="X55">
        <v>78333366</v>
      </c>
      <c r="Y55">
        <v>78128282</v>
      </c>
      <c r="Z55">
        <v>77858685</v>
      </c>
      <c r="AA55">
        <v>77684873</v>
      </c>
      <c r="AB55">
        <v>77720436</v>
      </c>
      <c r="AC55">
        <v>77839920</v>
      </c>
      <c r="AD55">
        <v>78144619</v>
      </c>
      <c r="AE55">
        <v>78751283</v>
      </c>
      <c r="AF55">
        <v>79433029</v>
      </c>
      <c r="AG55">
        <v>80013896</v>
      </c>
      <c r="AH55">
        <v>80624598</v>
      </c>
      <c r="AI55">
        <v>81156363</v>
      </c>
      <c r="AJ55">
        <v>81438348</v>
      </c>
      <c r="AK55">
        <v>81678051</v>
      </c>
      <c r="AL55">
        <v>81914831</v>
      </c>
      <c r="AM55">
        <v>82034771</v>
      </c>
      <c r="AN55">
        <v>82047195</v>
      </c>
      <c r="AO55">
        <v>82100243</v>
      </c>
      <c r="AP55">
        <v>82211508</v>
      </c>
      <c r="AQ55">
        <v>82349925</v>
      </c>
      <c r="AR55">
        <v>82488495</v>
      </c>
      <c r="AS55">
        <v>82534176</v>
      </c>
      <c r="AT55">
        <v>82516260</v>
      </c>
      <c r="AU55">
        <v>82469422</v>
      </c>
      <c r="AV55">
        <v>82376451</v>
      </c>
      <c r="AW55">
        <v>82266372</v>
      </c>
      <c r="AX55">
        <v>82110097</v>
      </c>
      <c r="AY55">
        <v>81902307</v>
      </c>
      <c r="AZ55">
        <v>81776930</v>
      </c>
      <c r="BA55">
        <v>80274983</v>
      </c>
      <c r="BB55">
        <v>80425823</v>
      </c>
      <c r="BC55">
        <v>80645605</v>
      </c>
      <c r="BD55">
        <v>80982500</v>
      </c>
      <c r="BE55">
        <v>81686611</v>
      </c>
      <c r="BF55">
        <v>82348669</v>
      </c>
      <c r="BG55">
        <v>82695000</v>
      </c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4">
      <c r="A56" t="s">
        <v>1962</v>
      </c>
      <c r="B56">
        <v>83636</v>
      </c>
      <c r="C56">
        <v>88498</v>
      </c>
      <c r="D56">
        <v>94204</v>
      </c>
      <c r="E56">
        <v>100628</v>
      </c>
      <c r="F56">
        <v>107583</v>
      </c>
      <c r="G56">
        <v>114963</v>
      </c>
      <c r="H56">
        <v>122866</v>
      </c>
      <c r="I56">
        <v>131397</v>
      </c>
      <c r="J56">
        <v>140462</v>
      </c>
      <c r="K56">
        <v>149887</v>
      </c>
      <c r="L56">
        <v>159659</v>
      </c>
      <c r="M56">
        <v>169372</v>
      </c>
      <c r="N56">
        <v>179224</v>
      </c>
      <c r="O56">
        <v>190568</v>
      </c>
      <c r="P56">
        <v>205181</v>
      </c>
      <c r="Q56">
        <v>224183</v>
      </c>
      <c r="R56">
        <v>248556</v>
      </c>
      <c r="S56">
        <v>277479</v>
      </c>
      <c r="T56">
        <v>308008</v>
      </c>
      <c r="U56">
        <v>336085</v>
      </c>
      <c r="V56">
        <v>358960</v>
      </c>
      <c r="W56">
        <v>374937</v>
      </c>
      <c r="X56">
        <v>385271</v>
      </c>
      <c r="Y56">
        <v>393802</v>
      </c>
      <c r="Z56">
        <v>406017</v>
      </c>
      <c r="AA56">
        <v>425613</v>
      </c>
      <c r="AB56">
        <v>454361</v>
      </c>
      <c r="AC56">
        <v>490330</v>
      </c>
      <c r="AD56">
        <v>528999</v>
      </c>
      <c r="AE56">
        <v>563864</v>
      </c>
      <c r="AF56">
        <v>590398</v>
      </c>
      <c r="AG56">
        <v>606844</v>
      </c>
      <c r="AH56">
        <v>615054</v>
      </c>
      <c r="AI56">
        <v>618495</v>
      </c>
      <c r="AJ56">
        <v>622366</v>
      </c>
      <c r="AK56">
        <v>630388</v>
      </c>
      <c r="AL56">
        <v>643682</v>
      </c>
      <c r="AM56">
        <v>660953</v>
      </c>
      <c r="AN56">
        <v>680612</v>
      </c>
      <c r="AO56">
        <v>700099</v>
      </c>
      <c r="AP56">
        <v>717584</v>
      </c>
      <c r="AQ56">
        <v>732711</v>
      </c>
      <c r="AR56">
        <v>746221</v>
      </c>
      <c r="AS56">
        <v>758615</v>
      </c>
      <c r="AT56">
        <v>770752</v>
      </c>
      <c r="AU56">
        <v>783254</v>
      </c>
      <c r="AV56">
        <v>796208</v>
      </c>
      <c r="AW56">
        <v>809402</v>
      </c>
      <c r="AX56">
        <v>822934</v>
      </c>
      <c r="AY56">
        <v>836840</v>
      </c>
      <c r="AZ56">
        <v>851146</v>
      </c>
      <c r="BA56">
        <v>865937</v>
      </c>
      <c r="BB56">
        <v>881185</v>
      </c>
      <c r="BC56">
        <v>896688</v>
      </c>
      <c r="BD56">
        <v>912164</v>
      </c>
      <c r="BE56">
        <v>927414</v>
      </c>
      <c r="BF56">
        <v>942333</v>
      </c>
      <c r="BG56">
        <v>956985</v>
      </c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4">
      <c r="A57" t="s">
        <v>1963</v>
      </c>
      <c r="B57">
        <v>60011</v>
      </c>
      <c r="C57">
        <v>61032</v>
      </c>
      <c r="D57">
        <v>61982</v>
      </c>
      <c r="E57">
        <v>62918</v>
      </c>
      <c r="F57">
        <v>63926</v>
      </c>
      <c r="G57">
        <v>65038</v>
      </c>
      <c r="H57">
        <v>66311</v>
      </c>
      <c r="I57">
        <v>67686</v>
      </c>
      <c r="J57">
        <v>69040</v>
      </c>
      <c r="K57">
        <v>70213</v>
      </c>
      <c r="L57">
        <v>71073</v>
      </c>
      <c r="M57">
        <v>71569</v>
      </c>
      <c r="N57">
        <v>71734</v>
      </c>
      <c r="O57">
        <v>71744</v>
      </c>
      <c r="P57">
        <v>71807</v>
      </c>
      <c r="Q57">
        <v>72094</v>
      </c>
      <c r="R57">
        <v>72642</v>
      </c>
      <c r="S57">
        <v>73411</v>
      </c>
      <c r="T57">
        <v>74242</v>
      </c>
      <c r="U57">
        <v>74925</v>
      </c>
      <c r="V57">
        <v>75314</v>
      </c>
      <c r="W57">
        <v>75375</v>
      </c>
      <c r="X57">
        <v>75170</v>
      </c>
      <c r="Y57">
        <v>74747</v>
      </c>
      <c r="Z57">
        <v>74213</v>
      </c>
      <c r="AA57">
        <v>73643</v>
      </c>
      <c r="AB57">
        <v>73025</v>
      </c>
      <c r="AC57">
        <v>72370</v>
      </c>
      <c r="AD57">
        <v>71742</v>
      </c>
      <c r="AE57">
        <v>71242</v>
      </c>
      <c r="AF57">
        <v>70926</v>
      </c>
      <c r="AG57">
        <v>70842</v>
      </c>
      <c r="AH57">
        <v>70970</v>
      </c>
      <c r="AI57">
        <v>71210</v>
      </c>
      <c r="AJ57">
        <v>71373</v>
      </c>
      <c r="AK57">
        <v>71368</v>
      </c>
      <c r="AL57">
        <v>71145</v>
      </c>
      <c r="AM57">
        <v>70753</v>
      </c>
      <c r="AN57">
        <v>70290</v>
      </c>
      <c r="AO57">
        <v>69903</v>
      </c>
      <c r="AP57">
        <v>69676</v>
      </c>
      <c r="AQ57">
        <v>69670</v>
      </c>
      <c r="AR57">
        <v>69824</v>
      </c>
      <c r="AS57">
        <v>70093</v>
      </c>
      <c r="AT57">
        <v>70379</v>
      </c>
      <c r="AU57">
        <v>70627</v>
      </c>
      <c r="AV57">
        <v>70807</v>
      </c>
      <c r="AW57">
        <v>70950</v>
      </c>
      <c r="AX57">
        <v>71074</v>
      </c>
      <c r="AY57">
        <v>71229</v>
      </c>
      <c r="AZ57">
        <v>71440</v>
      </c>
      <c r="BA57">
        <v>71718</v>
      </c>
      <c r="BB57">
        <v>72044</v>
      </c>
      <c r="BC57">
        <v>72400</v>
      </c>
      <c r="BD57">
        <v>72778</v>
      </c>
      <c r="BE57">
        <v>73162</v>
      </c>
      <c r="BF57">
        <v>73543</v>
      </c>
      <c r="BG57">
        <v>73925</v>
      </c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4">
      <c r="A58" t="s">
        <v>858</v>
      </c>
      <c r="B58">
        <v>4579603</v>
      </c>
      <c r="C58">
        <v>4611687</v>
      </c>
      <c r="D58">
        <v>4647727</v>
      </c>
      <c r="E58">
        <v>4684483</v>
      </c>
      <c r="F58">
        <v>4722072</v>
      </c>
      <c r="G58">
        <v>4759012</v>
      </c>
      <c r="H58">
        <v>4797381</v>
      </c>
      <c r="I58">
        <v>4835354</v>
      </c>
      <c r="J58">
        <v>4864883</v>
      </c>
      <c r="K58">
        <v>4891860</v>
      </c>
      <c r="L58">
        <v>4928757</v>
      </c>
      <c r="M58">
        <v>4963126</v>
      </c>
      <c r="N58">
        <v>4991596</v>
      </c>
      <c r="O58">
        <v>5021861</v>
      </c>
      <c r="P58">
        <v>5045297</v>
      </c>
      <c r="Q58">
        <v>5059862</v>
      </c>
      <c r="R58">
        <v>5072596</v>
      </c>
      <c r="S58">
        <v>5088419</v>
      </c>
      <c r="T58">
        <v>5104248</v>
      </c>
      <c r="U58">
        <v>5116801</v>
      </c>
      <c r="V58">
        <v>5123027</v>
      </c>
      <c r="W58">
        <v>5121572</v>
      </c>
      <c r="X58">
        <v>5117810</v>
      </c>
      <c r="Y58">
        <v>5114297</v>
      </c>
      <c r="Z58">
        <v>5111619</v>
      </c>
      <c r="AA58">
        <v>5113691</v>
      </c>
      <c r="AB58">
        <v>5120534</v>
      </c>
      <c r="AC58">
        <v>5127024</v>
      </c>
      <c r="AD58">
        <v>5129516</v>
      </c>
      <c r="AE58">
        <v>5132594</v>
      </c>
      <c r="AF58">
        <v>5140939</v>
      </c>
      <c r="AG58">
        <v>5154298</v>
      </c>
      <c r="AH58">
        <v>5171370</v>
      </c>
      <c r="AI58">
        <v>5188628</v>
      </c>
      <c r="AJ58">
        <v>5206180</v>
      </c>
      <c r="AK58">
        <v>5233373</v>
      </c>
      <c r="AL58">
        <v>5263074</v>
      </c>
      <c r="AM58">
        <v>5284991</v>
      </c>
      <c r="AN58">
        <v>5304219</v>
      </c>
      <c r="AO58">
        <v>5321799</v>
      </c>
      <c r="AP58">
        <v>5339616</v>
      </c>
      <c r="AQ58">
        <v>5358783</v>
      </c>
      <c r="AR58">
        <v>5375931</v>
      </c>
      <c r="AS58">
        <v>5390574</v>
      </c>
      <c r="AT58">
        <v>5404523</v>
      </c>
      <c r="AU58">
        <v>5419432</v>
      </c>
      <c r="AV58">
        <v>5437272</v>
      </c>
      <c r="AW58">
        <v>5461438</v>
      </c>
      <c r="AX58">
        <v>5493621</v>
      </c>
      <c r="AY58">
        <v>5523095</v>
      </c>
      <c r="AZ58">
        <v>5547683</v>
      </c>
      <c r="BA58">
        <v>5570572</v>
      </c>
      <c r="BB58">
        <v>5591572</v>
      </c>
      <c r="BC58">
        <v>5614932</v>
      </c>
      <c r="BD58">
        <v>5643475</v>
      </c>
      <c r="BE58">
        <v>5683483</v>
      </c>
      <c r="BF58">
        <v>5728010</v>
      </c>
      <c r="BG58">
        <v>5769603</v>
      </c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4">
      <c r="A59" t="s">
        <v>1964</v>
      </c>
      <c r="B59">
        <v>3294042</v>
      </c>
      <c r="C59">
        <v>3406299</v>
      </c>
      <c r="D59">
        <v>3521278</v>
      </c>
      <c r="E59">
        <v>3638628</v>
      </c>
      <c r="F59">
        <v>3757956</v>
      </c>
      <c r="G59">
        <v>3878948</v>
      </c>
      <c r="H59">
        <v>4001375</v>
      </c>
      <c r="I59">
        <v>4125109</v>
      </c>
      <c r="J59">
        <v>4250025</v>
      </c>
      <c r="K59">
        <v>4376054</v>
      </c>
      <c r="L59">
        <v>4503114</v>
      </c>
      <c r="M59">
        <v>4631114</v>
      </c>
      <c r="N59">
        <v>4759934</v>
      </c>
      <c r="O59">
        <v>4889436</v>
      </c>
      <c r="P59">
        <v>5019473</v>
      </c>
      <c r="Q59">
        <v>5149935</v>
      </c>
      <c r="R59">
        <v>5280723</v>
      </c>
      <c r="S59">
        <v>5411865</v>
      </c>
      <c r="T59">
        <v>5543517</v>
      </c>
      <c r="U59">
        <v>5675931</v>
      </c>
      <c r="V59">
        <v>5809269</v>
      </c>
      <c r="W59">
        <v>5943591</v>
      </c>
      <c r="X59">
        <v>6078820</v>
      </c>
      <c r="Y59">
        <v>6214857</v>
      </c>
      <c r="Z59">
        <v>6351572</v>
      </c>
      <c r="AA59">
        <v>6488856</v>
      </c>
      <c r="AB59">
        <v>6626542</v>
      </c>
      <c r="AC59">
        <v>6764624</v>
      </c>
      <c r="AD59">
        <v>6903316</v>
      </c>
      <c r="AE59">
        <v>7042937</v>
      </c>
      <c r="AF59">
        <v>7183647</v>
      </c>
      <c r="AG59">
        <v>7325622</v>
      </c>
      <c r="AH59">
        <v>7468551</v>
      </c>
      <c r="AI59">
        <v>7611465</v>
      </c>
      <c r="AJ59">
        <v>7753052</v>
      </c>
      <c r="AK59">
        <v>7892423</v>
      </c>
      <c r="AL59">
        <v>8029113</v>
      </c>
      <c r="AM59">
        <v>8163472</v>
      </c>
      <c r="AN59">
        <v>8296375</v>
      </c>
      <c r="AO59">
        <v>8429112</v>
      </c>
      <c r="AP59">
        <v>8562622</v>
      </c>
      <c r="AQ59">
        <v>8697126</v>
      </c>
      <c r="AR59">
        <v>8832285</v>
      </c>
      <c r="AS59">
        <v>8967760</v>
      </c>
      <c r="AT59">
        <v>9102998</v>
      </c>
      <c r="AU59">
        <v>9237566</v>
      </c>
      <c r="AV59">
        <v>9371338</v>
      </c>
      <c r="AW59">
        <v>9504353</v>
      </c>
      <c r="AX59">
        <v>9636520</v>
      </c>
      <c r="AY59">
        <v>9767758</v>
      </c>
      <c r="AZ59">
        <v>9897985</v>
      </c>
      <c r="BA59">
        <v>10027095</v>
      </c>
      <c r="BB59">
        <v>10154950</v>
      </c>
      <c r="BC59">
        <v>10281296</v>
      </c>
      <c r="BD59">
        <v>10405844</v>
      </c>
      <c r="BE59">
        <v>10528394</v>
      </c>
      <c r="BF59">
        <v>10648791</v>
      </c>
      <c r="BG59">
        <v>10766998</v>
      </c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4">
      <c r="A60" t="s">
        <v>727</v>
      </c>
      <c r="B60">
        <v>11124888</v>
      </c>
      <c r="C60">
        <v>11404859</v>
      </c>
      <c r="D60">
        <v>11690153</v>
      </c>
      <c r="E60">
        <v>11985136</v>
      </c>
      <c r="F60">
        <v>12295970</v>
      </c>
      <c r="G60">
        <v>12626952</v>
      </c>
      <c r="H60">
        <v>12980267</v>
      </c>
      <c r="I60">
        <v>13354197</v>
      </c>
      <c r="J60">
        <v>13744387</v>
      </c>
      <c r="K60">
        <v>14144438</v>
      </c>
      <c r="L60">
        <v>14550034</v>
      </c>
      <c r="M60">
        <v>14960109</v>
      </c>
      <c r="N60">
        <v>15377093</v>
      </c>
      <c r="O60">
        <v>15804428</v>
      </c>
      <c r="P60">
        <v>16247113</v>
      </c>
      <c r="Q60">
        <v>16709099</v>
      </c>
      <c r="R60">
        <v>17190239</v>
      </c>
      <c r="S60">
        <v>17690184</v>
      </c>
      <c r="T60">
        <v>18212326</v>
      </c>
      <c r="U60">
        <v>18760761</v>
      </c>
      <c r="V60">
        <v>19337715</v>
      </c>
      <c r="W60">
        <v>19943664</v>
      </c>
      <c r="X60">
        <v>20575701</v>
      </c>
      <c r="Y60">
        <v>21228289</v>
      </c>
      <c r="Z60">
        <v>21893853</v>
      </c>
      <c r="AA60">
        <v>22565905</v>
      </c>
      <c r="AB60">
        <v>23241272</v>
      </c>
      <c r="AC60">
        <v>23917897</v>
      </c>
      <c r="AD60">
        <v>24591492</v>
      </c>
      <c r="AE60">
        <v>25257672</v>
      </c>
      <c r="AF60">
        <v>25912367</v>
      </c>
      <c r="AG60">
        <v>26554329</v>
      </c>
      <c r="AH60">
        <v>27181094</v>
      </c>
      <c r="AI60">
        <v>27786259</v>
      </c>
      <c r="AJ60">
        <v>28362253</v>
      </c>
      <c r="AK60">
        <v>28904298</v>
      </c>
      <c r="AL60">
        <v>29411415</v>
      </c>
      <c r="AM60">
        <v>29886839</v>
      </c>
      <c r="AN60">
        <v>30335732</v>
      </c>
      <c r="AO60">
        <v>30765613</v>
      </c>
      <c r="AP60">
        <v>31183660</v>
      </c>
      <c r="AQ60">
        <v>31592153</v>
      </c>
      <c r="AR60">
        <v>31995046</v>
      </c>
      <c r="AS60">
        <v>32403514</v>
      </c>
      <c r="AT60">
        <v>32831096</v>
      </c>
      <c r="AU60">
        <v>33288437</v>
      </c>
      <c r="AV60">
        <v>33777915</v>
      </c>
      <c r="AW60">
        <v>34300076</v>
      </c>
      <c r="AX60">
        <v>34860715</v>
      </c>
      <c r="AY60">
        <v>35465760</v>
      </c>
      <c r="AZ60">
        <v>36117637</v>
      </c>
      <c r="BA60">
        <v>36819558</v>
      </c>
      <c r="BB60">
        <v>37565847</v>
      </c>
      <c r="BC60">
        <v>38338562</v>
      </c>
      <c r="BD60">
        <v>39113313</v>
      </c>
      <c r="BE60">
        <v>39871528</v>
      </c>
      <c r="BF60">
        <v>40606052</v>
      </c>
      <c r="BG60">
        <v>41318142</v>
      </c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4">
      <c r="A61" t="s">
        <v>1965</v>
      </c>
      <c r="B61">
        <v>893956327</v>
      </c>
      <c r="C61">
        <v>893537036</v>
      </c>
      <c r="D61">
        <v>905445960</v>
      </c>
      <c r="E61">
        <v>928641158</v>
      </c>
      <c r="F61">
        <v>951477683</v>
      </c>
      <c r="G61">
        <v>975325710</v>
      </c>
      <c r="H61">
        <v>1002752091</v>
      </c>
      <c r="I61">
        <v>1029286493</v>
      </c>
      <c r="J61">
        <v>1056791462</v>
      </c>
      <c r="K61">
        <v>1085996628</v>
      </c>
      <c r="L61">
        <v>1116105178</v>
      </c>
      <c r="M61">
        <v>1146850519</v>
      </c>
      <c r="N61">
        <v>1175854628</v>
      </c>
      <c r="O61">
        <v>1203905200</v>
      </c>
      <c r="P61">
        <v>1230436635</v>
      </c>
      <c r="Q61">
        <v>1254532835</v>
      </c>
      <c r="R61">
        <v>1276763432</v>
      </c>
      <c r="S61">
        <v>1297394581</v>
      </c>
      <c r="T61">
        <v>1317994414</v>
      </c>
      <c r="U61">
        <v>1338905404</v>
      </c>
      <c r="V61">
        <v>1359492990</v>
      </c>
      <c r="W61">
        <v>1380818022</v>
      </c>
      <c r="X61">
        <v>1404508191</v>
      </c>
      <c r="Y61">
        <v>1428333976</v>
      </c>
      <c r="Z61">
        <v>1451090680</v>
      </c>
      <c r="AA61">
        <v>1474560143</v>
      </c>
      <c r="AB61">
        <v>1499557430</v>
      </c>
      <c r="AC61">
        <v>1526044403</v>
      </c>
      <c r="AD61">
        <v>1552839428</v>
      </c>
      <c r="AE61">
        <v>1578979764</v>
      </c>
      <c r="AF61">
        <v>1604526529</v>
      </c>
      <c r="AG61">
        <v>1629001649</v>
      </c>
      <c r="AH61">
        <v>1651934416</v>
      </c>
      <c r="AI61">
        <v>1674021645</v>
      </c>
      <c r="AJ61">
        <v>1695931765</v>
      </c>
      <c r="AK61">
        <v>1717381821</v>
      </c>
      <c r="AL61">
        <v>1738422945</v>
      </c>
      <c r="AM61">
        <v>1759201938</v>
      </c>
      <c r="AN61">
        <v>1779221736</v>
      </c>
      <c r="AO61">
        <v>1798083668</v>
      </c>
      <c r="AP61">
        <v>1815956211</v>
      </c>
      <c r="AQ61">
        <v>1833033752</v>
      </c>
      <c r="AR61">
        <v>1849372898</v>
      </c>
      <c r="AS61">
        <v>1865072190</v>
      </c>
      <c r="AT61">
        <v>1880346879</v>
      </c>
      <c r="AU61">
        <v>1895491197</v>
      </c>
      <c r="AV61">
        <v>1910175419</v>
      </c>
      <c r="AW61">
        <v>1924328623</v>
      </c>
      <c r="AX61">
        <v>1938363936</v>
      </c>
      <c r="AY61">
        <v>1952308448</v>
      </c>
      <c r="AZ61">
        <v>1966231608</v>
      </c>
      <c r="BA61">
        <v>1980303926</v>
      </c>
      <c r="BB61">
        <v>1994651365</v>
      </c>
      <c r="BC61">
        <v>2009173000</v>
      </c>
      <c r="BD61">
        <v>2023837097</v>
      </c>
      <c r="BE61">
        <v>2038410865</v>
      </c>
      <c r="BF61">
        <v>2053299126</v>
      </c>
      <c r="BG61">
        <v>2068308373</v>
      </c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4">
      <c r="A62" t="s">
        <v>1966</v>
      </c>
      <c r="B62">
        <v>979287407</v>
      </c>
      <c r="C62">
        <v>1002523576</v>
      </c>
      <c r="D62">
        <v>1026586722</v>
      </c>
      <c r="E62">
        <v>1051414973</v>
      </c>
      <c r="F62">
        <v>1077037307</v>
      </c>
      <c r="G62">
        <v>1103433059</v>
      </c>
      <c r="H62">
        <v>1130587356</v>
      </c>
      <c r="I62">
        <v>1158571169</v>
      </c>
      <c r="J62">
        <v>1187273756</v>
      </c>
      <c r="K62">
        <v>1216765988</v>
      </c>
      <c r="L62">
        <v>1247052966</v>
      </c>
      <c r="M62">
        <v>1278138381</v>
      </c>
      <c r="N62">
        <v>1310015997</v>
      </c>
      <c r="O62">
        <v>1342708842</v>
      </c>
      <c r="P62">
        <v>1376073396</v>
      </c>
      <c r="Q62">
        <v>1410093757</v>
      </c>
      <c r="R62">
        <v>1444719518</v>
      </c>
      <c r="S62">
        <v>1480010065</v>
      </c>
      <c r="T62">
        <v>1516215799</v>
      </c>
      <c r="U62">
        <v>1553703893</v>
      </c>
      <c r="V62">
        <v>1592673530</v>
      </c>
      <c r="W62">
        <v>1633179580</v>
      </c>
      <c r="X62">
        <v>1675078672</v>
      </c>
      <c r="Y62">
        <v>1718098032</v>
      </c>
      <c r="Z62">
        <v>1761829094</v>
      </c>
      <c r="AA62">
        <v>1805996283</v>
      </c>
      <c r="AB62">
        <v>1850487057</v>
      </c>
      <c r="AC62">
        <v>1895289549</v>
      </c>
      <c r="AD62">
        <v>1940220394</v>
      </c>
      <c r="AE62">
        <v>1985084059</v>
      </c>
      <c r="AF62">
        <v>2031828081</v>
      </c>
      <c r="AG62">
        <v>2076397732</v>
      </c>
      <c r="AH62">
        <v>2120566584</v>
      </c>
      <c r="AI62">
        <v>2164507899</v>
      </c>
      <c r="AJ62">
        <v>2208443694</v>
      </c>
      <c r="AK62">
        <v>2252578506</v>
      </c>
      <c r="AL62">
        <v>2297015199</v>
      </c>
      <c r="AM62">
        <v>2341634408</v>
      </c>
      <c r="AN62">
        <v>2386184548</v>
      </c>
      <c r="AO62">
        <v>2430487146</v>
      </c>
      <c r="AP62">
        <v>2474600589</v>
      </c>
      <c r="AQ62">
        <v>2518353223</v>
      </c>
      <c r="AR62">
        <v>2561812502</v>
      </c>
      <c r="AS62">
        <v>2605067367</v>
      </c>
      <c r="AT62">
        <v>2648271523</v>
      </c>
      <c r="AU62">
        <v>2691528375</v>
      </c>
      <c r="AV62">
        <v>2734859659</v>
      </c>
      <c r="AW62">
        <v>2778276175</v>
      </c>
      <c r="AX62">
        <v>2821797496</v>
      </c>
      <c r="AY62">
        <v>2865439651</v>
      </c>
      <c r="AZ62">
        <v>2909410986</v>
      </c>
      <c r="BA62">
        <v>2953406021</v>
      </c>
      <c r="BB62">
        <v>2997066325</v>
      </c>
      <c r="BC62">
        <v>3040700765</v>
      </c>
      <c r="BD62">
        <v>3084236443</v>
      </c>
      <c r="BE62">
        <v>3127578757</v>
      </c>
      <c r="BF62">
        <v>3170657660</v>
      </c>
      <c r="BG62">
        <v>3213426923</v>
      </c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4">
      <c r="A63" t="s">
        <v>1967</v>
      </c>
      <c r="B63">
        <v>1039944591</v>
      </c>
      <c r="C63">
        <v>1043546747</v>
      </c>
      <c r="D63">
        <v>1058028199</v>
      </c>
      <c r="E63">
        <v>1083802299</v>
      </c>
      <c r="F63">
        <v>1109204182</v>
      </c>
      <c r="G63">
        <v>1135650895</v>
      </c>
      <c r="H63">
        <v>1165517894</v>
      </c>
      <c r="I63">
        <v>1194424326</v>
      </c>
      <c r="J63">
        <v>1223721283</v>
      </c>
      <c r="K63">
        <v>1256501008</v>
      </c>
      <c r="L63">
        <v>1289258962</v>
      </c>
      <c r="M63">
        <v>1322942750</v>
      </c>
      <c r="N63">
        <v>1354794332</v>
      </c>
      <c r="O63">
        <v>1385052014</v>
      </c>
      <c r="P63">
        <v>1415128313</v>
      </c>
      <c r="Q63">
        <v>1442241325</v>
      </c>
      <c r="R63">
        <v>1466464716</v>
      </c>
      <c r="S63">
        <v>1489361661</v>
      </c>
      <c r="T63">
        <v>1512159741</v>
      </c>
      <c r="U63">
        <v>1535391301</v>
      </c>
      <c r="V63">
        <v>1558178982</v>
      </c>
      <c r="W63">
        <v>1581806986</v>
      </c>
      <c r="X63">
        <v>1607731269</v>
      </c>
      <c r="Y63">
        <v>1633628203</v>
      </c>
      <c r="Z63">
        <v>1658253758</v>
      </c>
      <c r="AA63">
        <v>1683448851</v>
      </c>
      <c r="AB63">
        <v>1710171170</v>
      </c>
      <c r="AC63">
        <v>1738276268</v>
      </c>
      <c r="AD63">
        <v>1766656203</v>
      </c>
      <c r="AE63">
        <v>1794408755</v>
      </c>
      <c r="AF63">
        <v>1821481246</v>
      </c>
      <c r="AG63">
        <v>1847530233</v>
      </c>
      <c r="AH63">
        <v>1871898268</v>
      </c>
      <c r="AI63">
        <v>1895356643</v>
      </c>
      <c r="AJ63">
        <v>1918771287</v>
      </c>
      <c r="AK63">
        <v>1941918800</v>
      </c>
      <c r="AL63">
        <v>1964635058</v>
      </c>
      <c r="AM63">
        <v>1986799861</v>
      </c>
      <c r="AN63">
        <v>2008140141</v>
      </c>
      <c r="AO63">
        <v>2028095314</v>
      </c>
      <c r="AP63">
        <v>2047150745</v>
      </c>
      <c r="AQ63">
        <v>2065521836</v>
      </c>
      <c r="AR63">
        <v>2082953527</v>
      </c>
      <c r="AS63">
        <v>2099545576</v>
      </c>
      <c r="AT63">
        <v>2115557365</v>
      </c>
      <c r="AU63">
        <v>2131363078</v>
      </c>
      <c r="AV63">
        <v>2147029631</v>
      </c>
      <c r="AW63">
        <v>2162104019</v>
      </c>
      <c r="AX63">
        <v>2177421759</v>
      </c>
      <c r="AY63">
        <v>2192352319</v>
      </c>
      <c r="AZ63">
        <v>2207154641</v>
      </c>
      <c r="BA63">
        <v>2221934584</v>
      </c>
      <c r="BB63">
        <v>2237082761</v>
      </c>
      <c r="BC63">
        <v>2252311022</v>
      </c>
      <c r="BD63">
        <v>2267745366</v>
      </c>
      <c r="BE63">
        <v>2283108073</v>
      </c>
      <c r="BF63">
        <v>2298726779</v>
      </c>
      <c r="BG63">
        <v>2314364990</v>
      </c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4">
      <c r="A64" t="s">
        <v>1968</v>
      </c>
      <c r="B64">
        <v>274947938</v>
      </c>
      <c r="C64">
        <v>279245314</v>
      </c>
      <c r="D64">
        <v>283559690</v>
      </c>
      <c r="E64">
        <v>287888914</v>
      </c>
      <c r="F64">
        <v>292203393</v>
      </c>
      <c r="G64">
        <v>296453822</v>
      </c>
      <c r="H64">
        <v>300043201</v>
      </c>
      <c r="I64">
        <v>303700772</v>
      </c>
      <c r="J64">
        <v>307272189</v>
      </c>
      <c r="K64">
        <v>310775240</v>
      </c>
      <c r="L64">
        <v>314288628</v>
      </c>
      <c r="M64">
        <v>317799890</v>
      </c>
      <c r="N64">
        <v>321305116</v>
      </c>
      <c r="O64">
        <v>324789807</v>
      </c>
      <c r="P64">
        <v>328292612</v>
      </c>
      <c r="Q64">
        <v>331816171</v>
      </c>
      <c r="R64">
        <v>335494688</v>
      </c>
      <c r="S64">
        <v>339114223</v>
      </c>
      <c r="T64">
        <v>342694227</v>
      </c>
      <c r="U64">
        <v>346252401</v>
      </c>
      <c r="V64">
        <v>349906056</v>
      </c>
      <c r="W64">
        <v>353625804</v>
      </c>
      <c r="X64">
        <v>357167765</v>
      </c>
      <c r="Y64">
        <v>360691752</v>
      </c>
      <c r="Z64">
        <v>364461750</v>
      </c>
      <c r="AA64">
        <v>368248384</v>
      </c>
      <c r="AB64">
        <v>372008350</v>
      </c>
      <c r="AC64">
        <v>375756651</v>
      </c>
      <c r="AD64">
        <v>379389656</v>
      </c>
      <c r="AE64">
        <v>382860353</v>
      </c>
      <c r="AF64">
        <v>385427446</v>
      </c>
      <c r="AG64">
        <v>387397109</v>
      </c>
      <c r="AH64">
        <v>389011005</v>
      </c>
      <c r="AI64">
        <v>390265543</v>
      </c>
      <c r="AJ64">
        <v>390918548</v>
      </c>
      <c r="AK64">
        <v>391384579</v>
      </c>
      <c r="AL64">
        <v>391791161</v>
      </c>
      <c r="AM64">
        <v>392200932</v>
      </c>
      <c r="AN64">
        <v>392498014</v>
      </c>
      <c r="AO64">
        <v>392517924</v>
      </c>
      <c r="AP64">
        <v>392657969</v>
      </c>
      <c r="AQ64">
        <v>392446165</v>
      </c>
      <c r="AR64">
        <v>392134307</v>
      </c>
      <c r="AS64">
        <v>392280391</v>
      </c>
      <c r="AT64">
        <v>392625999</v>
      </c>
      <c r="AU64">
        <v>393027492</v>
      </c>
      <c r="AV64">
        <v>393571334</v>
      </c>
      <c r="AW64">
        <v>394257705</v>
      </c>
      <c r="AX64">
        <v>395304586</v>
      </c>
      <c r="AY64">
        <v>397043992</v>
      </c>
      <c r="AZ64">
        <v>399053204</v>
      </c>
      <c r="BA64">
        <v>401241932</v>
      </c>
      <c r="BB64">
        <v>403439691</v>
      </c>
      <c r="BC64">
        <v>405871230</v>
      </c>
      <c r="BD64">
        <v>408271623</v>
      </c>
      <c r="BE64">
        <v>410770813</v>
      </c>
      <c r="BF64">
        <v>413234935</v>
      </c>
      <c r="BG64">
        <v>415546194</v>
      </c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4">
      <c r="A65" t="s">
        <v>1969</v>
      </c>
      <c r="B65">
        <v>667246384</v>
      </c>
      <c r="C65">
        <v>674972972</v>
      </c>
      <c r="D65">
        <v>682938669</v>
      </c>
      <c r="E65">
        <v>690962675</v>
      </c>
      <c r="F65">
        <v>698905664</v>
      </c>
      <c r="G65">
        <v>706609007</v>
      </c>
      <c r="H65">
        <v>713341112</v>
      </c>
      <c r="I65">
        <v>719879789</v>
      </c>
      <c r="J65">
        <v>726161895</v>
      </c>
      <c r="K65">
        <v>732317863</v>
      </c>
      <c r="L65">
        <v>737948178</v>
      </c>
      <c r="M65">
        <v>743607439</v>
      </c>
      <c r="N65">
        <v>749815857</v>
      </c>
      <c r="O65">
        <v>755867961</v>
      </c>
      <c r="P65">
        <v>761701324</v>
      </c>
      <c r="Q65">
        <v>767332578</v>
      </c>
      <c r="R65">
        <v>772838318</v>
      </c>
      <c r="S65">
        <v>778094845</v>
      </c>
      <c r="T65">
        <v>783298994</v>
      </c>
      <c r="U65">
        <v>788525199</v>
      </c>
      <c r="V65">
        <v>793937090</v>
      </c>
      <c r="W65">
        <v>799215272</v>
      </c>
      <c r="X65">
        <v>803972967</v>
      </c>
      <c r="Y65">
        <v>808524728</v>
      </c>
      <c r="Z65">
        <v>813281381</v>
      </c>
      <c r="AA65">
        <v>818146882</v>
      </c>
      <c r="AB65">
        <v>823155058</v>
      </c>
      <c r="AC65">
        <v>828213790</v>
      </c>
      <c r="AD65">
        <v>833315236</v>
      </c>
      <c r="AE65">
        <v>838462813</v>
      </c>
      <c r="AF65">
        <v>842848473</v>
      </c>
      <c r="AG65">
        <v>846178276</v>
      </c>
      <c r="AH65">
        <v>849656745</v>
      </c>
      <c r="AI65">
        <v>852762016</v>
      </c>
      <c r="AJ65">
        <v>854723055</v>
      </c>
      <c r="AK65">
        <v>856352860</v>
      </c>
      <c r="AL65">
        <v>857652705</v>
      </c>
      <c r="AM65">
        <v>859112733</v>
      </c>
      <c r="AN65">
        <v>860236341</v>
      </c>
      <c r="AO65">
        <v>861380108</v>
      </c>
      <c r="AP65">
        <v>862304086</v>
      </c>
      <c r="AQ65">
        <v>863615632</v>
      </c>
      <c r="AR65">
        <v>865196877</v>
      </c>
      <c r="AS65">
        <v>867457664</v>
      </c>
      <c r="AT65">
        <v>870030756</v>
      </c>
      <c r="AU65">
        <v>872661616</v>
      </c>
      <c r="AV65">
        <v>875343235</v>
      </c>
      <c r="AW65">
        <v>878465990</v>
      </c>
      <c r="AX65">
        <v>881965815</v>
      </c>
      <c r="AY65">
        <v>885591814</v>
      </c>
      <c r="AZ65">
        <v>889016507</v>
      </c>
      <c r="BA65">
        <v>891098854</v>
      </c>
      <c r="BB65">
        <v>894679968</v>
      </c>
      <c r="BC65">
        <v>898881448</v>
      </c>
      <c r="BD65">
        <v>903123160</v>
      </c>
      <c r="BE65">
        <v>907426233</v>
      </c>
      <c r="BF65">
        <v>911686319</v>
      </c>
      <c r="BG65">
        <v>915545801</v>
      </c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4">
      <c r="A66" t="s">
        <v>1312</v>
      </c>
      <c r="B66">
        <v>4545550</v>
      </c>
      <c r="C66">
        <v>4676859</v>
      </c>
      <c r="D66">
        <v>4812890</v>
      </c>
      <c r="E66">
        <v>4953733</v>
      </c>
      <c r="F66">
        <v>5099468</v>
      </c>
      <c r="G66">
        <v>5250119</v>
      </c>
      <c r="H66">
        <v>5405685</v>
      </c>
      <c r="I66">
        <v>5566057</v>
      </c>
      <c r="J66">
        <v>5730906</v>
      </c>
      <c r="K66">
        <v>5899845</v>
      </c>
      <c r="L66">
        <v>6072527</v>
      </c>
      <c r="M66">
        <v>6248835</v>
      </c>
      <c r="N66">
        <v>6428711</v>
      </c>
      <c r="O66">
        <v>6611916</v>
      </c>
      <c r="P66">
        <v>6798206</v>
      </c>
      <c r="Q66">
        <v>6987391</v>
      </c>
      <c r="R66">
        <v>7179399</v>
      </c>
      <c r="S66">
        <v>7374234</v>
      </c>
      <c r="T66">
        <v>7571959</v>
      </c>
      <c r="U66">
        <v>7772653</v>
      </c>
      <c r="V66">
        <v>7976445</v>
      </c>
      <c r="W66">
        <v>8183194</v>
      </c>
      <c r="X66">
        <v>8392940</v>
      </c>
      <c r="Y66">
        <v>8606213</v>
      </c>
      <c r="Z66">
        <v>8823751</v>
      </c>
      <c r="AA66">
        <v>9045979</v>
      </c>
      <c r="AB66">
        <v>9272906</v>
      </c>
      <c r="AC66">
        <v>9504129</v>
      </c>
      <c r="AD66">
        <v>9739176</v>
      </c>
      <c r="AE66">
        <v>9977377</v>
      </c>
      <c r="AF66">
        <v>10218091</v>
      </c>
      <c r="AG66">
        <v>10460990</v>
      </c>
      <c r="AH66">
        <v>10705667</v>
      </c>
      <c r="AI66">
        <v>10951202</v>
      </c>
      <c r="AJ66">
        <v>11196479</v>
      </c>
      <c r="AK66">
        <v>11440583</v>
      </c>
      <c r="AL66">
        <v>11683479</v>
      </c>
      <c r="AM66">
        <v>11924993</v>
      </c>
      <c r="AN66">
        <v>12163885</v>
      </c>
      <c r="AO66">
        <v>12398691</v>
      </c>
      <c r="AP66">
        <v>12628596</v>
      </c>
      <c r="AQ66">
        <v>12852755</v>
      </c>
      <c r="AR66">
        <v>13072060</v>
      </c>
      <c r="AS66">
        <v>13289601</v>
      </c>
      <c r="AT66">
        <v>13509647</v>
      </c>
      <c r="AU66">
        <v>13735233</v>
      </c>
      <c r="AV66">
        <v>13967480</v>
      </c>
      <c r="AW66">
        <v>14205453</v>
      </c>
      <c r="AX66">
        <v>14447562</v>
      </c>
      <c r="AY66">
        <v>14691275</v>
      </c>
      <c r="AZ66">
        <v>14934690</v>
      </c>
      <c r="BA66">
        <v>15177355</v>
      </c>
      <c r="BB66">
        <v>15419666</v>
      </c>
      <c r="BC66">
        <v>15661547</v>
      </c>
      <c r="BD66">
        <v>15903112</v>
      </c>
      <c r="BE66">
        <v>16144368</v>
      </c>
      <c r="BF66">
        <v>16385068</v>
      </c>
      <c r="BG66">
        <v>16624858</v>
      </c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4">
      <c r="A67" t="s">
        <v>109</v>
      </c>
      <c r="B67">
        <v>26996533</v>
      </c>
      <c r="C67">
        <v>27744712</v>
      </c>
      <c r="D67">
        <v>28506176</v>
      </c>
      <c r="E67">
        <v>29281250</v>
      </c>
      <c r="F67">
        <v>30071102</v>
      </c>
      <c r="G67">
        <v>30875964</v>
      </c>
      <c r="H67">
        <v>31697616</v>
      </c>
      <c r="I67">
        <v>32534021</v>
      </c>
      <c r="J67">
        <v>33377259</v>
      </c>
      <c r="K67">
        <v>34216826</v>
      </c>
      <c r="L67">
        <v>35046273</v>
      </c>
      <c r="M67">
        <v>35863382</v>
      </c>
      <c r="N67">
        <v>36673642</v>
      </c>
      <c r="O67">
        <v>37488067</v>
      </c>
      <c r="P67">
        <v>38322022</v>
      </c>
      <c r="Q67">
        <v>39187702</v>
      </c>
      <c r="R67">
        <v>40089032</v>
      </c>
      <c r="S67">
        <v>41026477</v>
      </c>
      <c r="T67">
        <v>42004655</v>
      </c>
      <c r="U67">
        <v>43027816</v>
      </c>
      <c r="V67">
        <v>44099142</v>
      </c>
      <c r="W67">
        <v>45216506</v>
      </c>
      <c r="X67">
        <v>46379620</v>
      </c>
      <c r="Y67">
        <v>47594556</v>
      </c>
      <c r="Z67">
        <v>48868951</v>
      </c>
      <c r="AA67">
        <v>50204985</v>
      </c>
      <c r="AB67">
        <v>51607703</v>
      </c>
      <c r="AC67">
        <v>53066229</v>
      </c>
      <c r="AD67">
        <v>54547296</v>
      </c>
      <c r="AE67">
        <v>56006573</v>
      </c>
      <c r="AF67">
        <v>57412215</v>
      </c>
      <c r="AG67">
        <v>58752390</v>
      </c>
      <c r="AH67">
        <v>60035536</v>
      </c>
      <c r="AI67">
        <v>61275601</v>
      </c>
      <c r="AJ67">
        <v>62495745</v>
      </c>
      <c r="AK67">
        <v>63714386</v>
      </c>
      <c r="AL67">
        <v>64933456</v>
      </c>
      <c r="AM67">
        <v>66151117</v>
      </c>
      <c r="AN67">
        <v>67378056</v>
      </c>
      <c r="AO67">
        <v>68626664</v>
      </c>
      <c r="AP67">
        <v>69905988</v>
      </c>
      <c r="AQ67">
        <v>71226940</v>
      </c>
      <c r="AR67">
        <v>72590118</v>
      </c>
      <c r="AS67">
        <v>73981942</v>
      </c>
      <c r="AT67">
        <v>75381899</v>
      </c>
      <c r="AU67">
        <v>76778149</v>
      </c>
      <c r="AV67">
        <v>78159048</v>
      </c>
      <c r="AW67">
        <v>79537253</v>
      </c>
      <c r="AX67">
        <v>80953881</v>
      </c>
      <c r="AY67">
        <v>82465022</v>
      </c>
      <c r="AZ67">
        <v>84107606</v>
      </c>
      <c r="BA67">
        <v>85897561</v>
      </c>
      <c r="BB67">
        <v>87813257</v>
      </c>
      <c r="BC67">
        <v>89807433</v>
      </c>
      <c r="BD67">
        <v>91812566</v>
      </c>
      <c r="BE67">
        <v>93778172</v>
      </c>
      <c r="BF67">
        <v>95688681</v>
      </c>
      <c r="BG67">
        <v>97553151</v>
      </c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4">
      <c r="A68" t="s">
        <v>1970</v>
      </c>
      <c r="B68">
        <v>265396502</v>
      </c>
      <c r="C68">
        <v>267825309</v>
      </c>
      <c r="D68">
        <v>270324828</v>
      </c>
      <c r="E68">
        <v>272876447</v>
      </c>
      <c r="F68">
        <v>275382197</v>
      </c>
      <c r="G68">
        <v>277856703</v>
      </c>
      <c r="H68">
        <v>280147494</v>
      </c>
      <c r="I68">
        <v>282114545</v>
      </c>
      <c r="J68">
        <v>283966953</v>
      </c>
      <c r="K68">
        <v>285855058</v>
      </c>
      <c r="L68">
        <v>287416205</v>
      </c>
      <c r="M68">
        <v>289032499</v>
      </c>
      <c r="N68">
        <v>291040689</v>
      </c>
      <c r="O68">
        <v>292961768</v>
      </c>
      <c r="P68">
        <v>294689415</v>
      </c>
      <c r="Q68">
        <v>296244715</v>
      </c>
      <c r="R68">
        <v>297573002</v>
      </c>
      <c r="S68">
        <v>298738608</v>
      </c>
      <c r="T68">
        <v>299908948</v>
      </c>
      <c r="U68">
        <v>301099972</v>
      </c>
      <c r="V68">
        <v>302363486</v>
      </c>
      <c r="W68">
        <v>303498663</v>
      </c>
      <c r="X68">
        <v>304314034</v>
      </c>
      <c r="Y68">
        <v>304920007</v>
      </c>
      <c r="Z68">
        <v>305432240</v>
      </c>
      <c r="AA68">
        <v>306018719</v>
      </c>
      <c r="AB68">
        <v>306797207</v>
      </c>
      <c r="AC68">
        <v>307668322</v>
      </c>
      <c r="AD68">
        <v>308725859</v>
      </c>
      <c r="AE68">
        <v>310080079</v>
      </c>
      <c r="AF68">
        <v>311539698</v>
      </c>
      <c r="AG68">
        <v>312708142</v>
      </c>
      <c r="AH68">
        <v>314162056</v>
      </c>
      <c r="AI68">
        <v>315449104</v>
      </c>
      <c r="AJ68">
        <v>316366779</v>
      </c>
      <c r="AK68">
        <v>317181449</v>
      </c>
      <c r="AL68">
        <v>318003015</v>
      </c>
      <c r="AM68">
        <v>318761764</v>
      </c>
      <c r="AN68">
        <v>319433983</v>
      </c>
      <c r="AO68">
        <v>320258902</v>
      </c>
      <c r="AP68">
        <v>321310787</v>
      </c>
      <c r="AQ68">
        <v>322547880</v>
      </c>
      <c r="AR68">
        <v>324125338</v>
      </c>
      <c r="AS68">
        <v>325885964</v>
      </c>
      <c r="AT68">
        <v>327682507</v>
      </c>
      <c r="AU68">
        <v>329380413</v>
      </c>
      <c r="AV68">
        <v>330922791</v>
      </c>
      <c r="AW68">
        <v>332645166</v>
      </c>
      <c r="AX68">
        <v>334274730</v>
      </c>
      <c r="AY68">
        <v>335360887</v>
      </c>
      <c r="AZ68">
        <v>336151474</v>
      </c>
      <c r="BA68">
        <v>335429120</v>
      </c>
      <c r="BB68">
        <v>336180504</v>
      </c>
      <c r="BC68">
        <v>337325526</v>
      </c>
      <c r="BD68">
        <v>338466271</v>
      </c>
      <c r="BE68">
        <v>339533474</v>
      </c>
      <c r="BF68">
        <v>340617355</v>
      </c>
      <c r="BG68">
        <v>341465149</v>
      </c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4">
      <c r="A69" t="s">
        <v>1971</v>
      </c>
      <c r="B69">
        <v>1397491</v>
      </c>
      <c r="C69">
        <v>1432640</v>
      </c>
      <c r="D69">
        <v>1469645</v>
      </c>
      <c r="E69">
        <v>1508273</v>
      </c>
      <c r="F69">
        <v>1548187</v>
      </c>
      <c r="G69">
        <v>1589179</v>
      </c>
      <c r="H69">
        <v>1631147</v>
      </c>
      <c r="I69">
        <v>1674204</v>
      </c>
      <c r="J69">
        <v>1718525</v>
      </c>
      <c r="K69">
        <v>1764343</v>
      </c>
      <c r="L69">
        <v>1811878</v>
      </c>
      <c r="M69">
        <v>1861199</v>
      </c>
      <c r="N69">
        <v>1912302</v>
      </c>
      <c r="O69">
        <v>1965160</v>
      </c>
      <c r="P69">
        <v>2019717</v>
      </c>
      <c r="Q69">
        <v>2075965</v>
      </c>
      <c r="R69">
        <v>2133723</v>
      </c>
      <c r="S69">
        <v>2193068</v>
      </c>
      <c r="T69">
        <v>2254450</v>
      </c>
      <c r="U69">
        <v>2318495</v>
      </c>
      <c r="V69">
        <v>2385540</v>
      </c>
      <c r="W69">
        <v>2454766</v>
      </c>
      <c r="X69">
        <v>2525521</v>
      </c>
      <c r="Y69">
        <v>2598410</v>
      </c>
      <c r="Z69">
        <v>2674289</v>
      </c>
      <c r="AA69">
        <v>2753151</v>
      </c>
      <c r="AB69">
        <v>2837111</v>
      </c>
      <c r="AC69">
        <v>2924349</v>
      </c>
      <c r="AD69">
        <v>3006361</v>
      </c>
      <c r="AE69">
        <v>3071771</v>
      </c>
      <c r="AF69">
        <v>3113311</v>
      </c>
      <c r="AG69">
        <v>3127297</v>
      </c>
      <c r="AH69">
        <v>3118582</v>
      </c>
      <c r="AI69">
        <v>3099047</v>
      </c>
      <c r="AJ69">
        <v>3085443</v>
      </c>
      <c r="AK69">
        <v>3090159</v>
      </c>
      <c r="AL69">
        <v>3116379</v>
      </c>
      <c r="AM69">
        <v>3161350</v>
      </c>
      <c r="AN69">
        <v>3224223</v>
      </c>
      <c r="AO69">
        <v>3302263</v>
      </c>
      <c r="AP69">
        <v>3392801</v>
      </c>
      <c r="AQ69">
        <v>3497124</v>
      </c>
      <c r="AR69">
        <v>3614639</v>
      </c>
      <c r="AS69">
        <v>3738265</v>
      </c>
      <c r="AT69">
        <v>3858623</v>
      </c>
      <c r="AU69">
        <v>3969007</v>
      </c>
      <c r="AV69">
        <v>4066648</v>
      </c>
      <c r="AW69">
        <v>4153332</v>
      </c>
      <c r="AX69">
        <v>4232636</v>
      </c>
      <c r="AY69">
        <v>4310334</v>
      </c>
      <c r="AZ69">
        <v>4390840</v>
      </c>
      <c r="BA69">
        <v>4474690</v>
      </c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4">
      <c r="A70" t="s">
        <v>140</v>
      </c>
      <c r="B70">
        <v>30455000</v>
      </c>
      <c r="C70">
        <v>30739250</v>
      </c>
      <c r="D70">
        <v>31023366</v>
      </c>
      <c r="E70">
        <v>31296651</v>
      </c>
      <c r="F70">
        <v>31609195</v>
      </c>
      <c r="G70">
        <v>31954292</v>
      </c>
      <c r="H70">
        <v>32283194</v>
      </c>
      <c r="I70">
        <v>32682947</v>
      </c>
      <c r="J70">
        <v>33113134</v>
      </c>
      <c r="K70">
        <v>33441054</v>
      </c>
      <c r="L70">
        <v>33814531</v>
      </c>
      <c r="M70">
        <v>34224490</v>
      </c>
      <c r="N70">
        <v>34604469</v>
      </c>
      <c r="O70">
        <v>34988947</v>
      </c>
      <c r="P70">
        <v>35373335</v>
      </c>
      <c r="Q70">
        <v>35757900</v>
      </c>
      <c r="R70">
        <v>36137812</v>
      </c>
      <c r="S70">
        <v>36511638</v>
      </c>
      <c r="T70">
        <v>36864898</v>
      </c>
      <c r="U70">
        <v>37191330</v>
      </c>
      <c r="V70">
        <v>37491165</v>
      </c>
      <c r="W70">
        <v>37758631</v>
      </c>
      <c r="X70">
        <v>37986012</v>
      </c>
      <c r="Y70">
        <v>38171525</v>
      </c>
      <c r="Z70">
        <v>38330364</v>
      </c>
      <c r="AA70">
        <v>38469512</v>
      </c>
      <c r="AB70">
        <v>38584624</v>
      </c>
      <c r="AC70">
        <v>38684815</v>
      </c>
      <c r="AD70">
        <v>38766939</v>
      </c>
      <c r="AE70">
        <v>38827764</v>
      </c>
      <c r="AF70">
        <v>38867322</v>
      </c>
      <c r="AG70">
        <v>38966376</v>
      </c>
      <c r="AH70">
        <v>39157685</v>
      </c>
      <c r="AI70">
        <v>39361262</v>
      </c>
      <c r="AJ70">
        <v>39549108</v>
      </c>
      <c r="AK70">
        <v>39724050</v>
      </c>
      <c r="AL70">
        <v>39889852</v>
      </c>
      <c r="AM70">
        <v>40057389</v>
      </c>
      <c r="AN70">
        <v>40223509</v>
      </c>
      <c r="AO70">
        <v>40386875</v>
      </c>
      <c r="AP70">
        <v>40567864</v>
      </c>
      <c r="AQ70">
        <v>40850412</v>
      </c>
      <c r="AR70">
        <v>41431558</v>
      </c>
      <c r="AS70">
        <v>42187645</v>
      </c>
      <c r="AT70">
        <v>42921895</v>
      </c>
      <c r="AU70">
        <v>43653155</v>
      </c>
      <c r="AV70">
        <v>44397319</v>
      </c>
      <c r="AW70">
        <v>45226803</v>
      </c>
      <c r="AX70">
        <v>45954106</v>
      </c>
      <c r="AY70">
        <v>46362946</v>
      </c>
      <c r="AZ70">
        <v>46576897</v>
      </c>
      <c r="BA70">
        <v>46742697</v>
      </c>
      <c r="BB70">
        <v>46773055</v>
      </c>
      <c r="BC70">
        <v>46620045</v>
      </c>
      <c r="BD70">
        <v>46480882</v>
      </c>
      <c r="BE70">
        <v>46444832</v>
      </c>
      <c r="BF70">
        <v>46484062</v>
      </c>
      <c r="BG70">
        <v>46572028</v>
      </c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4">
      <c r="A71" t="s">
        <v>1972</v>
      </c>
      <c r="B71">
        <v>1211537</v>
      </c>
      <c r="C71">
        <v>1225077</v>
      </c>
      <c r="D71">
        <v>1241623</v>
      </c>
      <c r="E71">
        <v>1258857</v>
      </c>
      <c r="F71">
        <v>1277086</v>
      </c>
      <c r="G71">
        <v>1294566</v>
      </c>
      <c r="H71">
        <v>1308597</v>
      </c>
      <c r="I71">
        <v>1318946</v>
      </c>
      <c r="J71">
        <v>1331214</v>
      </c>
      <c r="K71">
        <v>1345249</v>
      </c>
      <c r="L71">
        <v>1360076</v>
      </c>
      <c r="M71">
        <v>1376955</v>
      </c>
      <c r="N71">
        <v>1392518</v>
      </c>
      <c r="O71">
        <v>1405951</v>
      </c>
      <c r="P71">
        <v>1418169</v>
      </c>
      <c r="Q71">
        <v>1429352</v>
      </c>
      <c r="R71">
        <v>1439576</v>
      </c>
      <c r="S71">
        <v>1450211</v>
      </c>
      <c r="T71">
        <v>1460188</v>
      </c>
      <c r="U71">
        <v>1468333</v>
      </c>
      <c r="V71">
        <v>1477219</v>
      </c>
      <c r="W71">
        <v>1487666</v>
      </c>
      <c r="X71">
        <v>1498414</v>
      </c>
      <c r="Y71">
        <v>1508745</v>
      </c>
      <c r="Z71">
        <v>1518617</v>
      </c>
      <c r="AA71">
        <v>1528781</v>
      </c>
      <c r="AB71">
        <v>1540190</v>
      </c>
      <c r="AC71">
        <v>1552221</v>
      </c>
      <c r="AD71">
        <v>1561900</v>
      </c>
      <c r="AE71">
        <v>1568131</v>
      </c>
      <c r="AF71">
        <v>1569174</v>
      </c>
      <c r="AG71">
        <v>1561314</v>
      </c>
      <c r="AH71">
        <v>1533091</v>
      </c>
      <c r="AI71">
        <v>1494128</v>
      </c>
      <c r="AJ71">
        <v>1462514</v>
      </c>
      <c r="AK71">
        <v>1436634</v>
      </c>
      <c r="AL71">
        <v>1415594</v>
      </c>
      <c r="AM71">
        <v>1399535</v>
      </c>
      <c r="AN71">
        <v>1386156</v>
      </c>
      <c r="AO71">
        <v>1390244</v>
      </c>
      <c r="AP71">
        <v>1396985</v>
      </c>
      <c r="AQ71">
        <v>1388115</v>
      </c>
      <c r="AR71">
        <v>1379350</v>
      </c>
      <c r="AS71">
        <v>1370720</v>
      </c>
      <c r="AT71">
        <v>1362550</v>
      </c>
      <c r="AU71">
        <v>1354775</v>
      </c>
      <c r="AV71">
        <v>1346810</v>
      </c>
      <c r="AW71">
        <v>1340680</v>
      </c>
      <c r="AX71">
        <v>1337090</v>
      </c>
      <c r="AY71">
        <v>1334515</v>
      </c>
      <c r="AZ71">
        <v>1331475</v>
      </c>
      <c r="BA71">
        <v>1327439</v>
      </c>
      <c r="BB71">
        <v>1322696</v>
      </c>
      <c r="BC71">
        <v>1317997</v>
      </c>
      <c r="BD71">
        <v>1314545</v>
      </c>
      <c r="BE71">
        <v>1315407</v>
      </c>
      <c r="BF71">
        <v>1315790</v>
      </c>
      <c r="BG71">
        <v>1315480</v>
      </c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4">
      <c r="A72" t="s">
        <v>1973</v>
      </c>
      <c r="B72">
        <v>22151278</v>
      </c>
      <c r="C72">
        <v>22671190</v>
      </c>
      <c r="D72">
        <v>23221389</v>
      </c>
      <c r="E72">
        <v>23798429</v>
      </c>
      <c r="F72">
        <v>24397024</v>
      </c>
      <c r="G72">
        <v>25013626</v>
      </c>
      <c r="H72">
        <v>25641376</v>
      </c>
      <c r="I72">
        <v>26281208</v>
      </c>
      <c r="J72">
        <v>26946079</v>
      </c>
      <c r="K72">
        <v>27654161</v>
      </c>
      <c r="L72">
        <v>28415077</v>
      </c>
      <c r="M72">
        <v>29245207</v>
      </c>
      <c r="N72">
        <v>30132580</v>
      </c>
      <c r="O72">
        <v>31025115</v>
      </c>
      <c r="P72">
        <v>31851708</v>
      </c>
      <c r="Q72">
        <v>32566821</v>
      </c>
      <c r="R72">
        <v>33146891</v>
      </c>
      <c r="S72">
        <v>33622390</v>
      </c>
      <c r="T72">
        <v>34068316</v>
      </c>
      <c r="U72">
        <v>34590226</v>
      </c>
      <c r="V72">
        <v>35264898</v>
      </c>
      <c r="W72">
        <v>36120288</v>
      </c>
      <c r="X72">
        <v>37136848</v>
      </c>
      <c r="Y72">
        <v>38285883</v>
      </c>
      <c r="Z72">
        <v>39518801</v>
      </c>
      <c r="AA72">
        <v>40800343</v>
      </c>
      <c r="AB72">
        <v>42120730</v>
      </c>
      <c r="AC72">
        <v>43493283</v>
      </c>
      <c r="AD72">
        <v>44932064</v>
      </c>
      <c r="AE72">
        <v>46458913</v>
      </c>
      <c r="AF72">
        <v>48086516</v>
      </c>
      <c r="AG72">
        <v>49821083</v>
      </c>
      <c r="AH72">
        <v>51647768</v>
      </c>
      <c r="AI72">
        <v>53532956</v>
      </c>
      <c r="AJ72">
        <v>55431123</v>
      </c>
      <c r="AK72">
        <v>57309880</v>
      </c>
      <c r="AL72">
        <v>59155148</v>
      </c>
      <c r="AM72">
        <v>60976450</v>
      </c>
      <c r="AN72">
        <v>62794151</v>
      </c>
      <c r="AO72">
        <v>64640054</v>
      </c>
      <c r="AP72">
        <v>66537331</v>
      </c>
      <c r="AQ72">
        <v>68492257</v>
      </c>
      <c r="AR72">
        <v>70497192</v>
      </c>
      <c r="AS72">
        <v>72545144</v>
      </c>
      <c r="AT72">
        <v>74624405</v>
      </c>
      <c r="AU72">
        <v>76727083</v>
      </c>
      <c r="AV72">
        <v>78850689</v>
      </c>
      <c r="AW72">
        <v>81000409</v>
      </c>
      <c r="AX72">
        <v>83184892</v>
      </c>
      <c r="AY72">
        <v>85416253</v>
      </c>
      <c r="AZ72">
        <v>87702670</v>
      </c>
      <c r="BA72">
        <v>90046756</v>
      </c>
      <c r="BB72">
        <v>92444183</v>
      </c>
      <c r="BC72">
        <v>94887724</v>
      </c>
      <c r="BD72">
        <v>97366774</v>
      </c>
      <c r="BE72">
        <v>99873033</v>
      </c>
      <c r="BF72">
        <v>102403196</v>
      </c>
      <c r="BG72">
        <v>104957438</v>
      </c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4">
      <c r="A73" t="s">
        <v>1974</v>
      </c>
      <c r="B73">
        <v>409498463</v>
      </c>
      <c r="C73">
        <v>413007006</v>
      </c>
      <c r="D73">
        <v>416670637</v>
      </c>
      <c r="E73">
        <v>420393293</v>
      </c>
      <c r="F73">
        <v>424075858</v>
      </c>
      <c r="G73">
        <v>427592605</v>
      </c>
      <c r="H73">
        <v>430868372</v>
      </c>
      <c r="I73">
        <v>434001556</v>
      </c>
      <c r="J73">
        <v>436916059</v>
      </c>
      <c r="K73">
        <v>439730656</v>
      </c>
      <c r="L73">
        <v>442062266</v>
      </c>
      <c r="M73">
        <v>444400996</v>
      </c>
      <c r="N73">
        <v>447253578</v>
      </c>
      <c r="O73">
        <v>449960637</v>
      </c>
      <c r="P73">
        <v>452475893</v>
      </c>
      <c r="Q73">
        <v>454865483</v>
      </c>
      <c r="R73">
        <v>457001001</v>
      </c>
      <c r="S73">
        <v>458888174</v>
      </c>
      <c r="T73">
        <v>460699315</v>
      </c>
      <c r="U73">
        <v>462488540</v>
      </c>
      <c r="V73">
        <v>464392913</v>
      </c>
      <c r="W73">
        <v>466099879</v>
      </c>
      <c r="X73">
        <v>467389436</v>
      </c>
      <c r="Y73">
        <v>468468840</v>
      </c>
      <c r="Z73">
        <v>469501597</v>
      </c>
      <c r="AA73">
        <v>470637754</v>
      </c>
      <c r="AB73">
        <v>471937316</v>
      </c>
      <c r="AC73">
        <v>473284093</v>
      </c>
      <c r="AD73">
        <v>474792549</v>
      </c>
      <c r="AE73">
        <v>476392094</v>
      </c>
      <c r="AF73">
        <v>478005307</v>
      </c>
      <c r="AG73">
        <v>478976405</v>
      </c>
      <c r="AH73">
        <v>480438474</v>
      </c>
      <c r="AI73">
        <v>482099286</v>
      </c>
      <c r="AJ73">
        <v>483262845</v>
      </c>
      <c r="AK73">
        <v>484271344</v>
      </c>
      <c r="AL73">
        <v>485000716</v>
      </c>
      <c r="AM73">
        <v>485892094</v>
      </c>
      <c r="AN73">
        <v>486565871</v>
      </c>
      <c r="AO73">
        <v>487539366</v>
      </c>
      <c r="AP73">
        <v>488178832</v>
      </c>
      <c r="AQ73">
        <v>489155665</v>
      </c>
      <c r="AR73">
        <v>490390251</v>
      </c>
      <c r="AS73">
        <v>492200117</v>
      </c>
      <c r="AT73">
        <v>494162543</v>
      </c>
      <c r="AU73">
        <v>496115006</v>
      </c>
      <c r="AV73">
        <v>497973712</v>
      </c>
      <c r="AW73">
        <v>499916647</v>
      </c>
      <c r="AX73">
        <v>501808477</v>
      </c>
      <c r="AY73">
        <v>503317964</v>
      </c>
      <c r="AZ73">
        <v>504421126</v>
      </c>
      <c r="BA73">
        <v>504015371</v>
      </c>
      <c r="BB73">
        <v>505117542</v>
      </c>
      <c r="BC73">
        <v>506621110</v>
      </c>
      <c r="BD73">
        <v>508193872</v>
      </c>
      <c r="BE73">
        <v>509717579</v>
      </c>
      <c r="BF73">
        <v>511218960</v>
      </c>
      <c r="BG73">
        <v>512461290</v>
      </c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4">
      <c r="A74" t="s">
        <v>1975</v>
      </c>
      <c r="B74">
        <v>119967877</v>
      </c>
      <c r="C74">
        <v>122738548</v>
      </c>
      <c r="D74">
        <v>125620594</v>
      </c>
      <c r="E74">
        <v>128621853</v>
      </c>
      <c r="F74">
        <v>131764369</v>
      </c>
      <c r="G74">
        <v>135063791</v>
      </c>
      <c r="H74">
        <v>138532362</v>
      </c>
      <c r="I74">
        <v>142167980</v>
      </c>
      <c r="J74">
        <v>145950382</v>
      </c>
      <c r="K74">
        <v>149853252</v>
      </c>
      <c r="L74">
        <v>153859672</v>
      </c>
      <c r="M74">
        <v>157948126</v>
      </c>
      <c r="N74">
        <v>162133008</v>
      </c>
      <c r="O74">
        <v>166464128</v>
      </c>
      <c r="P74">
        <v>171018004</v>
      </c>
      <c r="Q74">
        <v>175837838</v>
      </c>
      <c r="R74">
        <v>180955166</v>
      </c>
      <c r="S74">
        <v>186328587</v>
      </c>
      <c r="T74">
        <v>191851145</v>
      </c>
      <c r="U74">
        <v>197374705</v>
      </c>
      <c r="V74">
        <v>202791782</v>
      </c>
      <c r="W74">
        <v>208084754</v>
      </c>
      <c r="X74">
        <v>213292176</v>
      </c>
      <c r="Y74">
        <v>218448678</v>
      </c>
      <c r="Z74">
        <v>223607635</v>
      </c>
      <c r="AA74">
        <v>228824309</v>
      </c>
      <c r="AB74">
        <v>234072288</v>
      </c>
      <c r="AC74">
        <v>239375914</v>
      </c>
      <c r="AD74">
        <v>244894863</v>
      </c>
      <c r="AE74">
        <v>250831755</v>
      </c>
      <c r="AF74">
        <v>259301889</v>
      </c>
      <c r="AG74">
        <v>266530173</v>
      </c>
      <c r="AH74">
        <v>274337650</v>
      </c>
      <c r="AI74">
        <v>282512676</v>
      </c>
      <c r="AJ74">
        <v>290750580</v>
      </c>
      <c r="AK74">
        <v>298837493</v>
      </c>
      <c r="AL74">
        <v>306691898</v>
      </c>
      <c r="AM74">
        <v>314393550</v>
      </c>
      <c r="AN74">
        <v>321885559</v>
      </c>
      <c r="AO74">
        <v>329495037</v>
      </c>
      <c r="AP74">
        <v>337602457</v>
      </c>
      <c r="AQ74">
        <v>346168747</v>
      </c>
      <c r="AR74">
        <v>355076801</v>
      </c>
      <c r="AS74">
        <v>364275678</v>
      </c>
      <c r="AT74">
        <v>373680882</v>
      </c>
      <c r="AU74">
        <v>383230416</v>
      </c>
      <c r="AV74">
        <v>392932365</v>
      </c>
      <c r="AW74">
        <v>402796842</v>
      </c>
      <c r="AX74">
        <v>412832401</v>
      </c>
      <c r="AY74">
        <v>423028631</v>
      </c>
      <c r="AZ74">
        <v>433388814</v>
      </c>
      <c r="BA74">
        <v>443918286</v>
      </c>
      <c r="BB74">
        <v>454618893</v>
      </c>
      <c r="BC74">
        <v>465515402</v>
      </c>
      <c r="BD74">
        <v>476608101</v>
      </c>
      <c r="BE74">
        <v>487923553</v>
      </c>
      <c r="BF74">
        <v>499508468</v>
      </c>
      <c r="BG74">
        <v>511336623</v>
      </c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4">
      <c r="A75" t="s">
        <v>1976</v>
      </c>
      <c r="B75">
        <v>4429634</v>
      </c>
      <c r="C75">
        <v>4461005</v>
      </c>
      <c r="D75">
        <v>4491443</v>
      </c>
      <c r="E75">
        <v>4523309</v>
      </c>
      <c r="F75">
        <v>4548543</v>
      </c>
      <c r="G75">
        <v>4563732</v>
      </c>
      <c r="H75">
        <v>4580869</v>
      </c>
      <c r="I75">
        <v>4605744</v>
      </c>
      <c r="J75">
        <v>4626469</v>
      </c>
      <c r="K75">
        <v>4623785</v>
      </c>
      <c r="L75">
        <v>4606307</v>
      </c>
      <c r="M75">
        <v>4612124</v>
      </c>
      <c r="N75">
        <v>4639657</v>
      </c>
      <c r="O75">
        <v>4666081</v>
      </c>
      <c r="P75">
        <v>4690574</v>
      </c>
      <c r="Q75">
        <v>4711440</v>
      </c>
      <c r="R75">
        <v>4725664</v>
      </c>
      <c r="S75">
        <v>4738902</v>
      </c>
      <c r="T75">
        <v>4752528</v>
      </c>
      <c r="U75">
        <v>4764690</v>
      </c>
      <c r="V75">
        <v>4779535</v>
      </c>
      <c r="W75">
        <v>4799964</v>
      </c>
      <c r="X75">
        <v>4826933</v>
      </c>
      <c r="Y75">
        <v>4855787</v>
      </c>
      <c r="Z75">
        <v>4881803</v>
      </c>
      <c r="AA75">
        <v>4902206</v>
      </c>
      <c r="AB75">
        <v>4918154</v>
      </c>
      <c r="AC75">
        <v>4932123</v>
      </c>
      <c r="AD75">
        <v>4946481</v>
      </c>
      <c r="AE75">
        <v>4964371</v>
      </c>
      <c r="AF75">
        <v>4986431</v>
      </c>
      <c r="AG75">
        <v>5013740</v>
      </c>
      <c r="AH75">
        <v>5041992</v>
      </c>
      <c r="AI75">
        <v>5066447</v>
      </c>
      <c r="AJ75">
        <v>5088333</v>
      </c>
      <c r="AK75">
        <v>5107790</v>
      </c>
      <c r="AL75">
        <v>5124573</v>
      </c>
      <c r="AM75">
        <v>5139835</v>
      </c>
      <c r="AN75">
        <v>5153498</v>
      </c>
      <c r="AO75">
        <v>5165474</v>
      </c>
      <c r="AP75">
        <v>5176209</v>
      </c>
      <c r="AQ75">
        <v>5188008</v>
      </c>
      <c r="AR75">
        <v>5200598</v>
      </c>
      <c r="AS75">
        <v>5213014</v>
      </c>
      <c r="AT75">
        <v>5228172</v>
      </c>
      <c r="AU75">
        <v>5246096</v>
      </c>
      <c r="AV75">
        <v>5266268</v>
      </c>
      <c r="AW75">
        <v>5288720</v>
      </c>
      <c r="AX75">
        <v>5313399</v>
      </c>
      <c r="AY75">
        <v>5338871</v>
      </c>
      <c r="AZ75">
        <v>5363352</v>
      </c>
      <c r="BA75">
        <v>5388272</v>
      </c>
      <c r="BB75">
        <v>5413971</v>
      </c>
      <c r="BC75">
        <v>5438972</v>
      </c>
      <c r="BD75">
        <v>5461512</v>
      </c>
      <c r="BE75">
        <v>5479531</v>
      </c>
      <c r="BF75">
        <v>5495303</v>
      </c>
      <c r="BG75">
        <v>5511303</v>
      </c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4">
      <c r="A76" t="s">
        <v>1977</v>
      </c>
      <c r="B76">
        <v>393386</v>
      </c>
      <c r="C76">
        <v>407156</v>
      </c>
      <c r="D76">
        <v>421577</v>
      </c>
      <c r="E76">
        <v>436208</v>
      </c>
      <c r="F76">
        <v>450450</v>
      </c>
      <c r="G76">
        <v>463883</v>
      </c>
      <c r="H76">
        <v>476324</v>
      </c>
      <c r="I76">
        <v>487913</v>
      </c>
      <c r="J76">
        <v>498892</v>
      </c>
      <c r="K76">
        <v>509658</v>
      </c>
      <c r="L76">
        <v>520529</v>
      </c>
      <c r="M76">
        <v>531601</v>
      </c>
      <c r="N76">
        <v>542814</v>
      </c>
      <c r="O76">
        <v>554107</v>
      </c>
      <c r="P76">
        <v>565388</v>
      </c>
      <c r="Q76">
        <v>576595</v>
      </c>
      <c r="R76">
        <v>587520</v>
      </c>
      <c r="S76">
        <v>598259</v>
      </c>
      <c r="T76">
        <v>609345</v>
      </c>
      <c r="U76">
        <v>621538</v>
      </c>
      <c r="V76">
        <v>635255</v>
      </c>
      <c r="W76">
        <v>650955</v>
      </c>
      <c r="X76">
        <v>668198</v>
      </c>
      <c r="Y76">
        <v>685391</v>
      </c>
      <c r="Z76">
        <v>700366</v>
      </c>
      <c r="AA76">
        <v>711661</v>
      </c>
      <c r="AB76">
        <v>718548</v>
      </c>
      <c r="AC76">
        <v>721725</v>
      </c>
      <c r="AD76">
        <v>722917</v>
      </c>
      <c r="AE76">
        <v>724624</v>
      </c>
      <c r="AF76">
        <v>728628</v>
      </c>
      <c r="AG76">
        <v>735473</v>
      </c>
      <c r="AH76">
        <v>744531</v>
      </c>
      <c r="AI76">
        <v>755026</v>
      </c>
      <c r="AJ76">
        <v>765667</v>
      </c>
      <c r="AK76">
        <v>775498</v>
      </c>
      <c r="AL76">
        <v>784476</v>
      </c>
      <c r="AM76">
        <v>792860</v>
      </c>
      <c r="AN76">
        <v>800315</v>
      </c>
      <c r="AO76">
        <v>806494</v>
      </c>
      <c r="AP76">
        <v>811223</v>
      </c>
      <c r="AQ76">
        <v>814218</v>
      </c>
      <c r="AR76">
        <v>815691</v>
      </c>
      <c r="AS76">
        <v>816628</v>
      </c>
      <c r="AT76">
        <v>818354</v>
      </c>
      <c r="AU76">
        <v>821817</v>
      </c>
      <c r="AV76">
        <v>827411</v>
      </c>
      <c r="AW76">
        <v>834812</v>
      </c>
      <c r="AX76">
        <v>843340</v>
      </c>
      <c r="AY76">
        <v>851967</v>
      </c>
      <c r="AZ76">
        <v>859950</v>
      </c>
      <c r="BA76">
        <v>867086</v>
      </c>
      <c r="BB76">
        <v>873596</v>
      </c>
      <c r="BC76">
        <v>879715</v>
      </c>
      <c r="BD76">
        <v>885806</v>
      </c>
      <c r="BE76">
        <v>892149</v>
      </c>
      <c r="BF76">
        <v>898760</v>
      </c>
      <c r="BG76">
        <v>905502</v>
      </c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4">
      <c r="A77" t="s">
        <v>32</v>
      </c>
      <c r="B77">
        <v>46814237</v>
      </c>
      <c r="C77">
        <v>47444751</v>
      </c>
      <c r="D77">
        <v>48119649</v>
      </c>
      <c r="E77">
        <v>48803680</v>
      </c>
      <c r="F77">
        <v>49449403</v>
      </c>
      <c r="G77">
        <v>50023774</v>
      </c>
      <c r="H77">
        <v>50508717</v>
      </c>
      <c r="I77">
        <v>50915456</v>
      </c>
      <c r="J77">
        <v>51276054</v>
      </c>
      <c r="K77">
        <v>51638260</v>
      </c>
      <c r="L77">
        <v>52035095</v>
      </c>
      <c r="M77">
        <v>52480421</v>
      </c>
      <c r="N77">
        <v>52959228</v>
      </c>
      <c r="O77">
        <v>53441264</v>
      </c>
      <c r="P77">
        <v>53882416</v>
      </c>
      <c r="Q77">
        <v>54252574</v>
      </c>
      <c r="R77">
        <v>54541493</v>
      </c>
      <c r="S77">
        <v>54764462</v>
      </c>
      <c r="T77">
        <v>54947975</v>
      </c>
      <c r="U77">
        <v>55130594</v>
      </c>
      <c r="V77">
        <v>55340782</v>
      </c>
      <c r="W77">
        <v>55585824</v>
      </c>
      <c r="X77">
        <v>55858727</v>
      </c>
      <c r="Y77">
        <v>56156284</v>
      </c>
      <c r="Z77">
        <v>56470769</v>
      </c>
      <c r="AA77">
        <v>56795686</v>
      </c>
      <c r="AB77">
        <v>57132691</v>
      </c>
      <c r="AC77">
        <v>57482591</v>
      </c>
      <c r="AD77">
        <v>57836486</v>
      </c>
      <c r="AE77">
        <v>58182702</v>
      </c>
      <c r="AF77">
        <v>58512808</v>
      </c>
      <c r="AG77">
        <v>58559311</v>
      </c>
      <c r="AH77">
        <v>58851217</v>
      </c>
      <c r="AI77">
        <v>59106768</v>
      </c>
      <c r="AJ77">
        <v>59327192</v>
      </c>
      <c r="AK77">
        <v>59541899</v>
      </c>
      <c r="AL77">
        <v>59753100</v>
      </c>
      <c r="AM77">
        <v>59964851</v>
      </c>
      <c r="AN77">
        <v>60186288</v>
      </c>
      <c r="AO77">
        <v>60496718</v>
      </c>
      <c r="AP77">
        <v>60912500</v>
      </c>
      <c r="AQ77">
        <v>61357430</v>
      </c>
      <c r="AR77">
        <v>61805267</v>
      </c>
      <c r="AS77">
        <v>62244886</v>
      </c>
      <c r="AT77">
        <v>62704895</v>
      </c>
      <c r="AU77">
        <v>63179351</v>
      </c>
      <c r="AV77">
        <v>63621381</v>
      </c>
      <c r="AW77">
        <v>64016227</v>
      </c>
      <c r="AX77">
        <v>64374989</v>
      </c>
      <c r="AY77">
        <v>64707044</v>
      </c>
      <c r="AZ77">
        <v>65027507</v>
      </c>
      <c r="BA77">
        <v>65342775</v>
      </c>
      <c r="BB77">
        <v>65659789</v>
      </c>
      <c r="BC77">
        <v>65998660</v>
      </c>
      <c r="BD77">
        <v>66316092</v>
      </c>
      <c r="BE77">
        <v>66593366</v>
      </c>
      <c r="BF77">
        <v>66859768</v>
      </c>
      <c r="BG77">
        <v>67118648</v>
      </c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4">
      <c r="A78" t="s">
        <v>1978</v>
      </c>
      <c r="B78">
        <v>34661</v>
      </c>
      <c r="C78">
        <v>35115</v>
      </c>
      <c r="D78">
        <v>35570</v>
      </c>
      <c r="E78">
        <v>36014</v>
      </c>
      <c r="F78">
        <v>36454</v>
      </c>
      <c r="G78">
        <v>36900</v>
      </c>
      <c r="H78">
        <v>37334</v>
      </c>
      <c r="I78">
        <v>37768</v>
      </c>
      <c r="J78">
        <v>38200</v>
      </c>
      <c r="K78">
        <v>38646</v>
      </c>
      <c r="L78">
        <v>39083</v>
      </c>
      <c r="M78">
        <v>39537</v>
      </c>
      <c r="N78">
        <v>40009</v>
      </c>
      <c r="O78">
        <v>40486</v>
      </c>
      <c r="P78">
        <v>40955</v>
      </c>
      <c r="Q78">
        <v>41407</v>
      </c>
      <c r="R78">
        <v>41848</v>
      </c>
      <c r="S78">
        <v>42275</v>
      </c>
      <c r="T78">
        <v>42693</v>
      </c>
      <c r="U78">
        <v>43101</v>
      </c>
      <c r="V78">
        <v>43514</v>
      </c>
      <c r="W78">
        <v>43917</v>
      </c>
      <c r="X78">
        <v>44307</v>
      </c>
      <c r="Y78">
        <v>44700</v>
      </c>
      <c r="Z78">
        <v>45122</v>
      </c>
      <c r="AA78">
        <v>45573</v>
      </c>
      <c r="AB78">
        <v>46077</v>
      </c>
      <c r="AC78">
        <v>46621</v>
      </c>
      <c r="AD78">
        <v>47117</v>
      </c>
      <c r="AE78">
        <v>47466</v>
      </c>
      <c r="AF78">
        <v>47594</v>
      </c>
      <c r="AG78">
        <v>47457</v>
      </c>
      <c r="AH78">
        <v>47101</v>
      </c>
      <c r="AI78">
        <v>46640</v>
      </c>
      <c r="AJ78">
        <v>46250</v>
      </c>
      <c r="AK78">
        <v>46040</v>
      </c>
      <c r="AL78">
        <v>46058</v>
      </c>
      <c r="AM78">
        <v>46251</v>
      </c>
      <c r="AN78">
        <v>46580</v>
      </c>
      <c r="AO78">
        <v>46937</v>
      </c>
      <c r="AP78">
        <v>47258</v>
      </c>
      <c r="AQ78">
        <v>47526</v>
      </c>
      <c r="AR78">
        <v>47769</v>
      </c>
      <c r="AS78">
        <v>47974</v>
      </c>
      <c r="AT78">
        <v>48143</v>
      </c>
      <c r="AU78">
        <v>48285</v>
      </c>
      <c r="AV78">
        <v>48383</v>
      </c>
      <c r="AW78">
        <v>48448</v>
      </c>
      <c r="AX78">
        <v>48485</v>
      </c>
      <c r="AY78">
        <v>48517</v>
      </c>
      <c r="AZ78">
        <v>48550</v>
      </c>
      <c r="BA78">
        <v>48608</v>
      </c>
      <c r="BB78">
        <v>48666</v>
      </c>
      <c r="BC78">
        <v>48747</v>
      </c>
      <c r="BD78">
        <v>48842</v>
      </c>
      <c r="BE78">
        <v>48965</v>
      </c>
      <c r="BF78">
        <v>49117</v>
      </c>
      <c r="BG78">
        <v>49290</v>
      </c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4">
      <c r="A79" t="s">
        <v>1979</v>
      </c>
      <c r="B79">
        <v>44537</v>
      </c>
      <c r="C79">
        <v>45955</v>
      </c>
      <c r="D79">
        <v>47388</v>
      </c>
      <c r="E79">
        <v>48876</v>
      </c>
      <c r="F79">
        <v>50487</v>
      </c>
      <c r="G79">
        <v>52242</v>
      </c>
      <c r="H79">
        <v>54199</v>
      </c>
      <c r="I79">
        <v>56319</v>
      </c>
      <c r="J79">
        <v>58403</v>
      </c>
      <c r="K79">
        <v>60170</v>
      </c>
      <c r="L79">
        <v>61431</v>
      </c>
      <c r="M79">
        <v>62108</v>
      </c>
      <c r="N79">
        <v>62298</v>
      </c>
      <c r="O79">
        <v>62290</v>
      </c>
      <c r="P79">
        <v>62476</v>
      </c>
      <c r="Q79">
        <v>63144</v>
      </c>
      <c r="R79">
        <v>64386</v>
      </c>
      <c r="S79">
        <v>66105</v>
      </c>
      <c r="T79">
        <v>68222</v>
      </c>
      <c r="U79">
        <v>70550</v>
      </c>
      <c r="V79">
        <v>72964</v>
      </c>
      <c r="W79">
        <v>75462</v>
      </c>
      <c r="X79">
        <v>78059</v>
      </c>
      <c r="Y79">
        <v>80678</v>
      </c>
      <c r="Z79">
        <v>83240</v>
      </c>
      <c r="AA79">
        <v>85686</v>
      </c>
      <c r="AB79">
        <v>87948</v>
      </c>
      <c r="AC79">
        <v>90020</v>
      </c>
      <c r="AD79">
        <v>92021</v>
      </c>
      <c r="AE79">
        <v>94091</v>
      </c>
      <c r="AF79">
        <v>96331</v>
      </c>
      <c r="AG79">
        <v>98799</v>
      </c>
      <c r="AH79">
        <v>101413</v>
      </c>
      <c r="AI79">
        <v>103934</v>
      </c>
      <c r="AJ79">
        <v>106057</v>
      </c>
      <c r="AK79">
        <v>107556</v>
      </c>
      <c r="AL79">
        <v>108344</v>
      </c>
      <c r="AM79">
        <v>108502</v>
      </c>
      <c r="AN79">
        <v>108238</v>
      </c>
      <c r="AO79">
        <v>107816</v>
      </c>
      <c r="AP79">
        <v>107432</v>
      </c>
      <c r="AQ79">
        <v>107165</v>
      </c>
      <c r="AR79">
        <v>106983</v>
      </c>
      <c r="AS79">
        <v>106816</v>
      </c>
      <c r="AT79">
        <v>106577</v>
      </c>
      <c r="AU79">
        <v>106196</v>
      </c>
      <c r="AV79">
        <v>105684</v>
      </c>
      <c r="AW79">
        <v>105078</v>
      </c>
      <c r="AX79">
        <v>104478</v>
      </c>
      <c r="AY79">
        <v>103960</v>
      </c>
      <c r="AZ79">
        <v>103616</v>
      </c>
      <c r="BA79">
        <v>103468</v>
      </c>
      <c r="BB79">
        <v>103503</v>
      </c>
      <c r="BC79">
        <v>103702</v>
      </c>
      <c r="BD79">
        <v>104015</v>
      </c>
      <c r="BE79">
        <v>104433</v>
      </c>
      <c r="BF79">
        <v>104937</v>
      </c>
      <c r="BG79">
        <v>105544</v>
      </c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4">
      <c r="A80" t="s">
        <v>1980</v>
      </c>
      <c r="B80">
        <v>499184</v>
      </c>
      <c r="C80">
        <v>504167</v>
      </c>
      <c r="D80">
        <v>509806</v>
      </c>
      <c r="E80">
        <v>516265</v>
      </c>
      <c r="F80">
        <v>523789</v>
      </c>
      <c r="G80">
        <v>532511</v>
      </c>
      <c r="H80">
        <v>542557</v>
      </c>
      <c r="I80">
        <v>553823</v>
      </c>
      <c r="J80">
        <v>565873</v>
      </c>
      <c r="K80">
        <v>578108</v>
      </c>
      <c r="L80">
        <v>590118</v>
      </c>
      <c r="M80">
        <v>601731</v>
      </c>
      <c r="N80">
        <v>613123</v>
      </c>
      <c r="O80">
        <v>624621</v>
      </c>
      <c r="P80">
        <v>636696</v>
      </c>
      <c r="Q80">
        <v>649716</v>
      </c>
      <c r="R80">
        <v>663770</v>
      </c>
      <c r="S80">
        <v>678774</v>
      </c>
      <c r="T80">
        <v>694732</v>
      </c>
      <c r="U80">
        <v>711533</v>
      </c>
      <c r="V80">
        <v>729159</v>
      </c>
      <c r="W80">
        <v>747587</v>
      </c>
      <c r="X80">
        <v>766855</v>
      </c>
      <c r="Y80">
        <v>787013</v>
      </c>
      <c r="Z80">
        <v>808083</v>
      </c>
      <c r="AA80">
        <v>830085</v>
      </c>
      <c r="AB80">
        <v>853027</v>
      </c>
      <c r="AC80">
        <v>876863</v>
      </c>
      <c r="AD80">
        <v>901458</v>
      </c>
      <c r="AE80">
        <v>926622</v>
      </c>
      <c r="AF80">
        <v>952212</v>
      </c>
      <c r="AG80">
        <v>978223</v>
      </c>
      <c r="AH80">
        <v>1004676</v>
      </c>
      <c r="AI80">
        <v>1031504</v>
      </c>
      <c r="AJ80">
        <v>1058663</v>
      </c>
      <c r="AK80">
        <v>1086137</v>
      </c>
      <c r="AL80">
        <v>1113994</v>
      </c>
      <c r="AM80">
        <v>1142324</v>
      </c>
      <c r="AN80">
        <v>1171224</v>
      </c>
      <c r="AO80">
        <v>1200773</v>
      </c>
      <c r="AP80">
        <v>1231122</v>
      </c>
      <c r="AQ80">
        <v>1262259</v>
      </c>
      <c r="AR80">
        <v>1294409</v>
      </c>
      <c r="AS80">
        <v>1328146</v>
      </c>
      <c r="AT80">
        <v>1364205</v>
      </c>
      <c r="AU80">
        <v>1403126</v>
      </c>
      <c r="AV80">
        <v>1444844</v>
      </c>
      <c r="AW80">
        <v>1489193</v>
      </c>
      <c r="AX80">
        <v>1536411</v>
      </c>
      <c r="AY80">
        <v>1586754</v>
      </c>
      <c r="AZ80">
        <v>1640210</v>
      </c>
      <c r="BA80">
        <v>1697101</v>
      </c>
      <c r="BB80">
        <v>1756817</v>
      </c>
      <c r="BC80">
        <v>1817271</v>
      </c>
      <c r="BD80">
        <v>1875713</v>
      </c>
      <c r="BE80">
        <v>1930175</v>
      </c>
      <c r="BF80">
        <v>1979786</v>
      </c>
      <c r="BG80">
        <v>2025137</v>
      </c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4">
      <c r="A81" t="s">
        <v>232</v>
      </c>
      <c r="B81">
        <v>52400000</v>
      </c>
      <c r="C81">
        <v>52800000</v>
      </c>
      <c r="D81">
        <v>53250000</v>
      </c>
      <c r="E81">
        <v>53650000</v>
      </c>
      <c r="F81">
        <v>54000000</v>
      </c>
      <c r="G81">
        <v>54348050</v>
      </c>
      <c r="H81">
        <v>54648500</v>
      </c>
      <c r="I81">
        <v>54943600</v>
      </c>
      <c r="J81">
        <v>55211700</v>
      </c>
      <c r="K81">
        <v>55441750</v>
      </c>
      <c r="L81">
        <v>55663250</v>
      </c>
      <c r="M81">
        <v>55896223</v>
      </c>
      <c r="N81">
        <v>56086065</v>
      </c>
      <c r="O81">
        <v>56194527</v>
      </c>
      <c r="P81">
        <v>56229974</v>
      </c>
      <c r="Q81">
        <v>56225800</v>
      </c>
      <c r="R81">
        <v>56211968</v>
      </c>
      <c r="S81">
        <v>56193492</v>
      </c>
      <c r="T81">
        <v>56196504</v>
      </c>
      <c r="U81">
        <v>56246951</v>
      </c>
      <c r="V81">
        <v>56314216</v>
      </c>
      <c r="W81">
        <v>56333829</v>
      </c>
      <c r="X81">
        <v>56313641</v>
      </c>
      <c r="Y81">
        <v>56332848</v>
      </c>
      <c r="Z81">
        <v>56422072</v>
      </c>
      <c r="AA81">
        <v>56550268</v>
      </c>
      <c r="AB81">
        <v>56681396</v>
      </c>
      <c r="AC81">
        <v>56802050</v>
      </c>
      <c r="AD81">
        <v>56928327</v>
      </c>
      <c r="AE81">
        <v>57076711</v>
      </c>
      <c r="AF81">
        <v>57247586</v>
      </c>
      <c r="AG81">
        <v>57424897</v>
      </c>
      <c r="AH81">
        <v>57580402</v>
      </c>
      <c r="AI81">
        <v>57718614</v>
      </c>
      <c r="AJ81">
        <v>57865745</v>
      </c>
      <c r="AK81">
        <v>58019030</v>
      </c>
      <c r="AL81">
        <v>58166950</v>
      </c>
      <c r="AM81">
        <v>58316954</v>
      </c>
      <c r="AN81">
        <v>58487141</v>
      </c>
      <c r="AO81">
        <v>58682466</v>
      </c>
      <c r="AP81">
        <v>58892514</v>
      </c>
      <c r="AQ81">
        <v>59119673</v>
      </c>
      <c r="AR81">
        <v>59370479</v>
      </c>
      <c r="AS81">
        <v>59647577</v>
      </c>
      <c r="AT81">
        <v>59987905</v>
      </c>
      <c r="AU81">
        <v>60401206</v>
      </c>
      <c r="AV81">
        <v>60846820</v>
      </c>
      <c r="AW81">
        <v>61322463</v>
      </c>
      <c r="AX81">
        <v>61806995</v>
      </c>
      <c r="AY81">
        <v>62276270</v>
      </c>
      <c r="AZ81">
        <v>62766365</v>
      </c>
      <c r="BA81">
        <v>63258918</v>
      </c>
      <c r="BB81">
        <v>63700300</v>
      </c>
      <c r="BC81">
        <v>64128226</v>
      </c>
      <c r="BD81">
        <v>64613160</v>
      </c>
      <c r="BE81">
        <v>65128861</v>
      </c>
      <c r="BF81">
        <v>65595565</v>
      </c>
      <c r="BG81">
        <v>66022273</v>
      </c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4">
      <c r="A82" t="s">
        <v>1981</v>
      </c>
      <c r="B82">
        <v>3645600</v>
      </c>
      <c r="C82">
        <v>3703600</v>
      </c>
      <c r="D82">
        <v>3760300</v>
      </c>
      <c r="E82">
        <v>3816100</v>
      </c>
      <c r="F82">
        <v>3870300</v>
      </c>
      <c r="G82">
        <v>3921600</v>
      </c>
      <c r="H82">
        <v>3966700</v>
      </c>
      <c r="I82">
        <v>4005800</v>
      </c>
      <c r="J82">
        <v>4042300</v>
      </c>
      <c r="K82">
        <v>4080300</v>
      </c>
      <c r="L82">
        <v>4119900</v>
      </c>
      <c r="M82">
        <v>4163000</v>
      </c>
      <c r="N82">
        <v>4205300</v>
      </c>
      <c r="O82">
        <v>4242500</v>
      </c>
      <c r="P82">
        <v>4279500</v>
      </c>
      <c r="Q82">
        <v>4311200</v>
      </c>
      <c r="R82">
        <v>4342400</v>
      </c>
      <c r="S82">
        <v>4372100</v>
      </c>
      <c r="T82">
        <v>4397700</v>
      </c>
      <c r="U82">
        <v>4430200</v>
      </c>
      <c r="V82">
        <v>4467700</v>
      </c>
      <c r="W82">
        <v>4504500</v>
      </c>
      <c r="X82">
        <v>4542800</v>
      </c>
      <c r="Y82">
        <v>4582900</v>
      </c>
      <c r="Z82">
        <v>4622200</v>
      </c>
      <c r="AA82">
        <v>4662900</v>
      </c>
      <c r="AB82">
        <v>4704500</v>
      </c>
      <c r="AC82">
        <v>4743500</v>
      </c>
      <c r="AD82">
        <v>4790700</v>
      </c>
      <c r="AE82">
        <v>4803300</v>
      </c>
      <c r="AF82">
        <v>4802000</v>
      </c>
      <c r="AG82">
        <v>4835900</v>
      </c>
      <c r="AH82">
        <v>4873500</v>
      </c>
      <c r="AI82">
        <v>4911100</v>
      </c>
      <c r="AJ82">
        <v>4861600</v>
      </c>
      <c r="AK82">
        <v>4734000</v>
      </c>
      <c r="AL82">
        <v>4616100</v>
      </c>
      <c r="AM82">
        <v>4531600</v>
      </c>
      <c r="AN82">
        <v>4487300</v>
      </c>
      <c r="AO82">
        <v>4452500</v>
      </c>
      <c r="AP82">
        <v>4418300</v>
      </c>
      <c r="AQ82">
        <v>4386400</v>
      </c>
      <c r="AR82">
        <v>4357000</v>
      </c>
      <c r="AS82">
        <v>4301000</v>
      </c>
      <c r="AT82">
        <v>4245000</v>
      </c>
      <c r="AU82">
        <v>4190000</v>
      </c>
      <c r="AV82">
        <v>4136000</v>
      </c>
      <c r="AW82">
        <v>4082000</v>
      </c>
      <c r="AX82">
        <v>4030000</v>
      </c>
      <c r="AY82">
        <v>3978000</v>
      </c>
      <c r="AZ82">
        <v>3926000</v>
      </c>
      <c r="BA82">
        <v>3875000</v>
      </c>
      <c r="BB82">
        <v>3825000</v>
      </c>
      <c r="BC82">
        <v>3776000</v>
      </c>
      <c r="BD82">
        <v>3727000</v>
      </c>
      <c r="BE82">
        <v>3717100</v>
      </c>
      <c r="BF82">
        <v>3719300</v>
      </c>
      <c r="BG82">
        <v>3717100</v>
      </c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4">
      <c r="A83" t="s">
        <v>1492</v>
      </c>
      <c r="B83">
        <v>6652287</v>
      </c>
      <c r="C83">
        <v>6866539</v>
      </c>
      <c r="D83">
        <v>7085464</v>
      </c>
      <c r="E83">
        <v>7303432</v>
      </c>
      <c r="F83">
        <v>7513289</v>
      </c>
      <c r="G83">
        <v>7710549</v>
      </c>
      <c r="H83">
        <v>7890992</v>
      </c>
      <c r="I83">
        <v>8057444</v>
      </c>
      <c r="J83">
        <v>8221020</v>
      </c>
      <c r="K83">
        <v>8397347</v>
      </c>
      <c r="L83">
        <v>8596983</v>
      </c>
      <c r="M83">
        <v>8827273</v>
      </c>
      <c r="N83">
        <v>9083573</v>
      </c>
      <c r="O83">
        <v>9350111</v>
      </c>
      <c r="P83">
        <v>9604276</v>
      </c>
      <c r="Q83">
        <v>9831407</v>
      </c>
      <c r="R83">
        <v>10023472</v>
      </c>
      <c r="S83">
        <v>10189890</v>
      </c>
      <c r="T83">
        <v>10354499</v>
      </c>
      <c r="U83">
        <v>10550777</v>
      </c>
      <c r="V83">
        <v>10802028</v>
      </c>
      <c r="W83">
        <v>11117605</v>
      </c>
      <c r="X83">
        <v>11488106</v>
      </c>
      <c r="Y83">
        <v>11895125</v>
      </c>
      <c r="Z83">
        <v>12311158</v>
      </c>
      <c r="AA83">
        <v>12716228</v>
      </c>
      <c r="AB83">
        <v>13104296</v>
      </c>
      <c r="AC83">
        <v>13481406</v>
      </c>
      <c r="AD83">
        <v>13854214</v>
      </c>
      <c r="AE83">
        <v>14233874</v>
      </c>
      <c r="AF83">
        <v>14628260</v>
      </c>
      <c r="AG83">
        <v>15039514</v>
      </c>
      <c r="AH83">
        <v>15463854</v>
      </c>
      <c r="AI83">
        <v>15896432</v>
      </c>
      <c r="AJ83">
        <v>16330174</v>
      </c>
      <c r="AK83">
        <v>16760467</v>
      </c>
      <c r="AL83">
        <v>17185608</v>
      </c>
      <c r="AM83">
        <v>17608812</v>
      </c>
      <c r="AN83">
        <v>18036494</v>
      </c>
      <c r="AO83">
        <v>18477612</v>
      </c>
      <c r="AP83">
        <v>18938762</v>
      </c>
      <c r="AQ83">
        <v>19421605</v>
      </c>
      <c r="AR83">
        <v>19924522</v>
      </c>
      <c r="AS83">
        <v>20446782</v>
      </c>
      <c r="AT83">
        <v>20986536</v>
      </c>
      <c r="AU83">
        <v>21542009</v>
      </c>
      <c r="AV83">
        <v>22113425</v>
      </c>
      <c r="AW83">
        <v>22700212</v>
      </c>
      <c r="AX83">
        <v>23298640</v>
      </c>
      <c r="AY83">
        <v>23903831</v>
      </c>
      <c r="AZ83">
        <v>24512104</v>
      </c>
      <c r="BA83">
        <v>25121796</v>
      </c>
      <c r="BB83">
        <v>25733049</v>
      </c>
      <c r="BC83">
        <v>26346251</v>
      </c>
      <c r="BD83">
        <v>26962563</v>
      </c>
      <c r="BE83">
        <v>27582821</v>
      </c>
      <c r="BF83">
        <v>28206728</v>
      </c>
      <c r="BG83">
        <v>28833629</v>
      </c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4">
      <c r="A84" t="s">
        <v>1982</v>
      </c>
      <c r="B84">
        <v>23394</v>
      </c>
      <c r="C84">
        <v>23786</v>
      </c>
      <c r="D84">
        <v>24284</v>
      </c>
      <c r="E84">
        <v>24848</v>
      </c>
      <c r="F84">
        <v>25454</v>
      </c>
      <c r="G84">
        <v>26041</v>
      </c>
      <c r="H84">
        <v>26612</v>
      </c>
      <c r="I84">
        <v>27174</v>
      </c>
      <c r="J84">
        <v>27694</v>
      </c>
      <c r="K84">
        <v>28159</v>
      </c>
      <c r="L84">
        <v>28560</v>
      </c>
      <c r="M84">
        <v>28869</v>
      </c>
      <c r="N84">
        <v>29104</v>
      </c>
      <c r="O84">
        <v>29278</v>
      </c>
      <c r="P84">
        <v>29427</v>
      </c>
      <c r="Q84">
        <v>29578</v>
      </c>
      <c r="R84">
        <v>29742</v>
      </c>
      <c r="S84">
        <v>29902</v>
      </c>
      <c r="T84">
        <v>30049</v>
      </c>
      <c r="U84">
        <v>30177</v>
      </c>
      <c r="V84">
        <v>30272</v>
      </c>
      <c r="W84">
        <v>30334</v>
      </c>
      <c r="X84">
        <v>30381</v>
      </c>
      <c r="Y84">
        <v>30383</v>
      </c>
      <c r="Z84">
        <v>30325</v>
      </c>
      <c r="AA84">
        <v>30207</v>
      </c>
      <c r="AB84">
        <v>30004</v>
      </c>
      <c r="AC84">
        <v>29744</v>
      </c>
      <c r="AD84">
        <v>29469</v>
      </c>
      <c r="AE84">
        <v>29262</v>
      </c>
      <c r="AF84">
        <v>29164</v>
      </c>
      <c r="AG84">
        <v>29212</v>
      </c>
      <c r="AH84">
        <v>29379</v>
      </c>
      <c r="AI84">
        <v>29623</v>
      </c>
      <c r="AJ84">
        <v>29895</v>
      </c>
      <c r="AK84">
        <v>30147</v>
      </c>
      <c r="AL84">
        <v>30382</v>
      </c>
      <c r="AM84">
        <v>30594</v>
      </c>
      <c r="AN84">
        <v>30801</v>
      </c>
      <c r="AO84">
        <v>30991</v>
      </c>
      <c r="AP84">
        <v>31180</v>
      </c>
      <c r="AQ84">
        <v>31374</v>
      </c>
      <c r="AR84">
        <v>31544</v>
      </c>
      <c r="AS84">
        <v>31720</v>
      </c>
      <c r="AT84">
        <v>31896</v>
      </c>
      <c r="AU84">
        <v>32085</v>
      </c>
      <c r="AV84">
        <v>32296</v>
      </c>
      <c r="AW84">
        <v>32510</v>
      </c>
      <c r="AX84">
        <v>32732</v>
      </c>
      <c r="AY84">
        <v>32956</v>
      </c>
      <c r="AZ84">
        <v>33189</v>
      </c>
      <c r="BA84">
        <v>33405</v>
      </c>
      <c r="BB84">
        <v>33623</v>
      </c>
      <c r="BC84">
        <v>33831</v>
      </c>
      <c r="BD84">
        <v>34038</v>
      </c>
      <c r="BE84">
        <v>34228</v>
      </c>
      <c r="BF84">
        <v>34408</v>
      </c>
      <c r="BG84">
        <v>34571</v>
      </c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4">
      <c r="A85" t="s">
        <v>1983</v>
      </c>
      <c r="B85">
        <v>3577409</v>
      </c>
      <c r="C85">
        <v>3633652</v>
      </c>
      <c r="D85">
        <v>3690664</v>
      </c>
      <c r="E85">
        <v>3749505</v>
      </c>
      <c r="F85">
        <v>3811659</v>
      </c>
      <c r="G85">
        <v>3877806</v>
      </c>
      <c r="H85">
        <v>3948869</v>
      </c>
      <c r="I85">
        <v>4023486</v>
      </c>
      <c r="J85">
        <v>4097191</v>
      </c>
      <c r="K85">
        <v>4164003</v>
      </c>
      <c r="L85">
        <v>4219770</v>
      </c>
      <c r="M85">
        <v>4263840</v>
      </c>
      <c r="N85">
        <v>4298091</v>
      </c>
      <c r="O85">
        <v>4324360</v>
      </c>
      <c r="P85">
        <v>4345545</v>
      </c>
      <c r="Q85">
        <v>4364514</v>
      </c>
      <c r="R85">
        <v>4381601</v>
      </c>
      <c r="S85">
        <v>4398484</v>
      </c>
      <c r="T85">
        <v>4421134</v>
      </c>
      <c r="U85">
        <v>4457078</v>
      </c>
      <c r="V85">
        <v>4511902</v>
      </c>
      <c r="W85">
        <v>4589784</v>
      </c>
      <c r="X85">
        <v>4690605</v>
      </c>
      <c r="Y85">
        <v>4810496</v>
      </c>
      <c r="Z85">
        <v>4943144</v>
      </c>
      <c r="AA85">
        <v>5084767</v>
      </c>
      <c r="AB85">
        <v>5229797</v>
      </c>
      <c r="AC85">
        <v>5381483</v>
      </c>
      <c r="AD85">
        <v>5554882</v>
      </c>
      <c r="AE85">
        <v>5770652</v>
      </c>
      <c r="AF85">
        <v>6041094</v>
      </c>
      <c r="AG85">
        <v>6374329</v>
      </c>
      <c r="AH85">
        <v>6758838</v>
      </c>
      <c r="AI85">
        <v>7163236</v>
      </c>
      <c r="AJ85">
        <v>7544291</v>
      </c>
      <c r="AK85">
        <v>7871173</v>
      </c>
      <c r="AL85">
        <v>8132552</v>
      </c>
      <c r="AM85">
        <v>8337988</v>
      </c>
      <c r="AN85">
        <v>8503297</v>
      </c>
      <c r="AO85">
        <v>8653769</v>
      </c>
      <c r="AP85">
        <v>8808546</v>
      </c>
      <c r="AQ85">
        <v>8971139</v>
      </c>
      <c r="AR85">
        <v>9137345</v>
      </c>
      <c r="AS85">
        <v>9309848</v>
      </c>
      <c r="AT85">
        <v>9490229</v>
      </c>
      <c r="AU85">
        <v>9679745</v>
      </c>
      <c r="AV85">
        <v>9881428</v>
      </c>
      <c r="AW85">
        <v>10096727</v>
      </c>
      <c r="AX85">
        <v>10323142</v>
      </c>
      <c r="AY85">
        <v>10556524</v>
      </c>
      <c r="AZ85">
        <v>10794170</v>
      </c>
      <c r="BA85">
        <v>11035170</v>
      </c>
      <c r="BB85">
        <v>11281469</v>
      </c>
      <c r="BC85">
        <v>11536615</v>
      </c>
      <c r="BD85">
        <v>11805509</v>
      </c>
      <c r="BE85">
        <v>12091533</v>
      </c>
      <c r="BF85">
        <v>12395924</v>
      </c>
      <c r="BG85">
        <v>12717176</v>
      </c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4">
      <c r="A86" t="s">
        <v>2286</v>
      </c>
      <c r="B86">
        <v>367928</v>
      </c>
      <c r="C86">
        <v>376737</v>
      </c>
      <c r="D86">
        <v>383523</v>
      </c>
      <c r="E86">
        <v>389072</v>
      </c>
      <c r="F86">
        <v>394553</v>
      </c>
      <c r="G86">
        <v>400861</v>
      </c>
      <c r="H86">
        <v>408180</v>
      </c>
      <c r="I86">
        <v>416339</v>
      </c>
      <c r="J86">
        <v>425510</v>
      </c>
      <c r="K86">
        <v>435798</v>
      </c>
      <c r="L86">
        <v>447285</v>
      </c>
      <c r="M86">
        <v>460194</v>
      </c>
      <c r="N86">
        <v>474539</v>
      </c>
      <c r="O86">
        <v>489861</v>
      </c>
      <c r="P86">
        <v>505512</v>
      </c>
      <c r="Q86">
        <v>521070</v>
      </c>
      <c r="R86">
        <v>536409</v>
      </c>
      <c r="S86">
        <v>551817</v>
      </c>
      <c r="T86">
        <v>567831</v>
      </c>
      <c r="U86">
        <v>585157</v>
      </c>
      <c r="V86">
        <v>604369</v>
      </c>
      <c r="W86">
        <v>625411</v>
      </c>
      <c r="X86">
        <v>648210</v>
      </c>
      <c r="Y86">
        <v>673238</v>
      </c>
      <c r="Z86">
        <v>701104</v>
      </c>
      <c r="AA86">
        <v>732096</v>
      </c>
      <c r="AB86">
        <v>766589</v>
      </c>
      <c r="AC86">
        <v>804125</v>
      </c>
      <c r="AD86">
        <v>843050</v>
      </c>
      <c r="AE86">
        <v>881138</v>
      </c>
      <c r="AF86">
        <v>916808</v>
      </c>
      <c r="AG86">
        <v>949493</v>
      </c>
      <c r="AH86">
        <v>979718</v>
      </c>
      <c r="AI86">
        <v>1008358</v>
      </c>
      <c r="AJ86">
        <v>1036829</v>
      </c>
      <c r="AK86">
        <v>1066223</v>
      </c>
      <c r="AL86">
        <v>1096708</v>
      </c>
      <c r="AM86">
        <v>1128169</v>
      </c>
      <c r="AN86">
        <v>1160944</v>
      </c>
      <c r="AO86">
        <v>1195420</v>
      </c>
      <c r="AP86">
        <v>1231844</v>
      </c>
      <c r="AQ86">
        <v>1270495</v>
      </c>
      <c r="AR86">
        <v>1311349</v>
      </c>
      <c r="AS86">
        <v>1354194</v>
      </c>
      <c r="AT86">
        <v>1398573</v>
      </c>
      <c r="AU86">
        <v>1444204</v>
      </c>
      <c r="AV86">
        <v>1491021</v>
      </c>
      <c r="AW86">
        <v>1539116</v>
      </c>
      <c r="AX86">
        <v>1588572</v>
      </c>
      <c r="AY86">
        <v>1639560</v>
      </c>
      <c r="AZ86">
        <v>1692149</v>
      </c>
      <c r="BA86">
        <v>1746363</v>
      </c>
      <c r="BB86">
        <v>1802125</v>
      </c>
      <c r="BC86">
        <v>1859324</v>
      </c>
      <c r="BD86">
        <v>1917852</v>
      </c>
      <c r="BE86">
        <v>1977590</v>
      </c>
      <c r="BF86">
        <v>2038501</v>
      </c>
      <c r="BG86">
        <v>2100568</v>
      </c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4">
      <c r="A87" t="s">
        <v>1984</v>
      </c>
      <c r="B87">
        <v>616409</v>
      </c>
      <c r="C87">
        <v>623415</v>
      </c>
      <c r="D87">
        <v>629969</v>
      </c>
      <c r="E87">
        <v>636586</v>
      </c>
      <c r="F87">
        <v>643961</v>
      </c>
      <c r="G87">
        <v>652562</v>
      </c>
      <c r="H87">
        <v>662463</v>
      </c>
      <c r="I87">
        <v>673462</v>
      </c>
      <c r="J87">
        <v>685476</v>
      </c>
      <c r="K87">
        <v>698338</v>
      </c>
      <c r="L87">
        <v>711827</v>
      </c>
      <c r="M87">
        <v>726256</v>
      </c>
      <c r="N87">
        <v>741490</v>
      </c>
      <c r="O87">
        <v>756280</v>
      </c>
      <c r="P87">
        <v>768945</v>
      </c>
      <c r="Q87">
        <v>778470</v>
      </c>
      <c r="R87">
        <v>784156</v>
      </c>
      <c r="S87">
        <v>786754</v>
      </c>
      <c r="T87">
        <v>788495</v>
      </c>
      <c r="U87">
        <v>792462</v>
      </c>
      <c r="V87">
        <v>800854</v>
      </c>
      <c r="W87">
        <v>814507</v>
      </c>
      <c r="X87">
        <v>832668</v>
      </c>
      <c r="Y87">
        <v>854113</v>
      </c>
      <c r="Z87">
        <v>876873</v>
      </c>
      <c r="AA87">
        <v>899509</v>
      </c>
      <c r="AB87">
        <v>921626</v>
      </c>
      <c r="AC87">
        <v>943617</v>
      </c>
      <c r="AD87">
        <v>965742</v>
      </c>
      <c r="AE87">
        <v>988520</v>
      </c>
      <c r="AF87">
        <v>1012280</v>
      </c>
      <c r="AG87">
        <v>1037155</v>
      </c>
      <c r="AH87">
        <v>1062800</v>
      </c>
      <c r="AI87">
        <v>1088569</v>
      </c>
      <c r="AJ87">
        <v>1113541</v>
      </c>
      <c r="AK87">
        <v>1137122</v>
      </c>
      <c r="AL87">
        <v>1159060</v>
      </c>
      <c r="AM87">
        <v>1179727</v>
      </c>
      <c r="AN87">
        <v>1199915</v>
      </c>
      <c r="AO87">
        <v>1220794</v>
      </c>
      <c r="AP87">
        <v>1243229</v>
      </c>
      <c r="AQ87">
        <v>1267512</v>
      </c>
      <c r="AR87">
        <v>1293523</v>
      </c>
      <c r="AS87">
        <v>1321202</v>
      </c>
      <c r="AT87">
        <v>1350345</v>
      </c>
      <c r="AU87">
        <v>1380838</v>
      </c>
      <c r="AV87">
        <v>1412669</v>
      </c>
      <c r="AW87">
        <v>1445958</v>
      </c>
      <c r="AX87">
        <v>1480841</v>
      </c>
      <c r="AY87">
        <v>1517448</v>
      </c>
      <c r="AZ87">
        <v>1555880</v>
      </c>
      <c r="BA87">
        <v>1596154</v>
      </c>
      <c r="BB87">
        <v>1638139</v>
      </c>
      <c r="BC87">
        <v>1681495</v>
      </c>
      <c r="BD87">
        <v>1725744</v>
      </c>
      <c r="BE87">
        <v>1770526</v>
      </c>
      <c r="BF87">
        <v>1815698</v>
      </c>
      <c r="BG87">
        <v>1861283</v>
      </c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4">
      <c r="A88" t="s">
        <v>1985</v>
      </c>
      <c r="B88">
        <v>255323</v>
      </c>
      <c r="C88">
        <v>258947</v>
      </c>
      <c r="D88">
        <v>262590</v>
      </c>
      <c r="E88">
        <v>266598</v>
      </c>
      <c r="F88">
        <v>271457</v>
      </c>
      <c r="G88">
        <v>277396</v>
      </c>
      <c r="H88">
        <v>284868</v>
      </c>
      <c r="I88">
        <v>293440</v>
      </c>
      <c r="J88">
        <v>301353</v>
      </c>
      <c r="K88">
        <v>306233</v>
      </c>
      <c r="L88">
        <v>306515</v>
      </c>
      <c r="M88">
        <v>301666</v>
      </c>
      <c r="N88">
        <v>292585</v>
      </c>
      <c r="O88">
        <v>281021</v>
      </c>
      <c r="P88">
        <v>269426</v>
      </c>
      <c r="Q88">
        <v>259747</v>
      </c>
      <c r="R88">
        <v>252194</v>
      </c>
      <c r="S88">
        <v>246677</v>
      </c>
      <c r="T88">
        <v>244485</v>
      </c>
      <c r="U88">
        <v>247078</v>
      </c>
      <c r="V88">
        <v>255325</v>
      </c>
      <c r="W88">
        <v>270063</v>
      </c>
      <c r="X88">
        <v>290617</v>
      </c>
      <c r="Y88">
        <v>314475</v>
      </c>
      <c r="Z88">
        <v>338086</v>
      </c>
      <c r="AA88">
        <v>358896</v>
      </c>
      <c r="AB88">
        <v>376024</v>
      </c>
      <c r="AC88">
        <v>390173</v>
      </c>
      <c r="AD88">
        <v>402326</v>
      </c>
      <c r="AE88">
        <v>414138</v>
      </c>
      <c r="AF88">
        <v>426846</v>
      </c>
      <c r="AG88">
        <v>440624</v>
      </c>
      <c r="AH88">
        <v>455148</v>
      </c>
      <c r="AI88">
        <v>470610</v>
      </c>
      <c r="AJ88">
        <v>487140</v>
      </c>
      <c r="AK88">
        <v>504871</v>
      </c>
      <c r="AL88">
        <v>523999</v>
      </c>
      <c r="AM88">
        <v>544636</v>
      </c>
      <c r="AN88">
        <v>566673</v>
      </c>
      <c r="AO88">
        <v>589938</v>
      </c>
      <c r="AP88">
        <v>614323</v>
      </c>
      <c r="AQ88">
        <v>639762</v>
      </c>
      <c r="AR88">
        <v>666407</v>
      </c>
      <c r="AS88">
        <v>694611</v>
      </c>
      <c r="AT88">
        <v>724817</v>
      </c>
      <c r="AU88">
        <v>757317</v>
      </c>
      <c r="AV88">
        <v>792217</v>
      </c>
      <c r="AW88">
        <v>829327</v>
      </c>
      <c r="AX88">
        <v>868418</v>
      </c>
      <c r="AY88">
        <v>909111</v>
      </c>
      <c r="AZ88">
        <v>951104</v>
      </c>
      <c r="BA88">
        <v>994290</v>
      </c>
      <c r="BB88">
        <v>1038593</v>
      </c>
      <c r="BC88">
        <v>1083746</v>
      </c>
      <c r="BD88">
        <v>1129424</v>
      </c>
      <c r="BE88">
        <v>1175389</v>
      </c>
      <c r="BF88">
        <v>1221490</v>
      </c>
      <c r="BG88">
        <v>1267689</v>
      </c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4">
      <c r="A89" t="s">
        <v>1060</v>
      </c>
      <c r="B89">
        <v>8331725</v>
      </c>
      <c r="C89">
        <v>8398050</v>
      </c>
      <c r="D89">
        <v>8448233</v>
      </c>
      <c r="E89">
        <v>8479625</v>
      </c>
      <c r="F89">
        <v>8510429</v>
      </c>
      <c r="G89">
        <v>8550333</v>
      </c>
      <c r="H89">
        <v>8613651</v>
      </c>
      <c r="I89">
        <v>8684088</v>
      </c>
      <c r="J89">
        <v>8740765</v>
      </c>
      <c r="K89">
        <v>8772764</v>
      </c>
      <c r="L89">
        <v>8792806</v>
      </c>
      <c r="M89">
        <v>8831036</v>
      </c>
      <c r="N89">
        <v>8888628</v>
      </c>
      <c r="O89">
        <v>8929086</v>
      </c>
      <c r="P89">
        <v>8962022</v>
      </c>
      <c r="Q89">
        <v>9046541</v>
      </c>
      <c r="R89">
        <v>9188150</v>
      </c>
      <c r="S89">
        <v>9308479</v>
      </c>
      <c r="T89">
        <v>9429959</v>
      </c>
      <c r="U89">
        <v>9548258</v>
      </c>
      <c r="V89">
        <v>9642505</v>
      </c>
      <c r="W89">
        <v>9729350</v>
      </c>
      <c r="X89">
        <v>9789513</v>
      </c>
      <c r="Y89">
        <v>9846627</v>
      </c>
      <c r="Z89">
        <v>9895801</v>
      </c>
      <c r="AA89">
        <v>9934300</v>
      </c>
      <c r="AB89">
        <v>9967213</v>
      </c>
      <c r="AC89">
        <v>10000595</v>
      </c>
      <c r="AD89">
        <v>10036983</v>
      </c>
      <c r="AE89">
        <v>10089498</v>
      </c>
      <c r="AF89">
        <v>10196792</v>
      </c>
      <c r="AG89">
        <v>10319927</v>
      </c>
      <c r="AH89">
        <v>10399061</v>
      </c>
      <c r="AI89">
        <v>10460415</v>
      </c>
      <c r="AJ89">
        <v>10512922</v>
      </c>
      <c r="AK89">
        <v>10562153</v>
      </c>
      <c r="AL89">
        <v>10608800</v>
      </c>
      <c r="AM89">
        <v>10661259</v>
      </c>
      <c r="AN89">
        <v>10720509</v>
      </c>
      <c r="AO89">
        <v>10761698</v>
      </c>
      <c r="AP89">
        <v>10805808</v>
      </c>
      <c r="AQ89">
        <v>10862132</v>
      </c>
      <c r="AR89">
        <v>10902022</v>
      </c>
      <c r="AS89">
        <v>10928070</v>
      </c>
      <c r="AT89">
        <v>10955141</v>
      </c>
      <c r="AU89">
        <v>10987314</v>
      </c>
      <c r="AV89">
        <v>11020362</v>
      </c>
      <c r="AW89">
        <v>11048473</v>
      </c>
      <c r="AX89">
        <v>11077841</v>
      </c>
      <c r="AY89">
        <v>11107017</v>
      </c>
      <c r="AZ89">
        <v>11121341</v>
      </c>
      <c r="BA89">
        <v>11104899</v>
      </c>
      <c r="BB89">
        <v>11045011</v>
      </c>
      <c r="BC89">
        <v>10965211</v>
      </c>
      <c r="BD89">
        <v>10892413</v>
      </c>
      <c r="BE89">
        <v>10820883</v>
      </c>
      <c r="BF89">
        <v>10775971</v>
      </c>
      <c r="BG89">
        <v>10760421</v>
      </c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4">
      <c r="A90" t="s">
        <v>1986</v>
      </c>
      <c r="B90">
        <v>89869</v>
      </c>
      <c r="C90">
        <v>91260</v>
      </c>
      <c r="D90">
        <v>92425</v>
      </c>
      <c r="E90">
        <v>93350</v>
      </c>
      <c r="F90">
        <v>94066</v>
      </c>
      <c r="G90">
        <v>94581</v>
      </c>
      <c r="H90">
        <v>94875</v>
      </c>
      <c r="I90">
        <v>94961</v>
      </c>
      <c r="J90">
        <v>94868</v>
      </c>
      <c r="K90">
        <v>94682</v>
      </c>
      <c r="L90">
        <v>94426</v>
      </c>
      <c r="M90">
        <v>94185</v>
      </c>
      <c r="N90">
        <v>93934</v>
      </c>
      <c r="O90">
        <v>93630</v>
      </c>
      <c r="P90">
        <v>93152</v>
      </c>
      <c r="Q90">
        <v>92448</v>
      </c>
      <c r="R90">
        <v>91437</v>
      </c>
      <c r="S90">
        <v>90184</v>
      </c>
      <c r="T90">
        <v>89073</v>
      </c>
      <c r="U90">
        <v>88568</v>
      </c>
      <c r="V90">
        <v>89005</v>
      </c>
      <c r="W90">
        <v>90572</v>
      </c>
      <c r="X90">
        <v>93091</v>
      </c>
      <c r="Y90">
        <v>95985</v>
      </c>
      <c r="Z90">
        <v>98439</v>
      </c>
      <c r="AA90">
        <v>99906</v>
      </c>
      <c r="AB90">
        <v>100143</v>
      </c>
      <c r="AC90">
        <v>99380</v>
      </c>
      <c r="AD90">
        <v>98062</v>
      </c>
      <c r="AE90">
        <v>96869</v>
      </c>
      <c r="AF90">
        <v>96283</v>
      </c>
      <c r="AG90">
        <v>96454</v>
      </c>
      <c r="AH90">
        <v>97198</v>
      </c>
      <c r="AI90">
        <v>98305</v>
      </c>
      <c r="AJ90">
        <v>99405</v>
      </c>
      <c r="AK90">
        <v>100255</v>
      </c>
      <c r="AL90">
        <v>100796</v>
      </c>
      <c r="AM90">
        <v>101122</v>
      </c>
      <c r="AN90">
        <v>101309</v>
      </c>
      <c r="AO90">
        <v>101442</v>
      </c>
      <c r="AP90">
        <v>101619</v>
      </c>
      <c r="AQ90">
        <v>101849</v>
      </c>
      <c r="AR90">
        <v>102100</v>
      </c>
      <c r="AS90">
        <v>102375</v>
      </c>
      <c r="AT90">
        <v>102656</v>
      </c>
      <c r="AU90">
        <v>102949</v>
      </c>
      <c r="AV90">
        <v>103259</v>
      </c>
      <c r="AW90">
        <v>103586</v>
      </c>
      <c r="AX90">
        <v>103930</v>
      </c>
      <c r="AY90">
        <v>104296</v>
      </c>
      <c r="AZ90">
        <v>104677</v>
      </c>
      <c r="BA90">
        <v>105075</v>
      </c>
      <c r="BB90">
        <v>105481</v>
      </c>
      <c r="BC90">
        <v>105909</v>
      </c>
      <c r="BD90">
        <v>106360</v>
      </c>
      <c r="BE90">
        <v>106823</v>
      </c>
      <c r="BF90">
        <v>107317</v>
      </c>
      <c r="BG90">
        <v>107825</v>
      </c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4">
      <c r="A91" t="s">
        <v>1987</v>
      </c>
      <c r="B91">
        <v>32500</v>
      </c>
      <c r="C91">
        <v>33700</v>
      </c>
      <c r="D91">
        <v>35000</v>
      </c>
      <c r="E91">
        <v>36400</v>
      </c>
      <c r="F91">
        <v>37600</v>
      </c>
      <c r="G91">
        <v>39200</v>
      </c>
      <c r="H91">
        <v>40500</v>
      </c>
      <c r="I91">
        <v>41900</v>
      </c>
      <c r="J91">
        <v>43400</v>
      </c>
      <c r="K91">
        <v>44900</v>
      </c>
      <c r="L91">
        <v>46400</v>
      </c>
      <c r="M91">
        <v>47200</v>
      </c>
      <c r="N91">
        <v>48300</v>
      </c>
      <c r="O91">
        <v>49000</v>
      </c>
      <c r="P91">
        <v>49500</v>
      </c>
      <c r="Q91">
        <v>49600</v>
      </c>
      <c r="R91">
        <v>49700</v>
      </c>
      <c r="S91">
        <v>49400</v>
      </c>
      <c r="T91">
        <v>49200</v>
      </c>
      <c r="U91">
        <v>49600</v>
      </c>
      <c r="V91">
        <v>50200</v>
      </c>
      <c r="W91">
        <v>51000</v>
      </c>
      <c r="X91">
        <v>51500</v>
      </c>
      <c r="Y91">
        <v>52100</v>
      </c>
      <c r="Z91">
        <v>52700</v>
      </c>
      <c r="AA91">
        <v>53200</v>
      </c>
      <c r="AB91">
        <v>53500</v>
      </c>
      <c r="AC91">
        <v>54100</v>
      </c>
      <c r="AD91">
        <v>54800</v>
      </c>
      <c r="AE91">
        <v>55300</v>
      </c>
      <c r="AF91">
        <v>55600</v>
      </c>
      <c r="AG91">
        <v>55500</v>
      </c>
      <c r="AH91">
        <v>55300</v>
      </c>
      <c r="AI91">
        <v>55200</v>
      </c>
      <c r="AJ91">
        <v>55500</v>
      </c>
      <c r="AK91">
        <v>55800</v>
      </c>
      <c r="AL91">
        <v>55900</v>
      </c>
      <c r="AM91">
        <v>56000</v>
      </c>
      <c r="AN91">
        <v>56100</v>
      </c>
      <c r="AO91">
        <v>56100</v>
      </c>
      <c r="AP91">
        <v>56200</v>
      </c>
      <c r="AQ91">
        <v>56350</v>
      </c>
      <c r="AR91">
        <v>56609</v>
      </c>
      <c r="AS91">
        <v>56765</v>
      </c>
      <c r="AT91">
        <v>56911</v>
      </c>
      <c r="AU91">
        <v>56935</v>
      </c>
      <c r="AV91">
        <v>56774</v>
      </c>
      <c r="AW91">
        <v>56555</v>
      </c>
      <c r="AX91">
        <v>56328</v>
      </c>
      <c r="AY91">
        <v>56323</v>
      </c>
      <c r="AZ91">
        <v>56905</v>
      </c>
      <c r="BA91">
        <v>56890</v>
      </c>
      <c r="BB91">
        <v>56810</v>
      </c>
      <c r="BC91">
        <v>56483</v>
      </c>
      <c r="BD91">
        <v>56295</v>
      </c>
      <c r="BE91">
        <v>56114</v>
      </c>
      <c r="BF91">
        <v>56186</v>
      </c>
      <c r="BG91">
        <v>56171</v>
      </c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4">
      <c r="A92" t="s">
        <v>1988</v>
      </c>
      <c r="B92">
        <v>4210747</v>
      </c>
      <c r="C92">
        <v>4336143</v>
      </c>
      <c r="D92">
        <v>4464249</v>
      </c>
      <c r="E92">
        <v>4595510</v>
      </c>
      <c r="F92">
        <v>4730540</v>
      </c>
      <c r="G92">
        <v>4869716</v>
      </c>
      <c r="H92">
        <v>5013153</v>
      </c>
      <c r="I92">
        <v>5160609</v>
      </c>
      <c r="J92">
        <v>5311615</v>
      </c>
      <c r="K92">
        <v>5465512</v>
      </c>
      <c r="L92">
        <v>5621792</v>
      </c>
      <c r="M92">
        <v>5780480</v>
      </c>
      <c r="N92">
        <v>5941567</v>
      </c>
      <c r="O92">
        <v>6104530</v>
      </c>
      <c r="P92">
        <v>6268707</v>
      </c>
      <c r="Q92">
        <v>6433728</v>
      </c>
      <c r="R92">
        <v>6599214</v>
      </c>
      <c r="S92">
        <v>6765516</v>
      </c>
      <c r="T92">
        <v>6933906</v>
      </c>
      <c r="U92">
        <v>7106145</v>
      </c>
      <c r="V92">
        <v>7283459</v>
      </c>
      <c r="W92">
        <v>7466488</v>
      </c>
      <c r="X92">
        <v>7654819</v>
      </c>
      <c r="Y92">
        <v>7847472</v>
      </c>
      <c r="Z92">
        <v>8042897</v>
      </c>
      <c r="AA92">
        <v>8240060</v>
      </c>
      <c r="AB92">
        <v>8438604</v>
      </c>
      <c r="AC92">
        <v>8639108</v>
      </c>
      <c r="AD92">
        <v>8842575</v>
      </c>
      <c r="AE92">
        <v>9050465</v>
      </c>
      <c r="AF92">
        <v>9263813</v>
      </c>
      <c r="AG92">
        <v>9483270</v>
      </c>
      <c r="AH92">
        <v>9708544</v>
      </c>
      <c r="AI92">
        <v>9938692</v>
      </c>
      <c r="AJ92">
        <v>10172297</v>
      </c>
      <c r="AK92">
        <v>10408489</v>
      </c>
      <c r="AL92">
        <v>10646674</v>
      </c>
      <c r="AM92">
        <v>10887634</v>
      </c>
      <c r="AN92">
        <v>11133501</v>
      </c>
      <c r="AO92">
        <v>11387203</v>
      </c>
      <c r="AP92">
        <v>11650743</v>
      </c>
      <c r="AQ92">
        <v>11924946</v>
      </c>
      <c r="AR92">
        <v>12208848</v>
      </c>
      <c r="AS92">
        <v>12500478</v>
      </c>
      <c r="AT92">
        <v>12796925</v>
      </c>
      <c r="AU92">
        <v>13096028</v>
      </c>
      <c r="AV92">
        <v>13397008</v>
      </c>
      <c r="AW92">
        <v>13700286</v>
      </c>
      <c r="AX92">
        <v>14006366</v>
      </c>
      <c r="AY92">
        <v>14316208</v>
      </c>
      <c r="AZ92">
        <v>14630417</v>
      </c>
      <c r="BA92">
        <v>14948919</v>
      </c>
      <c r="BB92">
        <v>15271056</v>
      </c>
      <c r="BC92">
        <v>15596214</v>
      </c>
      <c r="BD92">
        <v>15923559</v>
      </c>
      <c r="BE92">
        <v>16252429</v>
      </c>
      <c r="BF92">
        <v>16582469</v>
      </c>
      <c r="BG92">
        <v>16913503</v>
      </c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4">
      <c r="A93" t="s">
        <v>1989</v>
      </c>
      <c r="B93">
        <v>66742</v>
      </c>
      <c r="C93">
        <v>68072</v>
      </c>
      <c r="D93">
        <v>69604</v>
      </c>
      <c r="E93">
        <v>71286</v>
      </c>
      <c r="F93">
        <v>73051</v>
      </c>
      <c r="G93">
        <v>74830</v>
      </c>
      <c r="H93">
        <v>76607</v>
      </c>
      <c r="I93">
        <v>78404</v>
      </c>
      <c r="J93">
        <v>80217</v>
      </c>
      <c r="K93">
        <v>82040</v>
      </c>
      <c r="L93">
        <v>83877</v>
      </c>
      <c r="M93">
        <v>85726</v>
      </c>
      <c r="N93">
        <v>87587</v>
      </c>
      <c r="O93">
        <v>89464</v>
      </c>
      <c r="P93">
        <v>91377</v>
      </c>
      <c r="Q93">
        <v>93352</v>
      </c>
      <c r="R93">
        <v>95385</v>
      </c>
      <c r="S93">
        <v>97477</v>
      </c>
      <c r="T93">
        <v>99630</v>
      </c>
      <c r="U93">
        <v>101844</v>
      </c>
      <c r="V93">
        <v>104133</v>
      </c>
      <c r="W93">
        <v>106485</v>
      </c>
      <c r="X93">
        <v>108906</v>
      </c>
      <c r="Y93">
        <v>111402</v>
      </c>
      <c r="Z93">
        <v>113961</v>
      </c>
      <c r="AA93">
        <v>116572</v>
      </c>
      <c r="AB93">
        <v>119232</v>
      </c>
      <c r="AC93">
        <v>121919</v>
      </c>
      <c r="AD93">
        <v>124673</v>
      </c>
      <c r="AE93">
        <v>127522</v>
      </c>
      <c r="AF93">
        <v>130482</v>
      </c>
      <c r="AG93">
        <v>133558</v>
      </c>
      <c r="AH93">
        <v>136692</v>
      </c>
      <c r="AI93">
        <v>139818</v>
      </c>
      <c r="AJ93">
        <v>142802</v>
      </c>
      <c r="AK93">
        <v>145561</v>
      </c>
      <c r="AL93">
        <v>148060</v>
      </c>
      <c r="AM93">
        <v>150303</v>
      </c>
      <c r="AN93">
        <v>152277</v>
      </c>
      <c r="AO93">
        <v>153953</v>
      </c>
      <c r="AP93">
        <v>155329</v>
      </c>
      <c r="AQ93">
        <v>156401</v>
      </c>
      <c r="AR93">
        <v>157175</v>
      </c>
      <c r="AS93">
        <v>157714</v>
      </c>
      <c r="AT93">
        <v>158099</v>
      </c>
      <c r="AU93">
        <v>158402</v>
      </c>
      <c r="AV93">
        <v>158648</v>
      </c>
      <c r="AW93">
        <v>158855</v>
      </c>
      <c r="AX93">
        <v>159035</v>
      </c>
      <c r="AY93">
        <v>159231</v>
      </c>
      <c r="AZ93">
        <v>159444</v>
      </c>
      <c r="BA93">
        <v>159678</v>
      </c>
      <c r="BB93">
        <v>159973</v>
      </c>
      <c r="BC93">
        <v>160375</v>
      </c>
      <c r="BD93">
        <v>160967</v>
      </c>
      <c r="BE93">
        <v>161797</v>
      </c>
      <c r="BF93">
        <v>162896</v>
      </c>
      <c r="BG93">
        <v>164229</v>
      </c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4">
      <c r="A94" t="s">
        <v>1990</v>
      </c>
      <c r="B94">
        <v>571819</v>
      </c>
      <c r="C94">
        <v>589274</v>
      </c>
      <c r="D94">
        <v>606285</v>
      </c>
      <c r="E94">
        <v>622575</v>
      </c>
      <c r="F94">
        <v>637845</v>
      </c>
      <c r="G94">
        <v>651868</v>
      </c>
      <c r="H94">
        <v>664521</v>
      </c>
      <c r="I94">
        <v>675871</v>
      </c>
      <c r="J94">
        <v>686146</v>
      </c>
      <c r="K94">
        <v>695745</v>
      </c>
      <c r="L94">
        <v>704934</v>
      </c>
      <c r="M94">
        <v>713684</v>
      </c>
      <c r="N94">
        <v>721948</v>
      </c>
      <c r="O94">
        <v>729916</v>
      </c>
      <c r="P94">
        <v>737847</v>
      </c>
      <c r="Q94">
        <v>745841</v>
      </c>
      <c r="R94">
        <v>754101</v>
      </c>
      <c r="S94">
        <v>762424</v>
      </c>
      <c r="T94">
        <v>770125</v>
      </c>
      <c r="U94">
        <v>776254</v>
      </c>
      <c r="V94">
        <v>780153</v>
      </c>
      <c r="W94">
        <v>781732</v>
      </c>
      <c r="X94">
        <v>781246</v>
      </c>
      <c r="Y94">
        <v>778948</v>
      </c>
      <c r="Z94">
        <v>775219</v>
      </c>
      <c r="AA94">
        <v>770435</v>
      </c>
      <c r="AB94">
        <v>764459</v>
      </c>
      <c r="AC94">
        <v>757506</v>
      </c>
      <c r="AD94">
        <v>750731</v>
      </c>
      <c r="AE94">
        <v>745665</v>
      </c>
      <c r="AF94">
        <v>743309</v>
      </c>
      <c r="AG94">
        <v>744289</v>
      </c>
      <c r="AH94">
        <v>748134</v>
      </c>
      <c r="AI94">
        <v>753484</v>
      </c>
      <c r="AJ94">
        <v>758342</v>
      </c>
      <c r="AK94">
        <v>761291</v>
      </c>
      <c r="AL94">
        <v>761861</v>
      </c>
      <c r="AM94">
        <v>760510</v>
      </c>
      <c r="AN94">
        <v>757952</v>
      </c>
      <c r="AO94">
        <v>755278</v>
      </c>
      <c r="AP94">
        <v>753301</v>
      </c>
      <c r="AQ94">
        <v>752263</v>
      </c>
      <c r="AR94">
        <v>751884</v>
      </c>
      <c r="AS94">
        <v>751857</v>
      </c>
      <c r="AT94">
        <v>751652</v>
      </c>
      <c r="AU94">
        <v>750946</v>
      </c>
      <c r="AV94">
        <v>749601</v>
      </c>
      <c r="AW94">
        <v>747869</v>
      </c>
      <c r="AX94">
        <v>746314</v>
      </c>
      <c r="AY94">
        <v>745693</v>
      </c>
      <c r="AZ94">
        <v>746556</v>
      </c>
      <c r="BA94">
        <v>749100</v>
      </c>
      <c r="BB94">
        <v>753091</v>
      </c>
      <c r="BC94">
        <v>758081</v>
      </c>
      <c r="BD94">
        <v>763393</v>
      </c>
      <c r="BE94">
        <v>768514</v>
      </c>
      <c r="BF94">
        <v>773303</v>
      </c>
      <c r="BG94">
        <v>777859</v>
      </c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4">
      <c r="A95" t="s">
        <v>1991</v>
      </c>
      <c r="B95">
        <v>780501923</v>
      </c>
      <c r="C95">
        <v>792246929</v>
      </c>
      <c r="D95">
        <v>802642237</v>
      </c>
      <c r="E95">
        <v>812955277</v>
      </c>
      <c r="F95">
        <v>823154587</v>
      </c>
      <c r="G95">
        <v>832959686</v>
      </c>
      <c r="H95">
        <v>842127682</v>
      </c>
      <c r="I95">
        <v>850904554</v>
      </c>
      <c r="J95">
        <v>858706694</v>
      </c>
      <c r="K95">
        <v>868224174</v>
      </c>
      <c r="L95">
        <v>876786721</v>
      </c>
      <c r="M95">
        <v>886003787</v>
      </c>
      <c r="N95">
        <v>895387452</v>
      </c>
      <c r="O95">
        <v>903912425</v>
      </c>
      <c r="P95">
        <v>913510969</v>
      </c>
      <c r="Q95">
        <v>922573384</v>
      </c>
      <c r="R95">
        <v>930171314</v>
      </c>
      <c r="S95">
        <v>937990304</v>
      </c>
      <c r="T95">
        <v>945879993</v>
      </c>
      <c r="U95">
        <v>954142946</v>
      </c>
      <c r="V95">
        <v>962228266</v>
      </c>
      <c r="W95">
        <v>970338016</v>
      </c>
      <c r="X95">
        <v>978056271</v>
      </c>
      <c r="Y95">
        <v>985349949</v>
      </c>
      <c r="Z95">
        <v>992295742</v>
      </c>
      <c r="AA95">
        <v>999278230</v>
      </c>
      <c r="AB95">
        <v>1006551028</v>
      </c>
      <c r="AC95">
        <v>1013806386</v>
      </c>
      <c r="AD95">
        <v>1021209656</v>
      </c>
      <c r="AE95">
        <v>1029042492</v>
      </c>
      <c r="AF95">
        <v>1037334467</v>
      </c>
      <c r="AG95">
        <v>1045799408</v>
      </c>
      <c r="AH95">
        <v>1052656811</v>
      </c>
      <c r="AI95">
        <v>1061248480</v>
      </c>
      <c r="AJ95">
        <v>1069147445</v>
      </c>
      <c r="AK95">
        <v>1078558586</v>
      </c>
      <c r="AL95">
        <v>1086071661</v>
      </c>
      <c r="AM95">
        <v>1093603568</v>
      </c>
      <c r="AN95">
        <v>1100763765</v>
      </c>
      <c r="AO95">
        <v>1108002668</v>
      </c>
      <c r="AP95">
        <v>1115010208</v>
      </c>
      <c r="AQ95">
        <v>1122635089</v>
      </c>
      <c r="AR95">
        <v>1130299527</v>
      </c>
      <c r="AS95">
        <v>1137953182</v>
      </c>
      <c r="AT95">
        <v>1145971873</v>
      </c>
      <c r="AU95">
        <v>1154156034</v>
      </c>
      <c r="AV95">
        <v>1162908282</v>
      </c>
      <c r="AW95">
        <v>1172156434</v>
      </c>
      <c r="AX95">
        <v>1181962982</v>
      </c>
      <c r="AY95">
        <v>1190790909</v>
      </c>
      <c r="AZ95">
        <v>1198787232</v>
      </c>
      <c r="BA95">
        <v>1204631343</v>
      </c>
      <c r="BB95">
        <v>1212058100</v>
      </c>
      <c r="BC95">
        <v>1219556921</v>
      </c>
      <c r="BD95">
        <v>1227211897</v>
      </c>
      <c r="BE95">
        <v>1234714041</v>
      </c>
      <c r="BF95">
        <v>1242137612</v>
      </c>
      <c r="BG95">
        <v>1249066228</v>
      </c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4">
      <c r="A96" t="s">
        <v>2280</v>
      </c>
      <c r="B96">
        <v>3075605</v>
      </c>
      <c r="C96">
        <v>3168100</v>
      </c>
      <c r="D96">
        <v>3305200</v>
      </c>
      <c r="E96">
        <v>3420900</v>
      </c>
      <c r="F96">
        <v>3504600</v>
      </c>
      <c r="G96">
        <v>3597900</v>
      </c>
      <c r="H96">
        <v>3629900</v>
      </c>
      <c r="I96">
        <v>3722800</v>
      </c>
      <c r="J96">
        <v>3802700</v>
      </c>
      <c r="K96">
        <v>3863900</v>
      </c>
      <c r="L96">
        <v>3959000</v>
      </c>
      <c r="M96">
        <v>4045300</v>
      </c>
      <c r="N96">
        <v>4123600</v>
      </c>
      <c r="O96">
        <v>4241600</v>
      </c>
      <c r="P96">
        <v>4377800</v>
      </c>
      <c r="Q96">
        <v>4461600</v>
      </c>
      <c r="R96">
        <v>4518000</v>
      </c>
      <c r="S96">
        <v>4583700</v>
      </c>
      <c r="T96">
        <v>4667500</v>
      </c>
      <c r="U96">
        <v>4929700</v>
      </c>
      <c r="V96">
        <v>5063100</v>
      </c>
      <c r="W96">
        <v>5183400</v>
      </c>
      <c r="X96">
        <v>5264500</v>
      </c>
      <c r="Y96">
        <v>5345100</v>
      </c>
      <c r="Z96">
        <v>5397900</v>
      </c>
      <c r="AA96">
        <v>5456200</v>
      </c>
      <c r="AB96">
        <v>5524600</v>
      </c>
      <c r="AC96">
        <v>5580500</v>
      </c>
      <c r="AD96">
        <v>5627600</v>
      </c>
      <c r="AE96">
        <v>5686200</v>
      </c>
      <c r="AF96">
        <v>5704500</v>
      </c>
      <c r="AG96">
        <v>5752000</v>
      </c>
      <c r="AH96">
        <v>5800500</v>
      </c>
      <c r="AI96">
        <v>5901000</v>
      </c>
      <c r="AJ96">
        <v>6035400</v>
      </c>
      <c r="AK96">
        <v>6156100</v>
      </c>
      <c r="AL96">
        <v>6435500</v>
      </c>
      <c r="AM96">
        <v>6489300</v>
      </c>
      <c r="AN96">
        <v>6543700</v>
      </c>
      <c r="AO96">
        <v>6606500</v>
      </c>
      <c r="AP96">
        <v>6665000</v>
      </c>
      <c r="AQ96">
        <v>6714300</v>
      </c>
      <c r="AR96">
        <v>6744100</v>
      </c>
      <c r="AS96">
        <v>6730800</v>
      </c>
      <c r="AT96">
        <v>6783500</v>
      </c>
      <c r="AU96">
        <v>6813200</v>
      </c>
      <c r="AV96">
        <v>6857100</v>
      </c>
      <c r="AW96">
        <v>6916300</v>
      </c>
      <c r="AX96">
        <v>6957800</v>
      </c>
      <c r="AY96">
        <v>6972800</v>
      </c>
      <c r="AZ96">
        <v>7024200</v>
      </c>
      <c r="BA96">
        <v>7071600</v>
      </c>
      <c r="BB96">
        <v>7150100</v>
      </c>
      <c r="BC96">
        <v>7178900</v>
      </c>
      <c r="BD96">
        <v>7229500</v>
      </c>
      <c r="BE96">
        <v>7291300</v>
      </c>
      <c r="BF96">
        <v>7336600</v>
      </c>
      <c r="BG96">
        <v>7391700</v>
      </c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4">
      <c r="A97" t="s">
        <v>739</v>
      </c>
      <c r="B97">
        <v>2038637</v>
      </c>
      <c r="C97">
        <v>2096407</v>
      </c>
      <c r="D97">
        <v>2155652</v>
      </c>
      <c r="E97">
        <v>2216707</v>
      </c>
      <c r="F97">
        <v>2280045</v>
      </c>
      <c r="G97">
        <v>2346010</v>
      </c>
      <c r="H97">
        <v>2414807</v>
      </c>
      <c r="I97">
        <v>2486414</v>
      </c>
      <c r="J97">
        <v>2560727</v>
      </c>
      <c r="K97">
        <v>2637517</v>
      </c>
      <c r="L97">
        <v>2716659</v>
      </c>
      <c r="M97">
        <v>2798125</v>
      </c>
      <c r="N97">
        <v>2882113</v>
      </c>
      <c r="O97">
        <v>2968994</v>
      </c>
      <c r="P97">
        <v>3059254</v>
      </c>
      <c r="Q97">
        <v>3153261</v>
      </c>
      <c r="R97">
        <v>3251158</v>
      </c>
      <c r="S97">
        <v>3352835</v>
      </c>
      <c r="T97">
        <v>3458104</v>
      </c>
      <c r="U97">
        <v>3566665</v>
      </c>
      <c r="V97">
        <v>3678286</v>
      </c>
      <c r="W97">
        <v>3792938</v>
      </c>
      <c r="X97">
        <v>3910657</v>
      </c>
      <c r="Y97">
        <v>4031349</v>
      </c>
      <c r="Z97">
        <v>4154887</v>
      </c>
      <c r="AA97">
        <v>4281189</v>
      </c>
      <c r="AB97">
        <v>4410158</v>
      </c>
      <c r="AC97">
        <v>4541804</v>
      </c>
      <c r="AD97">
        <v>4676361</v>
      </c>
      <c r="AE97">
        <v>4814137</v>
      </c>
      <c r="AF97">
        <v>4955328</v>
      </c>
      <c r="AG97">
        <v>5099951</v>
      </c>
      <c r="AH97">
        <v>5247836</v>
      </c>
      <c r="AI97">
        <v>5398805</v>
      </c>
      <c r="AJ97">
        <v>5552625</v>
      </c>
      <c r="AK97">
        <v>5709051</v>
      </c>
      <c r="AL97">
        <v>5867849</v>
      </c>
      <c r="AM97">
        <v>6028882</v>
      </c>
      <c r="AN97">
        <v>6192026</v>
      </c>
      <c r="AO97">
        <v>6357221</v>
      </c>
      <c r="AP97">
        <v>6524283</v>
      </c>
      <c r="AQ97">
        <v>6693061</v>
      </c>
      <c r="AR97">
        <v>6863157</v>
      </c>
      <c r="AS97">
        <v>7033821</v>
      </c>
      <c r="AT97">
        <v>7204153</v>
      </c>
      <c r="AU97">
        <v>7373430</v>
      </c>
      <c r="AV97">
        <v>7541406</v>
      </c>
      <c r="AW97">
        <v>7707972</v>
      </c>
      <c r="AX97">
        <v>7872658</v>
      </c>
      <c r="AY97">
        <v>8035021</v>
      </c>
      <c r="AZ97">
        <v>8194778</v>
      </c>
      <c r="BA97">
        <v>8351600</v>
      </c>
      <c r="BB97">
        <v>8505646</v>
      </c>
      <c r="BC97">
        <v>8657785</v>
      </c>
      <c r="BD97">
        <v>8809216</v>
      </c>
      <c r="BE97">
        <v>8960829</v>
      </c>
      <c r="BF97">
        <v>9112867</v>
      </c>
      <c r="BG97">
        <v>9265067</v>
      </c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4">
      <c r="A98" t="s">
        <v>1992</v>
      </c>
      <c r="B98">
        <v>162495580</v>
      </c>
      <c r="C98">
        <v>166348536</v>
      </c>
      <c r="D98">
        <v>170348129</v>
      </c>
      <c r="E98">
        <v>174502178</v>
      </c>
      <c r="F98">
        <v>178820615</v>
      </c>
      <c r="G98">
        <v>183311108</v>
      </c>
      <c r="H98">
        <v>187976481</v>
      </c>
      <c r="I98">
        <v>192817243</v>
      </c>
      <c r="J98">
        <v>197836081</v>
      </c>
      <c r="K98">
        <v>203035027</v>
      </c>
      <c r="L98">
        <v>208415064</v>
      </c>
      <c r="M98">
        <v>213978472</v>
      </c>
      <c r="N98">
        <v>219724282</v>
      </c>
      <c r="O98">
        <v>225645580</v>
      </c>
      <c r="P98">
        <v>231732881</v>
      </c>
      <c r="Q98">
        <v>237979218</v>
      </c>
      <c r="R98">
        <v>244394102</v>
      </c>
      <c r="S98">
        <v>250981876</v>
      </c>
      <c r="T98">
        <v>257725573</v>
      </c>
      <c r="U98">
        <v>264602415</v>
      </c>
      <c r="V98">
        <v>271603169</v>
      </c>
      <c r="W98">
        <v>278728186</v>
      </c>
      <c r="X98">
        <v>286006012</v>
      </c>
      <c r="Y98">
        <v>293492340</v>
      </c>
      <c r="Z98">
        <v>301260428</v>
      </c>
      <c r="AA98">
        <v>309370058</v>
      </c>
      <c r="AB98">
        <v>317825339</v>
      </c>
      <c r="AC98">
        <v>326631480</v>
      </c>
      <c r="AD98">
        <v>335847788</v>
      </c>
      <c r="AE98">
        <v>345544609</v>
      </c>
      <c r="AF98">
        <v>355762200</v>
      </c>
      <c r="AG98">
        <v>366551884</v>
      </c>
      <c r="AH98">
        <v>377879250</v>
      </c>
      <c r="AI98">
        <v>389594161</v>
      </c>
      <c r="AJ98">
        <v>401488248</v>
      </c>
      <c r="AK98">
        <v>413418810</v>
      </c>
      <c r="AL98">
        <v>425324425</v>
      </c>
      <c r="AM98">
        <v>437269757</v>
      </c>
      <c r="AN98">
        <v>449393754</v>
      </c>
      <c r="AO98">
        <v>461899663</v>
      </c>
      <c r="AP98">
        <v>474935556</v>
      </c>
      <c r="AQ98">
        <v>488553040</v>
      </c>
      <c r="AR98">
        <v>502710676</v>
      </c>
      <c r="AS98">
        <v>517352559</v>
      </c>
      <c r="AT98">
        <v>532385197</v>
      </c>
      <c r="AU98">
        <v>547744433</v>
      </c>
      <c r="AV98">
        <v>563415107</v>
      </c>
      <c r="AW98">
        <v>579434057</v>
      </c>
      <c r="AX98">
        <v>595849807</v>
      </c>
      <c r="AY98">
        <v>612731524</v>
      </c>
      <c r="AZ98">
        <v>630127436</v>
      </c>
      <c r="BA98">
        <v>648053253</v>
      </c>
      <c r="BB98">
        <v>666488623</v>
      </c>
      <c r="BC98">
        <v>685401960</v>
      </c>
      <c r="BD98">
        <v>704745420</v>
      </c>
      <c r="BE98">
        <v>724482652</v>
      </c>
      <c r="BF98">
        <v>744602976</v>
      </c>
      <c r="BG98">
        <v>765112280</v>
      </c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4">
      <c r="A99" t="s">
        <v>1181</v>
      </c>
      <c r="B99">
        <v>4140000</v>
      </c>
      <c r="C99">
        <v>4171672</v>
      </c>
      <c r="D99">
        <v>4202104</v>
      </c>
      <c r="E99">
        <v>4231408</v>
      </c>
      <c r="F99">
        <v>4259680</v>
      </c>
      <c r="G99">
        <v>4287000</v>
      </c>
      <c r="H99">
        <v>4313000</v>
      </c>
      <c r="I99">
        <v>4339000</v>
      </c>
      <c r="J99">
        <v>4364000</v>
      </c>
      <c r="K99">
        <v>4387000</v>
      </c>
      <c r="L99">
        <v>4411000</v>
      </c>
      <c r="M99">
        <v>4435000</v>
      </c>
      <c r="N99">
        <v>4457000</v>
      </c>
      <c r="O99">
        <v>4478000</v>
      </c>
      <c r="P99">
        <v>4497000</v>
      </c>
      <c r="Q99">
        <v>4514000</v>
      </c>
      <c r="R99">
        <v>4530000</v>
      </c>
      <c r="S99">
        <v>4532000</v>
      </c>
      <c r="T99">
        <v>4556000</v>
      </c>
      <c r="U99">
        <v>4571000</v>
      </c>
      <c r="V99">
        <v>4588000</v>
      </c>
      <c r="W99">
        <v>4608000</v>
      </c>
      <c r="X99">
        <v>4635000</v>
      </c>
      <c r="Y99">
        <v>4659000</v>
      </c>
      <c r="Z99">
        <v>4680000</v>
      </c>
      <c r="AA99">
        <v>4701000</v>
      </c>
      <c r="AB99">
        <v>4722000</v>
      </c>
      <c r="AC99">
        <v>4740000</v>
      </c>
      <c r="AD99">
        <v>4757000</v>
      </c>
      <c r="AE99">
        <v>4767000</v>
      </c>
      <c r="AF99">
        <v>4780000</v>
      </c>
      <c r="AG99">
        <v>4510000</v>
      </c>
      <c r="AH99">
        <v>4470000</v>
      </c>
      <c r="AI99">
        <v>4640000</v>
      </c>
      <c r="AJ99">
        <v>4650000</v>
      </c>
      <c r="AK99">
        <v>4669000</v>
      </c>
      <c r="AL99">
        <v>4494000</v>
      </c>
      <c r="AM99">
        <v>4572000</v>
      </c>
      <c r="AN99">
        <v>4501000</v>
      </c>
      <c r="AO99">
        <v>4554000</v>
      </c>
      <c r="AP99">
        <v>4426000</v>
      </c>
      <c r="AQ99">
        <v>4440000</v>
      </c>
      <c r="AR99">
        <v>4440000</v>
      </c>
      <c r="AS99">
        <v>4440000</v>
      </c>
      <c r="AT99">
        <v>4439000</v>
      </c>
      <c r="AU99">
        <v>4442000</v>
      </c>
      <c r="AV99">
        <v>4440000</v>
      </c>
      <c r="AW99">
        <v>4436000</v>
      </c>
      <c r="AX99">
        <v>4434508</v>
      </c>
      <c r="AY99">
        <v>4429078</v>
      </c>
      <c r="AZ99">
        <v>4417781</v>
      </c>
      <c r="BA99">
        <v>4280622</v>
      </c>
      <c r="BB99">
        <v>4267558</v>
      </c>
      <c r="BC99">
        <v>4255689</v>
      </c>
      <c r="BD99">
        <v>4238389</v>
      </c>
      <c r="BE99">
        <v>4203604</v>
      </c>
      <c r="BF99">
        <v>4174349</v>
      </c>
      <c r="BG99">
        <v>4125700</v>
      </c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4">
      <c r="A100" t="s">
        <v>591</v>
      </c>
      <c r="B100">
        <v>3866159</v>
      </c>
      <c r="C100">
        <v>3943364</v>
      </c>
      <c r="D100">
        <v>4022593</v>
      </c>
      <c r="E100">
        <v>4103730</v>
      </c>
      <c r="F100">
        <v>4186640</v>
      </c>
      <c r="G100">
        <v>4271133</v>
      </c>
      <c r="H100">
        <v>4357484</v>
      </c>
      <c r="I100">
        <v>4445530</v>
      </c>
      <c r="J100">
        <v>4534234</v>
      </c>
      <c r="K100">
        <v>4622208</v>
      </c>
      <c r="L100">
        <v>4708642</v>
      </c>
      <c r="M100">
        <v>4793155</v>
      </c>
      <c r="N100">
        <v>4876560</v>
      </c>
      <c r="O100">
        <v>4960657</v>
      </c>
      <c r="P100">
        <v>5047944</v>
      </c>
      <c r="Q100">
        <v>5140357</v>
      </c>
      <c r="R100">
        <v>5238245</v>
      </c>
      <c r="S100">
        <v>5341419</v>
      </c>
      <c r="T100">
        <v>5450549</v>
      </c>
      <c r="U100">
        <v>5566266</v>
      </c>
      <c r="V100">
        <v>5688836</v>
      </c>
      <c r="W100">
        <v>5818671</v>
      </c>
      <c r="X100">
        <v>5955267</v>
      </c>
      <c r="Y100">
        <v>6096692</v>
      </c>
      <c r="Z100">
        <v>6240329</v>
      </c>
      <c r="AA100">
        <v>6384195</v>
      </c>
      <c r="AB100">
        <v>6527543</v>
      </c>
      <c r="AC100">
        <v>6670568</v>
      </c>
      <c r="AD100">
        <v>6813348</v>
      </c>
      <c r="AE100">
        <v>6956300</v>
      </c>
      <c r="AF100">
        <v>7099732</v>
      </c>
      <c r="AG100">
        <v>7243391</v>
      </c>
      <c r="AH100">
        <v>7386975</v>
      </c>
      <c r="AI100">
        <v>7530705</v>
      </c>
      <c r="AJ100">
        <v>7674911</v>
      </c>
      <c r="AK100">
        <v>7819806</v>
      </c>
      <c r="AL100">
        <v>7965553</v>
      </c>
      <c r="AM100">
        <v>8111951</v>
      </c>
      <c r="AN100">
        <v>8258483</v>
      </c>
      <c r="AO100">
        <v>8404398</v>
      </c>
      <c r="AP100">
        <v>8549200</v>
      </c>
      <c r="AQ100">
        <v>8692567</v>
      </c>
      <c r="AR100">
        <v>8834733</v>
      </c>
      <c r="AS100">
        <v>8976552</v>
      </c>
      <c r="AT100">
        <v>9119178</v>
      </c>
      <c r="AU100">
        <v>9263404</v>
      </c>
      <c r="AV100">
        <v>9409457</v>
      </c>
      <c r="AW100">
        <v>9556889</v>
      </c>
      <c r="AX100">
        <v>9705029</v>
      </c>
      <c r="AY100">
        <v>9852870</v>
      </c>
      <c r="AZ100">
        <v>9999617</v>
      </c>
      <c r="BA100">
        <v>10145054</v>
      </c>
      <c r="BB100">
        <v>10289210</v>
      </c>
      <c r="BC100">
        <v>10431776</v>
      </c>
      <c r="BD100">
        <v>10572466</v>
      </c>
      <c r="BE100">
        <v>10711061</v>
      </c>
      <c r="BF100">
        <v>10847334</v>
      </c>
      <c r="BG100">
        <v>10981229</v>
      </c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4">
      <c r="A101" t="s">
        <v>108</v>
      </c>
      <c r="B101">
        <v>9983967</v>
      </c>
      <c r="C101">
        <v>10029321</v>
      </c>
      <c r="D101">
        <v>10061734</v>
      </c>
      <c r="E101">
        <v>10087947</v>
      </c>
      <c r="F101">
        <v>10119835</v>
      </c>
      <c r="G101">
        <v>10147935</v>
      </c>
      <c r="H101">
        <v>10178653</v>
      </c>
      <c r="I101">
        <v>10216604</v>
      </c>
      <c r="J101">
        <v>10255815</v>
      </c>
      <c r="K101">
        <v>10298723</v>
      </c>
      <c r="L101">
        <v>10337910</v>
      </c>
      <c r="M101">
        <v>10367537</v>
      </c>
      <c r="N101">
        <v>10398489</v>
      </c>
      <c r="O101">
        <v>10432055</v>
      </c>
      <c r="P101">
        <v>10478720</v>
      </c>
      <c r="Q101">
        <v>10540525</v>
      </c>
      <c r="R101">
        <v>10598677</v>
      </c>
      <c r="S101">
        <v>10648031</v>
      </c>
      <c r="T101">
        <v>10684822</v>
      </c>
      <c r="U101">
        <v>10704152</v>
      </c>
      <c r="V101">
        <v>10711122</v>
      </c>
      <c r="W101">
        <v>10711848</v>
      </c>
      <c r="X101">
        <v>10705535</v>
      </c>
      <c r="Y101">
        <v>10689463</v>
      </c>
      <c r="Z101">
        <v>10668095</v>
      </c>
      <c r="AA101">
        <v>10648713</v>
      </c>
      <c r="AB101">
        <v>10630564</v>
      </c>
      <c r="AC101">
        <v>10612741</v>
      </c>
      <c r="AD101">
        <v>10596487</v>
      </c>
      <c r="AE101">
        <v>10481719</v>
      </c>
      <c r="AF101">
        <v>10373988</v>
      </c>
      <c r="AG101">
        <v>10373400</v>
      </c>
      <c r="AH101">
        <v>10369341</v>
      </c>
      <c r="AI101">
        <v>10357523</v>
      </c>
      <c r="AJ101">
        <v>10343355</v>
      </c>
      <c r="AK101">
        <v>10328965</v>
      </c>
      <c r="AL101">
        <v>10311238</v>
      </c>
      <c r="AM101">
        <v>10290486</v>
      </c>
      <c r="AN101">
        <v>10266570</v>
      </c>
      <c r="AO101">
        <v>10237530</v>
      </c>
      <c r="AP101">
        <v>10210971</v>
      </c>
      <c r="AQ101">
        <v>10187576</v>
      </c>
      <c r="AR101">
        <v>10158608</v>
      </c>
      <c r="AS101">
        <v>10129552</v>
      </c>
      <c r="AT101">
        <v>10107146</v>
      </c>
      <c r="AU101">
        <v>10087065</v>
      </c>
      <c r="AV101">
        <v>10071370</v>
      </c>
      <c r="AW101">
        <v>10055780</v>
      </c>
      <c r="AX101">
        <v>10038188</v>
      </c>
      <c r="AY101">
        <v>10022650</v>
      </c>
      <c r="AZ101">
        <v>10000023</v>
      </c>
      <c r="BA101">
        <v>9971727</v>
      </c>
      <c r="BB101">
        <v>9920362</v>
      </c>
      <c r="BC101">
        <v>9893082</v>
      </c>
      <c r="BD101">
        <v>9866468</v>
      </c>
      <c r="BE101">
        <v>9843028</v>
      </c>
      <c r="BF101">
        <v>9814023</v>
      </c>
      <c r="BG101">
        <v>9781127</v>
      </c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4">
      <c r="A102" t="s">
        <v>1993</v>
      </c>
      <c r="B102">
        <v>1917374485</v>
      </c>
      <c r="C102">
        <v>1938089345</v>
      </c>
      <c r="D102">
        <v>1971767956</v>
      </c>
      <c r="E102">
        <v>2017341249</v>
      </c>
      <c r="F102">
        <v>2063005443</v>
      </c>
      <c r="G102">
        <v>2109873877</v>
      </c>
      <c r="H102">
        <v>2159939612</v>
      </c>
      <c r="I102">
        <v>2209648249</v>
      </c>
      <c r="J102">
        <v>2260717665</v>
      </c>
      <c r="K102">
        <v>2313952139</v>
      </c>
      <c r="L102">
        <v>2368641004</v>
      </c>
      <c r="M102">
        <v>2424660263</v>
      </c>
      <c r="N102">
        <v>2479752450</v>
      </c>
      <c r="O102">
        <v>2534559971</v>
      </c>
      <c r="P102">
        <v>2588511538</v>
      </c>
      <c r="Q102">
        <v>2640675903</v>
      </c>
      <c r="R102">
        <v>2691718260</v>
      </c>
      <c r="S102">
        <v>2741668827</v>
      </c>
      <c r="T102">
        <v>2792125959</v>
      </c>
      <c r="U102">
        <v>2843527329</v>
      </c>
      <c r="V102">
        <v>2895417606</v>
      </c>
      <c r="W102">
        <v>2948771303</v>
      </c>
      <c r="X102">
        <v>3004918683</v>
      </c>
      <c r="Y102">
        <v>3061651491</v>
      </c>
      <c r="Z102">
        <v>3117857853</v>
      </c>
      <c r="AA102">
        <v>3174933339</v>
      </c>
      <c r="AB102">
        <v>3233584114</v>
      </c>
      <c r="AC102">
        <v>3293767162</v>
      </c>
      <c r="AD102">
        <v>3354131701</v>
      </c>
      <c r="AE102">
        <v>3413636631</v>
      </c>
      <c r="AF102">
        <v>3471574806</v>
      </c>
      <c r="AG102">
        <v>3527564517</v>
      </c>
      <c r="AH102">
        <v>3581733333</v>
      </c>
      <c r="AI102">
        <v>3634874959</v>
      </c>
      <c r="AJ102">
        <v>3687117639</v>
      </c>
      <c r="AK102">
        <v>3738698415</v>
      </c>
      <c r="AL102">
        <v>3789573048</v>
      </c>
      <c r="AM102">
        <v>3840453296</v>
      </c>
      <c r="AN102">
        <v>3890434565</v>
      </c>
      <c r="AO102">
        <v>3939169000</v>
      </c>
      <c r="AP102">
        <v>3986056196</v>
      </c>
      <c r="AQ102">
        <v>4032084833</v>
      </c>
      <c r="AR102">
        <v>4077072173</v>
      </c>
      <c r="AS102">
        <v>4121738823</v>
      </c>
      <c r="AT102">
        <v>4166120812</v>
      </c>
      <c r="AU102">
        <v>4210445215</v>
      </c>
      <c r="AV102">
        <v>4254416829</v>
      </c>
      <c r="AW102">
        <v>4297926816</v>
      </c>
      <c r="AX102">
        <v>4341646260</v>
      </c>
      <c r="AY102">
        <v>4385943475</v>
      </c>
      <c r="AZ102">
        <v>4430022932</v>
      </c>
      <c r="BA102">
        <v>4474450995</v>
      </c>
      <c r="BB102">
        <v>4519551913</v>
      </c>
      <c r="BC102">
        <v>4564885065</v>
      </c>
      <c r="BD102">
        <v>4610015643</v>
      </c>
      <c r="BE102">
        <v>4654714482</v>
      </c>
      <c r="BF102">
        <v>4699231955</v>
      </c>
      <c r="BG102">
        <v>4743263932</v>
      </c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4">
      <c r="A103" t="s">
        <v>1994</v>
      </c>
      <c r="B103">
        <v>2299864225</v>
      </c>
      <c r="C103">
        <v>2329888869</v>
      </c>
      <c r="D103">
        <v>2373238349</v>
      </c>
      <c r="E103">
        <v>2428869004</v>
      </c>
      <c r="F103">
        <v>2485008106</v>
      </c>
      <c r="G103">
        <v>2542784929</v>
      </c>
      <c r="H103">
        <v>2604231797</v>
      </c>
      <c r="I103">
        <v>2665770490</v>
      </c>
      <c r="J103">
        <v>2729022478</v>
      </c>
      <c r="K103">
        <v>2794658516</v>
      </c>
      <c r="L103">
        <v>2861878186</v>
      </c>
      <c r="M103">
        <v>2930528765</v>
      </c>
      <c r="N103">
        <v>2998418215</v>
      </c>
      <c r="O103">
        <v>3066318991</v>
      </c>
      <c r="P103">
        <v>3133856412</v>
      </c>
      <c r="Q103">
        <v>3200230100</v>
      </c>
      <c r="R103">
        <v>3266159737</v>
      </c>
      <c r="S103">
        <v>3331644562</v>
      </c>
      <c r="T103">
        <v>3398253256</v>
      </c>
      <c r="U103">
        <v>3466364397</v>
      </c>
      <c r="V103">
        <v>3535475763</v>
      </c>
      <c r="W103">
        <v>3606560912</v>
      </c>
      <c r="X103">
        <v>3680972747</v>
      </c>
      <c r="Y103">
        <v>3756519726</v>
      </c>
      <c r="Z103">
        <v>3832103028</v>
      </c>
      <c r="AA103">
        <v>3909126217</v>
      </c>
      <c r="AB103">
        <v>3988290155</v>
      </c>
      <c r="AC103">
        <v>4069534858</v>
      </c>
      <c r="AD103">
        <v>4151491693</v>
      </c>
      <c r="AE103">
        <v>4233121326</v>
      </c>
      <c r="AF103">
        <v>4313726002</v>
      </c>
      <c r="AG103">
        <v>4392785982</v>
      </c>
      <c r="AH103">
        <v>4470537759</v>
      </c>
      <c r="AI103">
        <v>4547598821</v>
      </c>
      <c r="AJ103">
        <v>4623980430</v>
      </c>
      <c r="AK103">
        <v>4699923937</v>
      </c>
      <c r="AL103">
        <v>4775395700</v>
      </c>
      <c r="AM103">
        <v>4851072372</v>
      </c>
      <c r="AN103">
        <v>4925950743</v>
      </c>
      <c r="AO103">
        <v>4999779253</v>
      </c>
      <c r="AP103">
        <v>5072466718</v>
      </c>
      <c r="AQ103">
        <v>5144856232</v>
      </c>
      <c r="AR103">
        <v>5216716203</v>
      </c>
      <c r="AS103">
        <v>5288758037</v>
      </c>
      <c r="AT103">
        <v>5361007554</v>
      </c>
      <c r="AU103">
        <v>5433668431</v>
      </c>
      <c r="AV103">
        <v>5506476109</v>
      </c>
      <c r="AW103">
        <v>5579375555</v>
      </c>
      <c r="AX103">
        <v>5653072135</v>
      </c>
      <c r="AY103">
        <v>5727963757</v>
      </c>
      <c r="AZ103">
        <v>5803571023</v>
      </c>
      <c r="BA103">
        <v>5880131377</v>
      </c>
      <c r="BB103">
        <v>5957668177</v>
      </c>
      <c r="BC103">
        <v>6036113018</v>
      </c>
      <c r="BD103">
        <v>6114993204</v>
      </c>
      <c r="BE103">
        <v>6194062653</v>
      </c>
      <c r="BF103">
        <v>6273584648</v>
      </c>
      <c r="BG103">
        <v>6353204601</v>
      </c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4">
      <c r="A104" t="s">
        <v>1995</v>
      </c>
      <c r="B104">
        <v>382489740</v>
      </c>
      <c r="C104">
        <v>391799524</v>
      </c>
      <c r="D104">
        <v>401470393</v>
      </c>
      <c r="E104">
        <v>411527755</v>
      </c>
      <c r="F104">
        <v>422002663</v>
      </c>
      <c r="G104">
        <v>432911052</v>
      </c>
      <c r="H104">
        <v>444292185</v>
      </c>
      <c r="I104">
        <v>456122241</v>
      </c>
      <c r="J104">
        <v>468304813</v>
      </c>
      <c r="K104">
        <v>480706377</v>
      </c>
      <c r="L104">
        <v>493237182</v>
      </c>
      <c r="M104">
        <v>505868502</v>
      </c>
      <c r="N104">
        <v>518665765</v>
      </c>
      <c r="O104">
        <v>531759020</v>
      </c>
      <c r="P104">
        <v>545344874</v>
      </c>
      <c r="Q104">
        <v>559554197</v>
      </c>
      <c r="R104">
        <v>574441477</v>
      </c>
      <c r="S104">
        <v>589975735</v>
      </c>
      <c r="T104">
        <v>606127297</v>
      </c>
      <c r="U104">
        <v>622837068</v>
      </c>
      <c r="V104">
        <v>640058157</v>
      </c>
      <c r="W104">
        <v>657789609</v>
      </c>
      <c r="X104">
        <v>676054064</v>
      </c>
      <c r="Y104">
        <v>694868235</v>
      </c>
      <c r="Z104">
        <v>714245175</v>
      </c>
      <c r="AA104">
        <v>734192878</v>
      </c>
      <c r="AB104">
        <v>754706041</v>
      </c>
      <c r="AC104">
        <v>775767696</v>
      </c>
      <c r="AD104">
        <v>797359992</v>
      </c>
      <c r="AE104">
        <v>819484695</v>
      </c>
      <c r="AF104">
        <v>842151196</v>
      </c>
      <c r="AG104">
        <v>865221465</v>
      </c>
      <c r="AH104">
        <v>888804426</v>
      </c>
      <c r="AI104">
        <v>912723862</v>
      </c>
      <c r="AJ104">
        <v>936862791</v>
      </c>
      <c r="AK104">
        <v>961225522</v>
      </c>
      <c r="AL104">
        <v>985822652</v>
      </c>
      <c r="AM104">
        <v>1010619076</v>
      </c>
      <c r="AN104">
        <v>1035516178</v>
      </c>
      <c r="AO104">
        <v>1060610253</v>
      </c>
      <c r="AP104">
        <v>1086410522</v>
      </c>
      <c r="AQ104">
        <v>1112771399</v>
      </c>
      <c r="AR104">
        <v>1139644030</v>
      </c>
      <c r="AS104">
        <v>1167019214</v>
      </c>
      <c r="AT104">
        <v>1194886742</v>
      </c>
      <c r="AU104">
        <v>1223223216</v>
      </c>
      <c r="AV104">
        <v>1252059280</v>
      </c>
      <c r="AW104">
        <v>1281448739</v>
      </c>
      <c r="AX104">
        <v>1311425875</v>
      </c>
      <c r="AY104">
        <v>1342020282</v>
      </c>
      <c r="AZ104">
        <v>1373548091</v>
      </c>
      <c r="BA104">
        <v>1405680382</v>
      </c>
      <c r="BB104">
        <v>1438116264</v>
      </c>
      <c r="BC104">
        <v>1471227953</v>
      </c>
      <c r="BD104">
        <v>1504977561</v>
      </c>
      <c r="BE104">
        <v>1539348171</v>
      </c>
      <c r="BF104">
        <v>1574352693</v>
      </c>
      <c r="BG104">
        <v>1609940669</v>
      </c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4">
      <c r="A105" t="s">
        <v>1996</v>
      </c>
      <c r="B105">
        <v>123195063</v>
      </c>
      <c r="C105">
        <v>126145959</v>
      </c>
      <c r="D105">
        <v>129235885</v>
      </c>
      <c r="E105">
        <v>132460233</v>
      </c>
      <c r="F105">
        <v>135810058</v>
      </c>
      <c r="G105">
        <v>139283107</v>
      </c>
      <c r="H105">
        <v>142884219</v>
      </c>
      <c r="I105">
        <v>146618832</v>
      </c>
      <c r="J105">
        <v>150482659</v>
      </c>
      <c r="K105">
        <v>154472531</v>
      </c>
      <c r="L105">
        <v>158588589</v>
      </c>
      <c r="M105">
        <v>162826704</v>
      </c>
      <c r="N105">
        <v>167198554</v>
      </c>
      <c r="O105">
        <v>171751733</v>
      </c>
      <c r="P105">
        <v>176545424</v>
      </c>
      <c r="Q105">
        <v>181619647</v>
      </c>
      <c r="R105">
        <v>186993690</v>
      </c>
      <c r="S105">
        <v>192650981</v>
      </c>
      <c r="T105">
        <v>198566333</v>
      </c>
      <c r="U105">
        <v>204695751</v>
      </c>
      <c r="V105">
        <v>211007189</v>
      </c>
      <c r="W105">
        <v>217484839</v>
      </c>
      <c r="X105">
        <v>224129826</v>
      </c>
      <c r="Y105">
        <v>230943958</v>
      </c>
      <c r="Z105">
        <v>237935069</v>
      </c>
      <c r="AA105">
        <v>245102022</v>
      </c>
      <c r="AB105">
        <v>252445129</v>
      </c>
      <c r="AC105">
        <v>259944139</v>
      </c>
      <c r="AD105">
        <v>267549711</v>
      </c>
      <c r="AE105">
        <v>275200141</v>
      </c>
      <c r="AF105">
        <v>282899816</v>
      </c>
      <c r="AG105">
        <v>290487021</v>
      </c>
      <c r="AH105">
        <v>298118128</v>
      </c>
      <c r="AI105">
        <v>305759721</v>
      </c>
      <c r="AJ105">
        <v>313402026</v>
      </c>
      <c r="AK105">
        <v>321107441</v>
      </c>
      <c r="AL105">
        <v>328964394</v>
      </c>
      <c r="AM105">
        <v>336924643</v>
      </c>
      <c r="AN105">
        <v>344939833</v>
      </c>
      <c r="AO105">
        <v>352915069</v>
      </c>
      <c r="AP105">
        <v>361050467</v>
      </c>
      <c r="AQ105">
        <v>369246309</v>
      </c>
      <c r="AR105">
        <v>377544104</v>
      </c>
      <c r="AS105">
        <v>385980348</v>
      </c>
      <c r="AT105">
        <v>394625729</v>
      </c>
      <c r="AU105">
        <v>403526930</v>
      </c>
      <c r="AV105">
        <v>412705870</v>
      </c>
      <c r="AW105">
        <v>422204235</v>
      </c>
      <c r="AX105">
        <v>432032769</v>
      </c>
      <c r="AY105">
        <v>442179341</v>
      </c>
      <c r="AZ105">
        <v>452947421</v>
      </c>
      <c r="BA105">
        <v>463997812</v>
      </c>
      <c r="BB105">
        <v>474993526</v>
      </c>
      <c r="BC105">
        <v>486261860</v>
      </c>
      <c r="BD105">
        <v>497751634</v>
      </c>
      <c r="BE105">
        <v>509396383</v>
      </c>
      <c r="BF105">
        <v>521159047</v>
      </c>
      <c r="BG105">
        <v>533023458</v>
      </c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4">
      <c r="A106" t="s">
        <v>1997</v>
      </c>
      <c r="B106">
        <v>87792515</v>
      </c>
      <c r="C106">
        <v>90138235</v>
      </c>
      <c r="D106">
        <v>92558005</v>
      </c>
      <c r="E106">
        <v>95055665</v>
      </c>
      <c r="F106">
        <v>97638029</v>
      </c>
      <c r="G106">
        <v>100308894</v>
      </c>
      <c r="H106">
        <v>103067354</v>
      </c>
      <c r="I106">
        <v>105907403</v>
      </c>
      <c r="J106">
        <v>108821564</v>
      </c>
      <c r="K106">
        <v>111800091</v>
      </c>
      <c r="L106">
        <v>114834780</v>
      </c>
      <c r="M106">
        <v>117921998</v>
      </c>
      <c r="N106">
        <v>121059513</v>
      </c>
      <c r="O106">
        <v>124242298</v>
      </c>
      <c r="P106">
        <v>127465231</v>
      </c>
      <c r="Q106">
        <v>130724115</v>
      </c>
      <c r="R106">
        <v>134010690</v>
      </c>
      <c r="S106">
        <v>137322118</v>
      </c>
      <c r="T106">
        <v>140665856</v>
      </c>
      <c r="U106">
        <v>144053518</v>
      </c>
      <c r="V106">
        <v>147490365</v>
      </c>
      <c r="W106">
        <v>150978840</v>
      </c>
      <c r="X106">
        <v>154506265</v>
      </c>
      <c r="Y106">
        <v>158044343</v>
      </c>
      <c r="Z106">
        <v>161555583</v>
      </c>
      <c r="AA106">
        <v>165012196</v>
      </c>
      <c r="AB106">
        <v>168402025</v>
      </c>
      <c r="AC106">
        <v>171728917</v>
      </c>
      <c r="AD106">
        <v>175000916</v>
      </c>
      <c r="AE106">
        <v>178233223</v>
      </c>
      <c r="AF106">
        <v>181436821</v>
      </c>
      <c r="AG106">
        <v>184615979</v>
      </c>
      <c r="AH106">
        <v>187766086</v>
      </c>
      <c r="AI106">
        <v>190879523</v>
      </c>
      <c r="AJ106">
        <v>193945272</v>
      </c>
      <c r="AK106">
        <v>196957849</v>
      </c>
      <c r="AL106">
        <v>199914831</v>
      </c>
      <c r="AM106">
        <v>202826465</v>
      </c>
      <c r="AN106">
        <v>205715544</v>
      </c>
      <c r="AO106">
        <v>208612556</v>
      </c>
      <c r="AP106">
        <v>211540429</v>
      </c>
      <c r="AQ106">
        <v>214506502</v>
      </c>
      <c r="AR106">
        <v>217508059</v>
      </c>
      <c r="AS106">
        <v>220545214</v>
      </c>
      <c r="AT106">
        <v>223614649</v>
      </c>
      <c r="AU106">
        <v>226712730</v>
      </c>
      <c r="AV106">
        <v>229838202</v>
      </c>
      <c r="AW106">
        <v>232989141</v>
      </c>
      <c r="AX106">
        <v>236159276</v>
      </c>
      <c r="AY106">
        <v>239340478</v>
      </c>
      <c r="AZ106">
        <v>242524123</v>
      </c>
      <c r="BA106">
        <v>245707511</v>
      </c>
      <c r="BB106">
        <v>248883232</v>
      </c>
      <c r="BC106">
        <v>252032263</v>
      </c>
      <c r="BD106">
        <v>255131116</v>
      </c>
      <c r="BE106">
        <v>258162113</v>
      </c>
      <c r="BF106">
        <v>261115456</v>
      </c>
      <c r="BG106">
        <v>263991379</v>
      </c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4">
      <c r="A107" t="s">
        <v>1998</v>
      </c>
      <c r="B107">
        <v>259294677</v>
      </c>
      <c r="C107">
        <v>265653565</v>
      </c>
      <c r="D107">
        <v>272234508</v>
      </c>
      <c r="E107">
        <v>279067522</v>
      </c>
      <c r="F107">
        <v>286192605</v>
      </c>
      <c r="G107">
        <v>293627945</v>
      </c>
      <c r="H107">
        <v>301407966</v>
      </c>
      <c r="I107">
        <v>309503409</v>
      </c>
      <c r="J107">
        <v>317822154</v>
      </c>
      <c r="K107">
        <v>326233846</v>
      </c>
      <c r="L107">
        <v>334648593</v>
      </c>
      <c r="M107">
        <v>343041798</v>
      </c>
      <c r="N107">
        <v>351467211</v>
      </c>
      <c r="O107">
        <v>360007287</v>
      </c>
      <c r="P107">
        <v>368799450</v>
      </c>
      <c r="Q107">
        <v>377934550</v>
      </c>
      <c r="R107">
        <v>387447787</v>
      </c>
      <c r="S107">
        <v>397324754</v>
      </c>
      <c r="T107">
        <v>407560964</v>
      </c>
      <c r="U107">
        <v>418141317</v>
      </c>
      <c r="V107">
        <v>429050968</v>
      </c>
      <c r="W107">
        <v>440304770</v>
      </c>
      <c r="X107">
        <v>451924238</v>
      </c>
      <c r="Y107">
        <v>463924277</v>
      </c>
      <c r="Z107">
        <v>476310106</v>
      </c>
      <c r="AA107">
        <v>489090856</v>
      </c>
      <c r="AB107">
        <v>502260912</v>
      </c>
      <c r="AC107">
        <v>515823557</v>
      </c>
      <c r="AD107">
        <v>529810281</v>
      </c>
      <c r="AE107">
        <v>544284554</v>
      </c>
      <c r="AF107">
        <v>559251380</v>
      </c>
      <c r="AG107">
        <v>574734444</v>
      </c>
      <c r="AH107">
        <v>590686298</v>
      </c>
      <c r="AI107">
        <v>606964141</v>
      </c>
      <c r="AJ107">
        <v>623460765</v>
      </c>
      <c r="AK107">
        <v>640118081</v>
      </c>
      <c r="AL107">
        <v>656858258</v>
      </c>
      <c r="AM107">
        <v>673694433</v>
      </c>
      <c r="AN107">
        <v>690576345</v>
      </c>
      <c r="AO107">
        <v>707695184</v>
      </c>
      <c r="AP107">
        <v>725360055</v>
      </c>
      <c r="AQ107">
        <v>743525090</v>
      </c>
      <c r="AR107">
        <v>762099926</v>
      </c>
      <c r="AS107">
        <v>781038866</v>
      </c>
      <c r="AT107">
        <v>800261013</v>
      </c>
      <c r="AU107">
        <v>819696286</v>
      </c>
      <c r="AV107">
        <v>839353410</v>
      </c>
      <c r="AW107">
        <v>859244504</v>
      </c>
      <c r="AX107">
        <v>879393106</v>
      </c>
      <c r="AY107">
        <v>899840941</v>
      </c>
      <c r="AZ107">
        <v>920600670</v>
      </c>
      <c r="BA107">
        <v>941682570</v>
      </c>
      <c r="BB107">
        <v>963122738</v>
      </c>
      <c r="BC107">
        <v>984966093</v>
      </c>
      <c r="BD107">
        <v>1007225927</v>
      </c>
      <c r="BE107">
        <v>1029951788</v>
      </c>
      <c r="BF107">
        <v>1053193646</v>
      </c>
      <c r="BG107">
        <v>1076917211</v>
      </c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4">
      <c r="A108" t="s">
        <v>1999</v>
      </c>
      <c r="B108">
        <v>48442</v>
      </c>
      <c r="C108">
        <v>48281</v>
      </c>
      <c r="D108">
        <v>48418</v>
      </c>
      <c r="E108">
        <v>48800</v>
      </c>
      <c r="F108">
        <v>49391</v>
      </c>
      <c r="G108">
        <v>50141</v>
      </c>
      <c r="H108">
        <v>51049</v>
      </c>
      <c r="I108">
        <v>52118</v>
      </c>
      <c r="J108">
        <v>53254</v>
      </c>
      <c r="K108">
        <v>54376</v>
      </c>
      <c r="L108">
        <v>55425</v>
      </c>
      <c r="M108">
        <v>56352</v>
      </c>
      <c r="N108">
        <v>57154</v>
      </c>
      <c r="O108">
        <v>57900</v>
      </c>
      <c r="P108">
        <v>58655</v>
      </c>
      <c r="Q108">
        <v>59478</v>
      </c>
      <c r="R108">
        <v>60428</v>
      </c>
      <c r="S108">
        <v>61443</v>
      </c>
      <c r="T108">
        <v>62406</v>
      </c>
      <c r="U108">
        <v>63151</v>
      </c>
      <c r="V108">
        <v>63551</v>
      </c>
      <c r="W108">
        <v>63540</v>
      </c>
      <c r="X108">
        <v>63191</v>
      </c>
      <c r="Y108">
        <v>62730</v>
      </c>
      <c r="Z108">
        <v>62487</v>
      </c>
      <c r="AA108">
        <v>62696</v>
      </c>
      <c r="AB108">
        <v>63441</v>
      </c>
      <c r="AC108">
        <v>64630</v>
      </c>
      <c r="AD108">
        <v>66047</v>
      </c>
      <c r="AE108">
        <v>67388</v>
      </c>
      <c r="AF108">
        <v>68429</v>
      </c>
      <c r="AG108">
        <v>69096</v>
      </c>
      <c r="AH108">
        <v>69475</v>
      </c>
      <c r="AI108">
        <v>69656</v>
      </c>
      <c r="AJ108">
        <v>69818</v>
      </c>
      <c r="AK108">
        <v>70070</v>
      </c>
      <c r="AL108">
        <v>70431</v>
      </c>
      <c r="AM108">
        <v>70869</v>
      </c>
      <c r="AN108">
        <v>71390</v>
      </c>
      <c r="AO108">
        <v>71952</v>
      </c>
      <c r="AP108">
        <v>72554</v>
      </c>
      <c r="AQ108">
        <v>73192</v>
      </c>
      <c r="AR108">
        <v>73870</v>
      </c>
      <c r="AS108">
        <v>74587</v>
      </c>
      <c r="AT108">
        <v>75341</v>
      </c>
      <c r="AU108">
        <v>76118</v>
      </c>
      <c r="AV108">
        <v>76914</v>
      </c>
      <c r="AW108">
        <v>77727</v>
      </c>
      <c r="AX108">
        <v>78534</v>
      </c>
      <c r="AY108">
        <v>79325</v>
      </c>
      <c r="AZ108">
        <v>80072</v>
      </c>
      <c r="BA108">
        <v>80759</v>
      </c>
      <c r="BB108">
        <v>81406</v>
      </c>
      <c r="BC108">
        <v>82013</v>
      </c>
      <c r="BD108">
        <v>82590</v>
      </c>
      <c r="BE108">
        <v>83167</v>
      </c>
      <c r="BF108">
        <v>83737</v>
      </c>
      <c r="BG108">
        <v>84287</v>
      </c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4">
      <c r="A109" t="s">
        <v>2000</v>
      </c>
      <c r="B109">
        <v>449480608</v>
      </c>
      <c r="C109">
        <v>458494963</v>
      </c>
      <c r="D109">
        <v>467852537</v>
      </c>
      <c r="E109">
        <v>477527970</v>
      </c>
      <c r="F109">
        <v>487484535</v>
      </c>
      <c r="G109">
        <v>497702365</v>
      </c>
      <c r="H109">
        <v>508161935</v>
      </c>
      <c r="I109">
        <v>518889779</v>
      </c>
      <c r="J109">
        <v>529967317</v>
      </c>
      <c r="K109">
        <v>541505076</v>
      </c>
      <c r="L109">
        <v>553578513</v>
      </c>
      <c r="M109">
        <v>566224812</v>
      </c>
      <c r="N109">
        <v>579411513</v>
      </c>
      <c r="O109">
        <v>593058926</v>
      </c>
      <c r="P109">
        <v>607050255</v>
      </c>
      <c r="Q109">
        <v>621301720</v>
      </c>
      <c r="R109">
        <v>635771734</v>
      </c>
      <c r="S109">
        <v>650485030</v>
      </c>
      <c r="T109">
        <v>665502284</v>
      </c>
      <c r="U109">
        <v>680915804</v>
      </c>
      <c r="V109">
        <v>696783517</v>
      </c>
      <c r="W109">
        <v>713118032</v>
      </c>
      <c r="X109">
        <v>729868013</v>
      </c>
      <c r="Y109">
        <v>746949067</v>
      </c>
      <c r="Z109">
        <v>764245202</v>
      </c>
      <c r="AA109">
        <v>781666671</v>
      </c>
      <c r="AB109">
        <v>799181436</v>
      </c>
      <c r="AC109">
        <v>816792741</v>
      </c>
      <c r="AD109">
        <v>834489322</v>
      </c>
      <c r="AE109">
        <v>852270034</v>
      </c>
      <c r="AF109">
        <v>870133480</v>
      </c>
      <c r="AG109">
        <v>888054875</v>
      </c>
      <c r="AH109">
        <v>906021106</v>
      </c>
      <c r="AI109">
        <v>924057817</v>
      </c>
      <c r="AJ109">
        <v>942204249</v>
      </c>
      <c r="AK109">
        <v>960482795</v>
      </c>
      <c r="AL109">
        <v>978893217</v>
      </c>
      <c r="AM109">
        <v>997405318</v>
      </c>
      <c r="AN109">
        <v>1015974042</v>
      </c>
      <c r="AO109">
        <v>1034539214</v>
      </c>
      <c r="AP109">
        <v>1053050912</v>
      </c>
      <c r="AQ109">
        <v>1071477855</v>
      </c>
      <c r="AR109">
        <v>1089807112</v>
      </c>
      <c r="AS109">
        <v>1108027848</v>
      </c>
      <c r="AT109">
        <v>1126135777</v>
      </c>
      <c r="AU109">
        <v>1144118674</v>
      </c>
      <c r="AV109">
        <v>1161977719</v>
      </c>
      <c r="AW109">
        <v>1179681239</v>
      </c>
      <c r="AX109">
        <v>1197146906</v>
      </c>
      <c r="AY109">
        <v>1214270132</v>
      </c>
      <c r="AZ109">
        <v>1230980691</v>
      </c>
      <c r="BA109">
        <v>1247236029</v>
      </c>
      <c r="BB109">
        <v>1263065852</v>
      </c>
      <c r="BC109">
        <v>1278562207</v>
      </c>
      <c r="BD109">
        <v>1293859294</v>
      </c>
      <c r="BE109">
        <v>1309053980</v>
      </c>
      <c r="BF109">
        <v>1324171354</v>
      </c>
      <c r="BG109">
        <v>1339180127</v>
      </c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4">
      <c r="A110" t="s">
        <v>2001</v>
      </c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4">
      <c r="A111" t="s">
        <v>2002</v>
      </c>
      <c r="B111">
        <v>2828600</v>
      </c>
      <c r="C111">
        <v>2824400</v>
      </c>
      <c r="D111">
        <v>2836050</v>
      </c>
      <c r="E111">
        <v>2852650</v>
      </c>
      <c r="F111">
        <v>2866550</v>
      </c>
      <c r="G111">
        <v>2877300</v>
      </c>
      <c r="H111">
        <v>2888800</v>
      </c>
      <c r="I111">
        <v>2902450</v>
      </c>
      <c r="J111">
        <v>2915550</v>
      </c>
      <c r="K111">
        <v>2932650</v>
      </c>
      <c r="L111">
        <v>2957250</v>
      </c>
      <c r="M111">
        <v>2992050</v>
      </c>
      <c r="N111">
        <v>3036850</v>
      </c>
      <c r="O111">
        <v>3085950</v>
      </c>
      <c r="P111">
        <v>3137500</v>
      </c>
      <c r="Q111">
        <v>3189550</v>
      </c>
      <c r="R111">
        <v>3238050</v>
      </c>
      <c r="S111">
        <v>3282200</v>
      </c>
      <c r="T111">
        <v>3329100</v>
      </c>
      <c r="U111">
        <v>3373750</v>
      </c>
      <c r="V111">
        <v>3412800</v>
      </c>
      <c r="W111">
        <v>3453000</v>
      </c>
      <c r="X111">
        <v>3485800</v>
      </c>
      <c r="Y111">
        <v>3510600</v>
      </c>
      <c r="Z111">
        <v>3532423</v>
      </c>
      <c r="AA111">
        <v>3538082</v>
      </c>
      <c r="AB111">
        <v>3539690</v>
      </c>
      <c r="AC111">
        <v>3540057</v>
      </c>
      <c r="AD111">
        <v>3524949</v>
      </c>
      <c r="AE111">
        <v>3511009</v>
      </c>
      <c r="AF111">
        <v>3513974</v>
      </c>
      <c r="AG111">
        <v>3534235</v>
      </c>
      <c r="AH111">
        <v>3558430</v>
      </c>
      <c r="AI111">
        <v>3576261</v>
      </c>
      <c r="AJ111">
        <v>3590386</v>
      </c>
      <c r="AK111">
        <v>3608841</v>
      </c>
      <c r="AL111">
        <v>3637510</v>
      </c>
      <c r="AM111">
        <v>3674171</v>
      </c>
      <c r="AN111">
        <v>3712696</v>
      </c>
      <c r="AO111">
        <v>3754786</v>
      </c>
      <c r="AP111">
        <v>3805174</v>
      </c>
      <c r="AQ111">
        <v>3866243</v>
      </c>
      <c r="AR111">
        <v>3931947</v>
      </c>
      <c r="AS111">
        <v>3996521</v>
      </c>
      <c r="AT111">
        <v>4070262</v>
      </c>
      <c r="AU111">
        <v>4159914</v>
      </c>
      <c r="AV111">
        <v>4273591</v>
      </c>
      <c r="AW111">
        <v>4398942</v>
      </c>
      <c r="AX111">
        <v>4489544</v>
      </c>
      <c r="AY111">
        <v>4535375</v>
      </c>
      <c r="AZ111">
        <v>4560155</v>
      </c>
      <c r="BA111">
        <v>4580084</v>
      </c>
      <c r="BB111">
        <v>4599533</v>
      </c>
      <c r="BC111">
        <v>4623816</v>
      </c>
      <c r="BD111">
        <v>4657740</v>
      </c>
      <c r="BE111">
        <v>4701957</v>
      </c>
      <c r="BF111">
        <v>4755335</v>
      </c>
      <c r="BG111">
        <v>4813608</v>
      </c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4">
      <c r="A112" t="s">
        <v>678</v>
      </c>
      <c r="B112">
        <v>21906903</v>
      </c>
      <c r="C112">
        <v>22480418</v>
      </c>
      <c r="D112">
        <v>23071429</v>
      </c>
      <c r="E112">
        <v>23680432</v>
      </c>
      <c r="F112">
        <v>24308085</v>
      </c>
      <c r="G112">
        <v>24955115</v>
      </c>
      <c r="H112">
        <v>25624656</v>
      </c>
      <c r="I112">
        <v>26318119</v>
      </c>
      <c r="J112">
        <v>27032943</v>
      </c>
      <c r="K112">
        <v>27765243</v>
      </c>
      <c r="L112">
        <v>28514010</v>
      </c>
      <c r="M112">
        <v>29281268</v>
      </c>
      <c r="N112">
        <v>30074298</v>
      </c>
      <c r="O112">
        <v>30904271</v>
      </c>
      <c r="P112">
        <v>31785500</v>
      </c>
      <c r="Q112">
        <v>32730554</v>
      </c>
      <c r="R112">
        <v>33737768</v>
      </c>
      <c r="S112">
        <v>34810723</v>
      </c>
      <c r="T112">
        <v>35972652</v>
      </c>
      <c r="U112">
        <v>37252659</v>
      </c>
      <c r="V112">
        <v>38668220</v>
      </c>
      <c r="W112">
        <v>40217629</v>
      </c>
      <c r="X112">
        <v>41883332</v>
      </c>
      <c r="Y112">
        <v>43645092</v>
      </c>
      <c r="Z112">
        <v>45474708</v>
      </c>
      <c r="AA112">
        <v>47342702</v>
      </c>
      <c r="AB112">
        <v>49256842</v>
      </c>
      <c r="AC112">
        <v>51197482</v>
      </c>
      <c r="AD112">
        <v>53075618</v>
      </c>
      <c r="AE112">
        <v>54777114</v>
      </c>
      <c r="AF112">
        <v>56226185</v>
      </c>
      <c r="AG112">
        <v>57375584</v>
      </c>
      <c r="AH112">
        <v>58260738</v>
      </c>
      <c r="AI112">
        <v>58991218</v>
      </c>
      <c r="AJ112">
        <v>59725125</v>
      </c>
      <c r="AK112">
        <v>60575644</v>
      </c>
      <c r="AL112">
        <v>61583089</v>
      </c>
      <c r="AM112">
        <v>62710557</v>
      </c>
      <c r="AN112">
        <v>63900630</v>
      </c>
      <c r="AO112">
        <v>65062660</v>
      </c>
      <c r="AP112">
        <v>66131854</v>
      </c>
      <c r="AQ112">
        <v>67096414</v>
      </c>
      <c r="AR112">
        <v>67983330</v>
      </c>
      <c r="AS112">
        <v>68812713</v>
      </c>
      <c r="AT112">
        <v>69617100</v>
      </c>
      <c r="AU112">
        <v>70421811</v>
      </c>
      <c r="AV112">
        <v>71227880</v>
      </c>
      <c r="AW112">
        <v>72031103</v>
      </c>
      <c r="AX112">
        <v>72845542</v>
      </c>
      <c r="AY112">
        <v>73687565</v>
      </c>
      <c r="AZ112">
        <v>74567511</v>
      </c>
      <c r="BA112">
        <v>75491582</v>
      </c>
      <c r="BB112">
        <v>76453574</v>
      </c>
      <c r="BC112">
        <v>77435384</v>
      </c>
      <c r="BD112">
        <v>78411092</v>
      </c>
      <c r="BE112">
        <v>79360487</v>
      </c>
      <c r="BF112">
        <v>80277428</v>
      </c>
      <c r="BG112">
        <v>81162788</v>
      </c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4">
      <c r="A113" t="s">
        <v>851</v>
      </c>
      <c r="B113">
        <v>7289761</v>
      </c>
      <c r="C113">
        <v>7475352</v>
      </c>
      <c r="D113">
        <v>7674223</v>
      </c>
      <c r="E113">
        <v>7888914</v>
      </c>
      <c r="F113">
        <v>8122199</v>
      </c>
      <c r="G113">
        <v>8375793</v>
      </c>
      <c r="H113">
        <v>8651164</v>
      </c>
      <c r="I113">
        <v>8947404</v>
      </c>
      <c r="J113">
        <v>9260682</v>
      </c>
      <c r="K113">
        <v>9585576</v>
      </c>
      <c r="L113">
        <v>9917983</v>
      </c>
      <c r="M113">
        <v>10255903</v>
      </c>
      <c r="N113">
        <v>10599845</v>
      </c>
      <c r="O113">
        <v>10951166</v>
      </c>
      <c r="P113">
        <v>11312305</v>
      </c>
      <c r="Q113">
        <v>11684589</v>
      </c>
      <c r="R113">
        <v>12068168</v>
      </c>
      <c r="S113">
        <v>12460914</v>
      </c>
      <c r="T113">
        <v>12859094</v>
      </c>
      <c r="U113">
        <v>13257799</v>
      </c>
      <c r="V113">
        <v>13653356</v>
      </c>
      <c r="W113">
        <v>14046540</v>
      </c>
      <c r="X113">
        <v>14438309</v>
      </c>
      <c r="Y113">
        <v>14825789</v>
      </c>
      <c r="Z113">
        <v>15205501</v>
      </c>
      <c r="AA113">
        <v>15576395</v>
      </c>
      <c r="AB113">
        <v>15936375</v>
      </c>
      <c r="AC113">
        <v>16290149</v>
      </c>
      <c r="AD113">
        <v>16651807</v>
      </c>
      <c r="AE113">
        <v>17040190</v>
      </c>
      <c r="AF113">
        <v>17469005</v>
      </c>
      <c r="AG113">
        <v>17942715</v>
      </c>
      <c r="AH113">
        <v>18458187</v>
      </c>
      <c r="AI113">
        <v>19011917</v>
      </c>
      <c r="AJ113">
        <v>19597239</v>
      </c>
      <c r="AK113">
        <v>20208387</v>
      </c>
      <c r="AL113">
        <v>20845893</v>
      </c>
      <c r="AM113">
        <v>21509291</v>
      </c>
      <c r="AN113">
        <v>22190250</v>
      </c>
      <c r="AO113">
        <v>22878156</v>
      </c>
      <c r="AP113">
        <v>23565413</v>
      </c>
      <c r="AQ113">
        <v>24251649</v>
      </c>
      <c r="AR113">
        <v>24939299</v>
      </c>
      <c r="AS113">
        <v>25627626</v>
      </c>
      <c r="AT113">
        <v>26316609</v>
      </c>
      <c r="AU113">
        <v>27008426</v>
      </c>
      <c r="AV113">
        <v>27697912</v>
      </c>
      <c r="AW113">
        <v>28390433</v>
      </c>
      <c r="AX113">
        <v>29111417</v>
      </c>
      <c r="AY113">
        <v>29894652</v>
      </c>
      <c r="AZ113">
        <v>30762701</v>
      </c>
      <c r="BA113">
        <v>31727053</v>
      </c>
      <c r="BB113">
        <v>32776571</v>
      </c>
      <c r="BC113">
        <v>33883145</v>
      </c>
      <c r="BD113">
        <v>35006080</v>
      </c>
      <c r="BE113">
        <v>36115649</v>
      </c>
      <c r="BF113">
        <v>37202572</v>
      </c>
      <c r="BG113">
        <v>38274618</v>
      </c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4">
      <c r="A114" t="s">
        <v>2003</v>
      </c>
      <c r="B114">
        <v>175574</v>
      </c>
      <c r="C114">
        <v>179029</v>
      </c>
      <c r="D114">
        <v>182378</v>
      </c>
      <c r="E114">
        <v>185653</v>
      </c>
      <c r="F114">
        <v>188983</v>
      </c>
      <c r="G114">
        <v>192286</v>
      </c>
      <c r="H114">
        <v>195570</v>
      </c>
      <c r="I114">
        <v>198751</v>
      </c>
      <c r="J114">
        <v>201488</v>
      </c>
      <c r="K114">
        <v>203369</v>
      </c>
      <c r="L114">
        <v>204438</v>
      </c>
      <c r="M114">
        <v>206098</v>
      </c>
      <c r="N114">
        <v>209137</v>
      </c>
      <c r="O114">
        <v>212317</v>
      </c>
      <c r="P114">
        <v>215209</v>
      </c>
      <c r="Q114">
        <v>217979</v>
      </c>
      <c r="R114">
        <v>220154</v>
      </c>
      <c r="S114">
        <v>221799</v>
      </c>
      <c r="T114">
        <v>223537</v>
      </c>
      <c r="U114">
        <v>225735</v>
      </c>
      <c r="V114">
        <v>228138</v>
      </c>
      <c r="W114">
        <v>230755</v>
      </c>
      <c r="X114">
        <v>233860</v>
      </c>
      <c r="Y114">
        <v>236977</v>
      </c>
      <c r="Z114">
        <v>239511</v>
      </c>
      <c r="AA114">
        <v>241405</v>
      </c>
      <c r="AB114">
        <v>243180</v>
      </c>
      <c r="AC114">
        <v>245859</v>
      </c>
      <c r="AD114">
        <v>249740</v>
      </c>
      <c r="AE114">
        <v>252852</v>
      </c>
      <c r="AF114">
        <v>254826</v>
      </c>
      <c r="AG114">
        <v>257797</v>
      </c>
      <c r="AH114">
        <v>261057</v>
      </c>
      <c r="AI114">
        <v>263725</v>
      </c>
      <c r="AJ114">
        <v>266021</v>
      </c>
      <c r="AK114">
        <v>267468</v>
      </c>
      <c r="AL114">
        <v>268916</v>
      </c>
      <c r="AM114">
        <v>271128</v>
      </c>
      <c r="AN114">
        <v>274047</v>
      </c>
      <c r="AO114">
        <v>277381</v>
      </c>
      <c r="AP114">
        <v>281205</v>
      </c>
      <c r="AQ114">
        <v>284968</v>
      </c>
      <c r="AR114">
        <v>287523</v>
      </c>
      <c r="AS114">
        <v>289521</v>
      </c>
      <c r="AT114">
        <v>292074</v>
      </c>
      <c r="AU114">
        <v>296734</v>
      </c>
      <c r="AV114">
        <v>303782</v>
      </c>
      <c r="AW114">
        <v>311566</v>
      </c>
      <c r="AX114">
        <v>317414</v>
      </c>
      <c r="AY114">
        <v>318499</v>
      </c>
      <c r="AZ114">
        <v>318041</v>
      </c>
      <c r="BA114">
        <v>319014</v>
      </c>
      <c r="BB114">
        <v>320716</v>
      </c>
      <c r="BC114">
        <v>323764</v>
      </c>
      <c r="BD114">
        <v>327386</v>
      </c>
      <c r="BE114">
        <v>330815</v>
      </c>
      <c r="BF114">
        <v>335439</v>
      </c>
      <c r="BG114">
        <v>341284</v>
      </c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4">
      <c r="A115" t="s">
        <v>505</v>
      </c>
      <c r="B115">
        <v>2114020</v>
      </c>
      <c r="C115">
        <v>2185000</v>
      </c>
      <c r="D115">
        <v>2293000</v>
      </c>
      <c r="E115">
        <v>2379000</v>
      </c>
      <c r="F115">
        <v>2475000</v>
      </c>
      <c r="G115">
        <v>2563000</v>
      </c>
      <c r="H115">
        <v>2629000</v>
      </c>
      <c r="I115">
        <v>2745000</v>
      </c>
      <c r="J115">
        <v>2803000</v>
      </c>
      <c r="K115">
        <v>2877000</v>
      </c>
      <c r="L115">
        <v>2974000</v>
      </c>
      <c r="M115">
        <v>3069000</v>
      </c>
      <c r="N115">
        <v>3148000</v>
      </c>
      <c r="O115">
        <v>3278000</v>
      </c>
      <c r="P115">
        <v>3377000</v>
      </c>
      <c r="Q115">
        <v>3455000</v>
      </c>
      <c r="R115">
        <v>3533000</v>
      </c>
      <c r="S115">
        <v>3613000</v>
      </c>
      <c r="T115">
        <v>3690000</v>
      </c>
      <c r="U115">
        <v>3786000</v>
      </c>
      <c r="V115">
        <v>3878000</v>
      </c>
      <c r="W115">
        <v>3956000</v>
      </c>
      <c r="X115">
        <v>4031000</v>
      </c>
      <c r="Y115">
        <v>4105000</v>
      </c>
      <c r="Z115">
        <v>4159000</v>
      </c>
      <c r="AA115">
        <v>4233000</v>
      </c>
      <c r="AB115">
        <v>4299000</v>
      </c>
      <c r="AC115">
        <v>4369000</v>
      </c>
      <c r="AD115">
        <v>4442000</v>
      </c>
      <c r="AE115">
        <v>4518000</v>
      </c>
      <c r="AF115">
        <v>4660000</v>
      </c>
      <c r="AG115">
        <v>4949000</v>
      </c>
      <c r="AH115">
        <v>5123000</v>
      </c>
      <c r="AI115">
        <v>5261000</v>
      </c>
      <c r="AJ115">
        <v>5399000</v>
      </c>
      <c r="AK115">
        <v>5545000</v>
      </c>
      <c r="AL115">
        <v>5692000</v>
      </c>
      <c r="AM115">
        <v>5836000</v>
      </c>
      <c r="AN115">
        <v>5971000</v>
      </c>
      <c r="AO115">
        <v>6125000</v>
      </c>
      <c r="AP115">
        <v>6289000</v>
      </c>
      <c r="AQ115">
        <v>6439000</v>
      </c>
      <c r="AR115">
        <v>6570000</v>
      </c>
      <c r="AS115">
        <v>6689700</v>
      </c>
      <c r="AT115">
        <v>6809000</v>
      </c>
      <c r="AU115">
        <v>6930100</v>
      </c>
      <c r="AV115">
        <v>7053700</v>
      </c>
      <c r="AW115">
        <v>7180100</v>
      </c>
      <c r="AX115">
        <v>7308800</v>
      </c>
      <c r="AY115">
        <v>7485600</v>
      </c>
      <c r="AZ115">
        <v>7623600</v>
      </c>
      <c r="BA115">
        <v>7765800</v>
      </c>
      <c r="BB115">
        <v>7910500</v>
      </c>
      <c r="BC115">
        <v>8059500</v>
      </c>
      <c r="BD115">
        <v>8215700</v>
      </c>
      <c r="BE115">
        <v>8380100</v>
      </c>
      <c r="BF115">
        <v>8546000</v>
      </c>
      <c r="BG115">
        <v>8712400</v>
      </c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4">
      <c r="A116" t="s">
        <v>147</v>
      </c>
      <c r="B116">
        <v>50199700</v>
      </c>
      <c r="C116">
        <v>50536350</v>
      </c>
      <c r="D116">
        <v>50879450</v>
      </c>
      <c r="E116">
        <v>51252000</v>
      </c>
      <c r="F116">
        <v>51675350</v>
      </c>
      <c r="G116">
        <v>52112350</v>
      </c>
      <c r="H116">
        <v>52519000</v>
      </c>
      <c r="I116">
        <v>52900500</v>
      </c>
      <c r="J116">
        <v>53235750</v>
      </c>
      <c r="K116">
        <v>53537950</v>
      </c>
      <c r="L116">
        <v>53821850</v>
      </c>
      <c r="M116">
        <v>54073490</v>
      </c>
      <c r="N116">
        <v>54381345</v>
      </c>
      <c r="O116">
        <v>54751406</v>
      </c>
      <c r="P116">
        <v>55110868</v>
      </c>
      <c r="Q116">
        <v>55441001</v>
      </c>
      <c r="R116">
        <v>55718260</v>
      </c>
      <c r="S116">
        <v>55955411</v>
      </c>
      <c r="T116">
        <v>56155143</v>
      </c>
      <c r="U116">
        <v>56317749</v>
      </c>
      <c r="V116">
        <v>56433883</v>
      </c>
      <c r="W116">
        <v>56501675</v>
      </c>
      <c r="X116">
        <v>56543548</v>
      </c>
      <c r="Y116">
        <v>56564074</v>
      </c>
      <c r="Z116">
        <v>56576718</v>
      </c>
      <c r="AA116">
        <v>56593071</v>
      </c>
      <c r="AB116">
        <v>56596155</v>
      </c>
      <c r="AC116">
        <v>56601931</v>
      </c>
      <c r="AD116">
        <v>56629288</v>
      </c>
      <c r="AE116">
        <v>56671781</v>
      </c>
      <c r="AF116">
        <v>56719240</v>
      </c>
      <c r="AG116">
        <v>56758521</v>
      </c>
      <c r="AH116">
        <v>56797087</v>
      </c>
      <c r="AI116">
        <v>56831821</v>
      </c>
      <c r="AJ116">
        <v>56843400</v>
      </c>
      <c r="AK116">
        <v>56844303</v>
      </c>
      <c r="AL116">
        <v>56860281</v>
      </c>
      <c r="AM116">
        <v>56890372</v>
      </c>
      <c r="AN116">
        <v>56906744</v>
      </c>
      <c r="AO116">
        <v>56916317</v>
      </c>
      <c r="AP116">
        <v>56942108</v>
      </c>
      <c r="AQ116">
        <v>56974100</v>
      </c>
      <c r="AR116">
        <v>57059007</v>
      </c>
      <c r="AS116">
        <v>57313203</v>
      </c>
      <c r="AT116">
        <v>57685327</v>
      </c>
      <c r="AU116">
        <v>57969484</v>
      </c>
      <c r="AV116">
        <v>58143979</v>
      </c>
      <c r="AW116">
        <v>58438310</v>
      </c>
      <c r="AX116">
        <v>58826731</v>
      </c>
      <c r="AY116">
        <v>59095365</v>
      </c>
      <c r="AZ116">
        <v>59277417</v>
      </c>
      <c r="BA116">
        <v>59379449</v>
      </c>
      <c r="BB116">
        <v>59539717</v>
      </c>
      <c r="BC116">
        <v>60233948</v>
      </c>
      <c r="BD116">
        <v>60789140</v>
      </c>
      <c r="BE116">
        <v>60730582</v>
      </c>
      <c r="BF116">
        <v>60627498</v>
      </c>
      <c r="BG116">
        <v>60551416</v>
      </c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4">
      <c r="A117" t="s">
        <v>1180</v>
      </c>
      <c r="B117">
        <v>1628252</v>
      </c>
      <c r="C117">
        <v>1650806</v>
      </c>
      <c r="D117">
        <v>1676250</v>
      </c>
      <c r="E117">
        <v>1703395</v>
      </c>
      <c r="F117">
        <v>1730486</v>
      </c>
      <c r="G117">
        <v>1756266</v>
      </c>
      <c r="H117">
        <v>1780264</v>
      </c>
      <c r="I117">
        <v>1803064</v>
      </c>
      <c r="J117">
        <v>1825633</v>
      </c>
      <c r="K117">
        <v>1849414</v>
      </c>
      <c r="L117">
        <v>1875381</v>
      </c>
      <c r="M117">
        <v>1904016</v>
      </c>
      <c r="N117">
        <v>1934828</v>
      </c>
      <c r="O117">
        <v>1966700</v>
      </c>
      <c r="P117">
        <v>1998034</v>
      </c>
      <c r="Q117">
        <v>2027737</v>
      </c>
      <c r="R117">
        <v>2055085</v>
      </c>
      <c r="S117">
        <v>2080538</v>
      </c>
      <c r="T117">
        <v>2105664</v>
      </c>
      <c r="U117">
        <v>2132690</v>
      </c>
      <c r="V117">
        <v>2163045</v>
      </c>
      <c r="W117">
        <v>2197583</v>
      </c>
      <c r="X117">
        <v>2235327</v>
      </c>
      <c r="Y117">
        <v>2273666</v>
      </c>
      <c r="Z117">
        <v>2308947</v>
      </c>
      <c r="AA117">
        <v>2338638</v>
      </c>
      <c r="AB117">
        <v>2361720</v>
      </c>
      <c r="AC117">
        <v>2379279</v>
      </c>
      <c r="AD117">
        <v>2393534</v>
      </c>
      <c r="AE117">
        <v>2407720</v>
      </c>
      <c r="AF117">
        <v>2424242</v>
      </c>
      <c r="AG117">
        <v>2443689</v>
      </c>
      <c r="AH117">
        <v>2465362</v>
      </c>
      <c r="AI117">
        <v>2488782</v>
      </c>
      <c r="AJ117">
        <v>2513049</v>
      </c>
      <c r="AK117">
        <v>2537440</v>
      </c>
      <c r="AL117">
        <v>2561993</v>
      </c>
      <c r="AM117">
        <v>2586827</v>
      </c>
      <c r="AN117">
        <v>2611367</v>
      </c>
      <c r="AO117">
        <v>2634882</v>
      </c>
      <c r="AP117">
        <v>2656864</v>
      </c>
      <c r="AQ117">
        <v>2677011</v>
      </c>
      <c r="AR117">
        <v>2695446</v>
      </c>
      <c r="AS117">
        <v>2712511</v>
      </c>
      <c r="AT117">
        <v>2728777</v>
      </c>
      <c r="AU117">
        <v>2744673</v>
      </c>
      <c r="AV117">
        <v>2760279</v>
      </c>
      <c r="AW117">
        <v>2775467</v>
      </c>
      <c r="AX117">
        <v>2790122</v>
      </c>
      <c r="AY117">
        <v>2804082</v>
      </c>
      <c r="AZ117">
        <v>2817210</v>
      </c>
      <c r="BA117">
        <v>2829493</v>
      </c>
      <c r="BB117">
        <v>2840992</v>
      </c>
      <c r="BC117">
        <v>2851807</v>
      </c>
      <c r="BD117">
        <v>2862087</v>
      </c>
      <c r="BE117">
        <v>2871934</v>
      </c>
      <c r="BF117">
        <v>2881355</v>
      </c>
      <c r="BG117">
        <v>2890299</v>
      </c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4">
      <c r="A118" t="s">
        <v>2004</v>
      </c>
      <c r="B118">
        <v>932257</v>
      </c>
      <c r="C118">
        <v>973083</v>
      </c>
      <c r="D118">
        <v>1009733</v>
      </c>
      <c r="E118">
        <v>1049302</v>
      </c>
      <c r="F118">
        <v>1101459</v>
      </c>
      <c r="G118">
        <v>1172550</v>
      </c>
      <c r="H118">
        <v>1265806</v>
      </c>
      <c r="I118">
        <v>1377465</v>
      </c>
      <c r="J118">
        <v>1498309</v>
      </c>
      <c r="K118">
        <v>1615277</v>
      </c>
      <c r="L118">
        <v>1718913</v>
      </c>
      <c r="M118">
        <v>1806605</v>
      </c>
      <c r="N118">
        <v>1881214</v>
      </c>
      <c r="O118">
        <v>1945626</v>
      </c>
      <c r="P118">
        <v>2004833</v>
      </c>
      <c r="Q118">
        <v>2062918</v>
      </c>
      <c r="R118">
        <v>2120069</v>
      </c>
      <c r="S118">
        <v>2176135</v>
      </c>
      <c r="T118">
        <v>2234594</v>
      </c>
      <c r="U118">
        <v>2299655</v>
      </c>
      <c r="V118">
        <v>2374422</v>
      </c>
      <c r="W118">
        <v>2461193</v>
      </c>
      <c r="X118">
        <v>2559718</v>
      </c>
      <c r="Y118">
        <v>2667470</v>
      </c>
      <c r="Z118">
        <v>2780428</v>
      </c>
      <c r="AA118">
        <v>2895985</v>
      </c>
      <c r="AB118">
        <v>3011300</v>
      </c>
      <c r="AC118">
        <v>3127917</v>
      </c>
      <c r="AD118">
        <v>3252672</v>
      </c>
      <c r="AE118">
        <v>3395023</v>
      </c>
      <c r="AF118">
        <v>3560582</v>
      </c>
      <c r="AG118">
        <v>3753433</v>
      </c>
      <c r="AH118">
        <v>3968198</v>
      </c>
      <c r="AI118">
        <v>4189431</v>
      </c>
      <c r="AJ118">
        <v>4395953</v>
      </c>
      <c r="AK118">
        <v>4572904</v>
      </c>
      <c r="AL118">
        <v>4716373</v>
      </c>
      <c r="AM118">
        <v>4832267</v>
      </c>
      <c r="AN118">
        <v>4927912</v>
      </c>
      <c r="AO118">
        <v>5014899</v>
      </c>
      <c r="AP118">
        <v>5103130</v>
      </c>
      <c r="AQ118">
        <v>5193482</v>
      </c>
      <c r="AR118">
        <v>5287488</v>
      </c>
      <c r="AS118">
        <v>5396774</v>
      </c>
      <c r="AT118">
        <v>5535595</v>
      </c>
      <c r="AU118">
        <v>5714111</v>
      </c>
      <c r="AV118">
        <v>5934232</v>
      </c>
      <c r="AW118">
        <v>6193191</v>
      </c>
      <c r="AX118">
        <v>6489822</v>
      </c>
      <c r="AY118">
        <v>6821116</v>
      </c>
      <c r="AZ118">
        <v>7182390</v>
      </c>
      <c r="BA118">
        <v>7574943</v>
      </c>
      <c r="BB118">
        <v>7992573</v>
      </c>
      <c r="BC118">
        <v>8413464</v>
      </c>
      <c r="BD118">
        <v>8809306</v>
      </c>
      <c r="BE118">
        <v>9159302</v>
      </c>
      <c r="BF118">
        <v>9455802</v>
      </c>
      <c r="BG118">
        <v>9702353</v>
      </c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4">
      <c r="A119" t="s">
        <v>1170</v>
      </c>
      <c r="B119">
        <v>92500572</v>
      </c>
      <c r="C119">
        <v>94943000</v>
      </c>
      <c r="D119">
        <v>95832000</v>
      </c>
      <c r="E119">
        <v>96812000</v>
      </c>
      <c r="F119">
        <v>97826000</v>
      </c>
      <c r="G119">
        <v>98883000</v>
      </c>
      <c r="H119">
        <v>99790000</v>
      </c>
      <c r="I119">
        <v>100725000</v>
      </c>
      <c r="J119">
        <v>101061000</v>
      </c>
      <c r="K119">
        <v>103172000</v>
      </c>
      <c r="L119">
        <v>104345000</v>
      </c>
      <c r="M119">
        <v>105697000</v>
      </c>
      <c r="N119">
        <v>107188000</v>
      </c>
      <c r="O119">
        <v>108079000</v>
      </c>
      <c r="P119">
        <v>110162000</v>
      </c>
      <c r="Q119">
        <v>111940000</v>
      </c>
      <c r="R119">
        <v>112771000</v>
      </c>
      <c r="S119">
        <v>113863000</v>
      </c>
      <c r="T119">
        <v>114898000</v>
      </c>
      <c r="U119">
        <v>115870000</v>
      </c>
      <c r="V119">
        <v>116782000</v>
      </c>
      <c r="W119">
        <v>117648000</v>
      </c>
      <c r="X119">
        <v>118449000</v>
      </c>
      <c r="Y119">
        <v>119259000</v>
      </c>
      <c r="Z119">
        <v>120018000</v>
      </c>
      <c r="AA119">
        <v>120754000</v>
      </c>
      <c r="AB119">
        <v>121492000</v>
      </c>
      <c r="AC119">
        <v>122091000</v>
      </c>
      <c r="AD119">
        <v>122613000</v>
      </c>
      <c r="AE119">
        <v>123116000</v>
      </c>
      <c r="AF119">
        <v>123537000</v>
      </c>
      <c r="AG119">
        <v>123921000</v>
      </c>
      <c r="AH119">
        <v>124229000</v>
      </c>
      <c r="AI119">
        <v>124536000</v>
      </c>
      <c r="AJ119">
        <v>124961000</v>
      </c>
      <c r="AK119">
        <v>125439000</v>
      </c>
      <c r="AL119">
        <v>125757000</v>
      </c>
      <c r="AM119">
        <v>126057000</v>
      </c>
      <c r="AN119">
        <v>126400000</v>
      </c>
      <c r="AO119">
        <v>126631000</v>
      </c>
      <c r="AP119">
        <v>126843000</v>
      </c>
      <c r="AQ119">
        <v>127149000</v>
      </c>
      <c r="AR119">
        <v>127445000</v>
      </c>
      <c r="AS119">
        <v>127718000</v>
      </c>
      <c r="AT119">
        <v>127761000</v>
      </c>
      <c r="AU119">
        <v>127773000</v>
      </c>
      <c r="AV119">
        <v>127854000</v>
      </c>
      <c r="AW119">
        <v>128001000</v>
      </c>
      <c r="AX119">
        <v>128063000</v>
      </c>
      <c r="AY119">
        <v>128047000</v>
      </c>
      <c r="AZ119">
        <v>128070000</v>
      </c>
      <c r="BA119">
        <v>127833000</v>
      </c>
      <c r="BB119">
        <v>127629000</v>
      </c>
      <c r="BC119">
        <v>127445000</v>
      </c>
      <c r="BD119">
        <v>127276000</v>
      </c>
      <c r="BE119">
        <v>127141000</v>
      </c>
      <c r="BF119">
        <v>126994511</v>
      </c>
      <c r="BG119">
        <v>126785797</v>
      </c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4">
      <c r="A120" t="s">
        <v>2005</v>
      </c>
      <c r="B120">
        <v>9714260</v>
      </c>
      <c r="C120">
        <v>10129861</v>
      </c>
      <c r="D120">
        <v>10532062</v>
      </c>
      <c r="E120">
        <v>10913552</v>
      </c>
      <c r="F120">
        <v>11267329</v>
      </c>
      <c r="G120">
        <v>11588870</v>
      </c>
      <c r="H120">
        <v>11872939</v>
      </c>
      <c r="I120">
        <v>12120504</v>
      </c>
      <c r="J120">
        <v>12341412</v>
      </c>
      <c r="K120">
        <v>12550121</v>
      </c>
      <c r="L120">
        <v>12757245</v>
      </c>
      <c r="M120">
        <v>12966920</v>
      </c>
      <c r="N120">
        <v>13176584</v>
      </c>
      <c r="O120">
        <v>13382211</v>
      </c>
      <c r="P120">
        <v>13577049</v>
      </c>
      <c r="Q120">
        <v>13756789</v>
      </c>
      <c r="R120">
        <v>13920105</v>
      </c>
      <c r="S120">
        <v>14070681</v>
      </c>
      <c r="T120">
        <v>14215111</v>
      </c>
      <c r="U120">
        <v>14362417</v>
      </c>
      <c r="V120">
        <v>14518924</v>
      </c>
      <c r="W120">
        <v>14683789</v>
      </c>
      <c r="X120">
        <v>14853993</v>
      </c>
      <c r="Y120">
        <v>15030495</v>
      </c>
      <c r="Z120">
        <v>15214051</v>
      </c>
      <c r="AA120">
        <v>15403006</v>
      </c>
      <c r="AB120">
        <v>15600928</v>
      </c>
      <c r="AC120">
        <v>15801753</v>
      </c>
      <c r="AD120">
        <v>15982510</v>
      </c>
      <c r="AE120">
        <v>16249500</v>
      </c>
      <c r="AF120">
        <v>16348000</v>
      </c>
      <c r="AG120">
        <v>16450500</v>
      </c>
      <c r="AH120">
        <v>16439095</v>
      </c>
      <c r="AI120">
        <v>16330419</v>
      </c>
      <c r="AJ120">
        <v>16095199</v>
      </c>
      <c r="AK120">
        <v>15815626</v>
      </c>
      <c r="AL120">
        <v>15577894</v>
      </c>
      <c r="AM120">
        <v>15333703</v>
      </c>
      <c r="AN120">
        <v>15071300</v>
      </c>
      <c r="AO120">
        <v>14928426</v>
      </c>
      <c r="AP120">
        <v>14883626</v>
      </c>
      <c r="AQ120">
        <v>14858335</v>
      </c>
      <c r="AR120">
        <v>14858948</v>
      </c>
      <c r="AS120">
        <v>14909018</v>
      </c>
      <c r="AT120">
        <v>15012985</v>
      </c>
      <c r="AU120">
        <v>15147029</v>
      </c>
      <c r="AV120">
        <v>15308084</v>
      </c>
      <c r="AW120">
        <v>15484192</v>
      </c>
      <c r="AX120">
        <v>15674000</v>
      </c>
      <c r="AY120">
        <v>16092822</v>
      </c>
      <c r="AZ120">
        <v>16321872</v>
      </c>
      <c r="BA120">
        <v>16557201</v>
      </c>
      <c r="BB120">
        <v>16792089</v>
      </c>
      <c r="BC120">
        <v>17035550</v>
      </c>
      <c r="BD120">
        <v>17288285</v>
      </c>
      <c r="BE120">
        <v>17542806</v>
      </c>
      <c r="BF120">
        <v>17794055</v>
      </c>
      <c r="BG120">
        <v>18037646</v>
      </c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4">
      <c r="A121" t="s">
        <v>2006</v>
      </c>
      <c r="B121">
        <v>8105440</v>
      </c>
      <c r="C121">
        <v>8361441</v>
      </c>
      <c r="D121">
        <v>8628972</v>
      </c>
      <c r="E121">
        <v>8908422</v>
      </c>
      <c r="F121">
        <v>9200157</v>
      </c>
      <c r="G121">
        <v>9504703</v>
      </c>
      <c r="H121">
        <v>9822499</v>
      </c>
      <c r="I121">
        <v>10154484</v>
      </c>
      <c r="J121">
        <v>10502245</v>
      </c>
      <c r="K121">
        <v>10867716</v>
      </c>
      <c r="L121">
        <v>11252492</v>
      </c>
      <c r="M121">
        <v>11657514</v>
      </c>
      <c r="N121">
        <v>12083188</v>
      </c>
      <c r="O121">
        <v>12529852</v>
      </c>
      <c r="P121">
        <v>12997595</v>
      </c>
      <c r="Q121">
        <v>13486629</v>
      </c>
      <c r="R121">
        <v>13996704</v>
      </c>
      <c r="S121">
        <v>14528293</v>
      </c>
      <c r="T121">
        <v>15082994</v>
      </c>
      <c r="U121">
        <v>15662852</v>
      </c>
      <c r="V121">
        <v>16268990</v>
      </c>
      <c r="W121">
        <v>16901677</v>
      </c>
      <c r="X121">
        <v>17559430</v>
      </c>
      <c r="Y121">
        <v>18239404</v>
      </c>
      <c r="Z121">
        <v>18937738</v>
      </c>
      <c r="AA121">
        <v>19651225</v>
      </c>
      <c r="AB121">
        <v>20378626</v>
      </c>
      <c r="AC121">
        <v>21119318</v>
      </c>
      <c r="AD121">
        <v>21871442</v>
      </c>
      <c r="AE121">
        <v>22633022</v>
      </c>
      <c r="AF121">
        <v>23402507</v>
      </c>
      <c r="AG121">
        <v>24179598</v>
      </c>
      <c r="AH121">
        <v>24963953</v>
      </c>
      <c r="AI121">
        <v>25754114</v>
      </c>
      <c r="AJ121">
        <v>26548486</v>
      </c>
      <c r="AK121">
        <v>27346456</v>
      </c>
      <c r="AL121">
        <v>28147734</v>
      </c>
      <c r="AM121">
        <v>28954114</v>
      </c>
      <c r="AN121">
        <v>29769803</v>
      </c>
      <c r="AO121">
        <v>30600397</v>
      </c>
      <c r="AP121">
        <v>31450483</v>
      </c>
      <c r="AQ121">
        <v>32321482</v>
      </c>
      <c r="AR121">
        <v>33214009</v>
      </c>
      <c r="AS121">
        <v>34130852</v>
      </c>
      <c r="AT121">
        <v>35074931</v>
      </c>
      <c r="AU121">
        <v>36048288</v>
      </c>
      <c r="AV121">
        <v>37052050</v>
      </c>
      <c r="AW121">
        <v>38085909</v>
      </c>
      <c r="AX121">
        <v>39148416</v>
      </c>
      <c r="AY121">
        <v>40237204</v>
      </c>
      <c r="AZ121">
        <v>41350152</v>
      </c>
      <c r="BA121">
        <v>42486839</v>
      </c>
      <c r="BB121">
        <v>43646629</v>
      </c>
      <c r="BC121">
        <v>44826849</v>
      </c>
      <c r="BD121">
        <v>46024250</v>
      </c>
      <c r="BE121">
        <v>47236259</v>
      </c>
      <c r="BF121">
        <v>48461567</v>
      </c>
      <c r="BG121">
        <v>49699862</v>
      </c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4">
      <c r="A122" t="s">
        <v>2007</v>
      </c>
      <c r="B122">
        <v>2172300</v>
      </c>
      <c r="C122">
        <v>2255900</v>
      </c>
      <c r="D122">
        <v>2333400</v>
      </c>
      <c r="E122">
        <v>2413700</v>
      </c>
      <c r="F122">
        <v>2495300</v>
      </c>
      <c r="G122">
        <v>2573300</v>
      </c>
      <c r="H122">
        <v>2655300</v>
      </c>
      <c r="I122">
        <v>2736500</v>
      </c>
      <c r="J122">
        <v>2818300</v>
      </c>
      <c r="K122">
        <v>2894800</v>
      </c>
      <c r="L122">
        <v>2959900</v>
      </c>
      <c r="M122">
        <v>3022300</v>
      </c>
      <c r="N122">
        <v>3088200</v>
      </c>
      <c r="O122">
        <v>3153800</v>
      </c>
      <c r="P122">
        <v>3223900</v>
      </c>
      <c r="Q122">
        <v>3292400</v>
      </c>
      <c r="R122">
        <v>3358700</v>
      </c>
      <c r="S122">
        <v>3423900</v>
      </c>
      <c r="T122">
        <v>3487100</v>
      </c>
      <c r="U122">
        <v>3552000</v>
      </c>
      <c r="V122">
        <v>3617400</v>
      </c>
      <c r="W122">
        <v>3685800</v>
      </c>
      <c r="X122">
        <v>3759300</v>
      </c>
      <c r="Y122">
        <v>3838300</v>
      </c>
      <c r="Z122">
        <v>3916400</v>
      </c>
      <c r="AA122">
        <v>3990300</v>
      </c>
      <c r="AB122">
        <v>4066500</v>
      </c>
      <c r="AC122">
        <v>4144600</v>
      </c>
      <c r="AD122">
        <v>4218400</v>
      </c>
      <c r="AE122">
        <v>4307500</v>
      </c>
      <c r="AF122">
        <v>4391200</v>
      </c>
      <c r="AG122">
        <v>4463600</v>
      </c>
      <c r="AH122">
        <v>4515400</v>
      </c>
      <c r="AI122">
        <v>4516700</v>
      </c>
      <c r="AJ122">
        <v>4515100</v>
      </c>
      <c r="AK122">
        <v>4560400</v>
      </c>
      <c r="AL122">
        <v>4628400</v>
      </c>
      <c r="AM122">
        <v>4696400</v>
      </c>
      <c r="AN122">
        <v>4769000</v>
      </c>
      <c r="AO122">
        <v>4840400</v>
      </c>
      <c r="AP122">
        <v>4898400</v>
      </c>
      <c r="AQ122">
        <v>4945100</v>
      </c>
      <c r="AR122">
        <v>4990700</v>
      </c>
      <c r="AS122">
        <v>5043300</v>
      </c>
      <c r="AT122">
        <v>5104700</v>
      </c>
      <c r="AU122">
        <v>5162600</v>
      </c>
      <c r="AV122">
        <v>5218400</v>
      </c>
      <c r="AW122">
        <v>5268400</v>
      </c>
      <c r="AX122">
        <v>5318700</v>
      </c>
      <c r="AY122">
        <v>5383300</v>
      </c>
      <c r="AZ122">
        <v>5447900</v>
      </c>
      <c r="BA122">
        <v>5514600</v>
      </c>
      <c r="BB122">
        <v>5607200</v>
      </c>
      <c r="BC122">
        <v>5719600</v>
      </c>
      <c r="BD122">
        <v>5835500</v>
      </c>
      <c r="BE122">
        <v>5956900</v>
      </c>
      <c r="BF122">
        <v>6079500</v>
      </c>
      <c r="BG122">
        <v>6201500</v>
      </c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4">
      <c r="A123" t="s">
        <v>2008</v>
      </c>
      <c r="B123">
        <v>5722370</v>
      </c>
      <c r="C123">
        <v>5873015</v>
      </c>
      <c r="D123">
        <v>6028551</v>
      </c>
      <c r="E123">
        <v>6183747</v>
      </c>
      <c r="F123">
        <v>6331583</v>
      </c>
      <c r="G123">
        <v>6467197</v>
      </c>
      <c r="H123">
        <v>6584766</v>
      </c>
      <c r="I123">
        <v>6685321</v>
      </c>
      <c r="J123">
        <v>6778723</v>
      </c>
      <c r="K123">
        <v>6879184</v>
      </c>
      <c r="L123">
        <v>6994848</v>
      </c>
      <c r="M123">
        <v>7137749</v>
      </c>
      <c r="N123">
        <v>7300152</v>
      </c>
      <c r="O123">
        <v>7447285</v>
      </c>
      <c r="P123">
        <v>7531424</v>
      </c>
      <c r="Q123">
        <v>7522593</v>
      </c>
      <c r="R123">
        <v>7402873</v>
      </c>
      <c r="S123">
        <v>7194279</v>
      </c>
      <c r="T123">
        <v>6955566</v>
      </c>
      <c r="U123">
        <v>6768724</v>
      </c>
      <c r="V123">
        <v>6692107</v>
      </c>
      <c r="W123">
        <v>6748193</v>
      </c>
      <c r="X123">
        <v>6918101</v>
      </c>
      <c r="Y123">
        <v>7168236</v>
      </c>
      <c r="Z123">
        <v>7446019</v>
      </c>
      <c r="AA123">
        <v>7712978</v>
      </c>
      <c r="AB123">
        <v>7958976</v>
      </c>
      <c r="AC123">
        <v>8196037</v>
      </c>
      <c r="AD123">
        <v>8433798</v>
      </c>
      <c r="AE123">
        <v>8689152</v>
      </c>
      <c r="AF123">
        <v>8973342</v>
      </c>
      <c r="AG123">
        <v>9286976</v>
      </c>
      <c r="AH123">
        <v>9621504</v>
      </c>
      <c r="AI123">
        <v>9968275</v>
      </c>
      <c r="AJ123">
        <v>10315376</v>
      </c>
      <c r="AK123">
        <v>10653558</v>
      </c>
      <c r="AL123">
        <v>10980273</v>
      </c>
      <c r="AM123">
        <v>11295880</v>
      </c>
      <c r="AN123">
        <v>11597739</v>
      </c>
      <c r="AO123">
        <v>11883636</v>
      </c>
      <c r="AP123">
        <v>12152354</v>
      </c>
      <c r="AQ123">
        <v>12402473</v>
      </c>
      <c r="AR123">
        <v>12634729</v>
      </c>
      <c r="AS123">
        <v>12853124</v>
      </c>
      <c r="AT123">
        <v>13063377</v>
      </c>
      <c r="AU123">
        <v>13270201</v>
      </c>
      <c r="AV123">
        <v>13474489</v>
      </c>
      <c r="AW123">
        <v>13676693</v>
      </c>
      <c r="AX123">
        <v>13880509</v>
      </c>
      <c r="AY123">
        <v>14090208</v>
      </c>
      <c r="AZ123">
        <v>14308740</v>
      </c>
      <c r="BA123">
        <v>14537886</v>
      </c>
      <c r="BB123">
        <v>14776866</v>
      </c>
      <c r="BC123">
        <v>15022692</v>
      </c>
      <c r="BD123">
        <v>15270790</v>
      </c>
      <c r="BE123">
        <v>15517635</v>
      </c>
      <c r="BF123">
        <v>15762370</v>
      </c>
      <c r="BG123">
        <v>16005373</v>
      </c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4">
      <c r="A124" t="s">
        <v>2009</v>
      </c>
      <c r="B124">
        <v>41233</v>
      </c>
      <c r="C124">
        <v>42257</v>
      </c>
      <c r="D124">
        <v>43302</v>
      </c>
      <c r="E124">
        <v>44363</v>
      </c>
      <c r="F124">
        <v>45425</v>
      </c>
      <c r="G124">
        <v>46453</v>
      </c>
      <c r="H124">
        <v>47459</v>
      </c>
      <c r="I124">
        <v>48437</v>
      </c>
      <c r="J124">
        <v>49388</v>
      </c>
      <c r="K124">
        <v>50294</v>
      </c>
      <c r="L124">
        <v>51178</v>
      </c>
      <c r="M124">
        <v>52025</v>
      </c>
      <c r="N124">
        <v>52824</v>
      </c>
      <c r="O124">
        <v>53604</v>
      </c>
      <c r="P124">
        <v>54380</v>
      </c>
      <c r="Q124">
        <v>55169</v>
      </c>
      <c r="R124">
        <v>55977</v>
      </c>
      <c r="S124">
        <v>56810</v>
      </c>
      <c r="T124">
        <v>57662</v>
      </c>
      <c r="U124">
        <v>58506</v>
      </c>
      <c r="V124">
        <v>59339</v>
      </c>
      <c r="W124">
        <v>60133</v>
      </c>
      <c r="X124">
        <v>60920</v>
      </c>
      <c r="Y124">
        <v>61768</v>
      </c>
      <c r="Z124">
        <v>62765</v>
      </c>
      <c r="AA124">
        <v>64003</v>
      </c>
      <c r="AB124">
        <v>65518</v>
      </c>
      <c r="AC124">
        <v>67261</v>
      </c>
      <c r="AD124">
        <v>69098</v>
      </c>
      <c r="AE124">
        <v>70860</v>
      </c>
      <c r="AF124">
        <v>72412</v>
      </c>
      <c r="AG124">
        <v>73700</v>
      </c>
      <c r="AH124">
        <v>74769</v>
      </c>
      <c r="AI124">
        <v>75719</v>
      </c>
      <c r="AJ124">
        <v>76671</v>
      </c>
      <c r="AK124">
        <v>77730</v>
      </c>
      <c r="AL124">
        <v>78907</v>
      </c>
      <c r="AM124">
        <v>80184</v>
      </c>
      <c r="AN124">
        <v>81550</v>
      </c>
      <c r="AO124">
        <v>82966</v>
      </c>
      <c r="AP124">
        <v>84406</v>
      </c>
      <c r="AQ124">
        <v>85858</v>
      </c>
      <c r="AR124">
        <v>87343</v>
      </c>
      <c r="AS124">
        <v>88895</v>
      </c>
      <c r="AT124">
        <v>90542</v>
      </c>
      <c r="AU124">
        <v>92325</v>
      </c>
      <c r="AV124">
        <v>94260</v>
      </c>
      <c r="AW124">
        <v>96311</v>
      </c>
      <c r="AX124">
        <v>98440</v>
      </c>
      <c r="AY124">
        <v>100568</v>
      </c>
      <c r="AZ124">
        <v>102652</v>
      </c>
      <c r="BA124">
        <v>104656</v>
      </c>
      <c r="BB124">
        <v>106613</v>
      </c>
      <c r="BC124">
        <v>108535</v>
      </c>
      <c r="BD124">
        <v>110458</v>
      </c>
      <c r="BE124">
        <v>112407</v>
      </c>
      <c r="BF124">
        <v>114395</v>
      </c>
      <c r="BG124">
        <v>116398</v>
      </c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4">
      <c r="A125" t="s">
        <v>2010</v>
      </c>
      <c r="B125">
        <v>51195</v>
      </c>
      <c r="C125">
        <v>51193</v>
      </c>
      <c r="D125">
        <v>50966</v>
      </c>
      <c r="E125">
        <v>50525</v>
      </c>
      <c r="F125">
        <v>49930</v>
      </c>
      <c r="G125">
        <v>49214</v>
      </c>
      <c r="H125">
        <v>48358</v>
      </c>
      <c r="I125">
        <v>47380</v>
      </c>
      <c r="J125">
        <v>46402</v>
      </c>
      <c r="K125">
        <v>45534</v>
      </c>
      <c r="L125">
        <v>44885</v>
      </c>
      <c r="M125">
        <v>44495</v>
      </c>
      <c r="N125">
        <v>44326</v>
      </c>
      <c r="O125">
        <v>44316</v>
      </c>
      <c r="P125">
        <v>44331</v>
      </c>
      <c r="Q125">
        <v>44276</v>
      </c>
      <c r="R125">
        <v>44148</v>
      </c>
      <c r="S125">
        <v>43942</v>
      </c>
      <c r="T125">
        <v>43703</v>
      </c>
      <c r="U125">
        <v>43457</v>
      </c>
      <c r="V125">
        <v>43210</v>
      </c>
      <c r="W125">
        <v>42976</v>
      </c>
      <c r="X125">
        <v>42762</v>
      </c>
      <c r="Y125">
        <v>42542</v>
      </c>
      <c r="Z125">
        <v>42294</v>
      </c>
      <c r="AA125">
        <v>42013</v>
      </c>
      <c r="AB125">
        <v>41697</v>
      </c>
      <c r="AC125">
        <v>41351</v>
      </c>
      <c r="AD125">
        <v>41047</v>
      </c>
      <c r="AE125">
        <v>40852</v>
      </c>
      <c r="AF125">
        <v>40834</v>
      </c>
      <c r="AG125">
        <v>41013</v>
      </c>
      <c r="AH125">
        <v>41361</v>
      </c>
      <c r="AI125">
        <v>41846</v>
      </c>
      <c r="AJ125">
        <v>42373</v>
      </c>
      <c r="AK125">
        <v>42891</v>
      </c>
      <c r="AL125">
        <v>43373</v>
      </c>
      <c r="AM125">
        <v>43846</v>
      </c>
      <c r="AN125">
        <v>44317</v>
      </c>
      <c r="AO125">
        <v>44824</v>
      </c>
      <c r="AP125">
        <v>45374</v>
      </c>
      <c r="AQ125">
        <v>45990</v>
      </c>
      <c r="AR125">
        <v>46641</v>
      </c>
      <c r="AS125">
        <v>47306</v>
      </c>
      <c r="AT125">
        <v>47971</v>
      </c>
      <c r="AU125">
        <v>48611</v>
      </c>
      <c r="AV125">
        <v>49210</v>
      </c>
      <c r="AW125">
        <v>49783</v>
      </c>
      <c r="AX125">
        <v>50332</v>
      </c>
      <c r="AY125">
        <v>50886</v>
      </c>
      <c r="AZ125">
        <v>51445</v>
      </c>
      <c r="BA125">
        <v>52006</v>
      </c>
      <c r="BB125">
        <v>52591</v>
      </c>
      <c r="BC125">
        <v>53169</v>
      </c>
      <c r="BD125">
        <v>53739</v>
      </c>
      <c r="BE125">
        <v>54288</v>
      </c>
      <c r="BF125">
        <v>54821</v>
      </c>
      <c r="BG125">
        <v>55345</v>
      </c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4">
      <c r="A126" t="s">
        <v>2255</v>
      </c>
      <c r="B126">
        <v>25012374</v>
      </c>
      <c r="C126">
        <v>25765673</v>
      </c>
      <c r="D126">
        <v>26513030</v>
      </c>
      <c r="E126">
        <v>27261747</v>
      </c>
      <c r="F126">
        <v>27984155</v>
      </c>
      <c r="G126">
        <v>28704674</v>
      </c>
      <c r="H126">
        <v>29435571</v>
      </c>
      <c r="I126">
        <v>30130983</v>
      </c>
      <c r="J126">
        <v>30838302</v>
      </c>
      <c r="K126">
        <v>31544266</v>
      </c>
      <c r="L126">
        <v>32240827</v>
      </c>
      <c r="M126">
        <v>32882704</v>
      </c>
      <c r="N126">
        <v>33505406</v>
      </c>
      <c r="O126">
        <v>34103149</v>
      </c>
      <c r="P126">
        <v>34692266</v>
      </c>
      <c r="Q126">
        <v>35280725</v>
      </c>
      <c r="R126">
        <v>35848523</v>
      </c>
      <c r="S126">
        <v>36411795</v>
      </c>
      <c r="T126">
        <v>36969185</v>
      </c>
      <c r="U126">
        <v>37534236</v>
      </c>
      <c r="V126">
        <v>38123775</v>
      </c>
      <c r="W126">
        <v>38723248</v>
      </c>
      <c r="X126">
        <v>39326352</v>
      </c>
      <c r="Y126">
        <v>39910403</v>
      </c>
      <c r="Z126">
        <v>40405956</v>
      </c>
      <c r="AA126">
        <v>40805744</v>
      </c>
      <c r="AB126">
        <v>41213674</v>
      </c>
      <c r="AC126">
        <v>41621690</v>
      </c>
      <c r="AD126">
        <v>42031247</v>
      </c>
      <c r="AE126">
        <v>42449038</v>
      </c>
      <c r="AF126">
        <v>42869283</v>
      </c>
      <c r="AG126">
        <v>43295704</v>
      </c>
      <c r="AH126">
        <v>43747962</v>
      </c>
      <c r="AI126">
        <v>44194628</v>
      </c>
      <c r="AJ126">
        <v>44641540</v>
      </c>
      <c r="AK126">
        <v>45092991</v>
      </c>
      <c r="AL126">
        <v>45524681</v>
      </c>
      <c r="AM126">
        <v>45953580</v>
      </c>
      <c r="AN126">
        <v>46286503</v>
      </c>
      <c r="AO126">
        <v>46616677</v>
      </c>
      <c r="AP126">
        <v>47008111</v>
      </c>
      <c r="AQ126">
        <v>47370164</v>
      </c>
      <c r="AR126">
        <v>47644736</v>
      </c>
      <c r="AS126">
        <v>47892330</v>
      </c>
      <c r="AT126">
        <v>48082519</v>
      </c>
      <c r="AU126">
        <v>48184561</v>
      </c>
      <c r="AV126">
        <v>48438292</v>
      </c>
      <c r="AW126">
        <v>48683638</v>
      </c>
      <c r="AX126">
        <v>49054708</v>
      </c>
      <c r="AY126">
        <v>49307835</v>
      </c>
      <c r="AZ126">
        <v>49554112</v>
      </c>
      <c r="BA126">
        <v>49936638</v>
      </c>
      <c r="BB126">
        <v>50199853</v>
      </c>
      <c r="BC126">
        <v>50428893</v>
      </c>
      <c r="BD126">
        <v>50746659</v>
      </c>
      <c r="BE126">
        <v>51014947</v>
      </c>
      <c r="BF126">
        <v>51245707</v>
      </c>
      <c r="BG126">
        <v>51466201</v>
      </c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4">
      <c r="A127" t="s">
        <v>750</v>
      </c>
      <c r="B127">
        <v>269618</v>
      </c>
      <c r="C127">
        <v>301336</v>
      </c>
      <c r="D127">
        <v>338296</v>
      </c>
      <c r="E127">
        <v>379891</v>
      </c>
      <c r="F127">
        <v>425235</v>
      </c>
      <c r="G127">
        <v>473554</v>
      </c>
      <c r="H127">
        <v>524856</v>
      </c>
      <c r="I127">
        <v>579007</v>
      </c>
      <c r="J127">
        <v>634897</v>
      </c>
      <c r="K127">
        <v>691129</v>
      </c>
      <c r="L127">
        <v>746767</v>
      </c>
      <c r="M127">
        <v>801142</v>
      </c>
      <c r="N127">
        <v>854604</v>
      </c>
      <c r="O127">
        <v>908520</v>
      </c>
      <c r="P127">
        <v>964834</v>
      </c>
      <c r="Q127">
        <v>1024940</v>
      </c>
      <c r="R127">
        <v>1089209</v>
      </c>
      <c r="S127">
        <v>1157033</v>
      </c>
      <c r="T127">
        <v>1227601</v>
      </c>
      <c r="U127">
        <v>1299683</v>
      </c>
      <c r="V127">
        <v>1372318</v>
      </c>
      <c r="W127">
        <v>1442991</v>
      </c>
      <c r="X127">
        <v>1511314</v>
      </c>
      <c r="Y127">
        <v>1580638</v>
      </c>
      <c r="Z127">
        <v>1655833</v>
      </c>
      <c r="AA127">
        <v>1738994</v>
      </c>
      <c r="AB127">
        <v>1836105</v>
      </c>
      <c r="AC127">
        <v>1942810</v>
      </c>
      <c r="AD127">
        <v>2038885</v>
      </c>
      <c r="AE127">
        <v>2096932</v>
      </c>
      <c r="AF127">
        <v>2099615</v>
      </c>
      <c r="AG127">
        <v>2035661</v>
      </c>
      <c r="AK127">
        <v>1610651</v>
      </c>
      <c r="AL127">
        <v>1631740</v>
      </c>
      <c r="AM127">
        <v>1715314</v>
      </c>
      <c r="AN127">
        <v>1836353</v>
      </c>
      <c r="AO127">
        <v>1957066</v>
      </c>
      <c r="AP127">
        <v>2050741</v>
      </c>
      <c r="AQ127">
        <v>2109355</v>
      </c>
      <c r="AR127">
        <v>2143833</v>
      </c>
      <c r="AS127">
        <v>2169118</v>
      </c>
      <c r="AT127">
        <v>2207939</v>
      </c>
      <c r="AU127">
        <v>2276623</v>
      </c>
      <c r="AV127">
        <v>2377258</v>
      </c>
      <c r="AW127">
        <v>2503410</v>
      </c>
      <c r="AX127">
        <v>2652340</v>
      </c>
      <c r="AY127">
        <v>2818939</v>
      </c>
      <c r="AZ127">
        <v>2998083</v>
      </c>
      <c r="BA127">
        <v>3191051</v>
      </c>
      <c r="BB127">
        <v>3395556</v>
      </c>
      <c r="BC127">
        <v>3598385</v>
      </c>
      <c r="BD127">
        <v>3782450</v>
      </c>
      <c r="BE127">
        <v>3935794</v>
      </c>
      <c r="BF127">
        <v>4052584</v>
      </c>
      <c r="BG127">
        <v>4136528</v>
      </c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4">
      <c r="A128" t="s">
        <v>2011</v>
      </c>
      <c r="B128">
        <v>184536470</v>
      </c>
      <c r="C128">
        <v>190021046</v>
      </c>
      <c r="D128">
        <v>195697709</v>
      </c>
      <c r="E128">
        <v>201536793</v>
      </c>
      <c r="F128">
        <v>207496532</v>
      </c>
      <c r="G128">
        <v>213545018</v>
      </c>
      <c r="H128">
        <v>219670768</v>
      </c>
      <c r="I128">
        <v>225877250</v>
      </c>
      <c r="J128">
        <v>232165931</v>
      </c>
      <c r="K128">
        <v>238543508</v>
      </c>
      <c r="L128">
        <v>245013878</v>
      </c>
      <c r="M128">
        <v>251573313</v>
      </c>
      <c r="N128">
        <v>258215063</v>
      </c>
      <c r="O128">
        <v>264937350</v>
      </c>
      <c r="P128">
        <v>271738582</v>
      </c>
      <c r="Q128">
        <v>278616831</v>
      </c>
      <c r="R128">
        <v>285566670</v>
      </c>
      <c r="S128">
        <v>292584153</v>
      </c>
      <c r="T128">
        <v>299670407</v>
      </c>
      <c r="U128">
        <v>306827996</v>
      </c>
      <c r="V128">
        <v>314056110</v>
      </c>
      <c r="W128">
        <v>321354880</v>
      </c>
      <c r="X128">
        <v>328714848</v>
      </c>
      <c r="Y128">
        <v>336113781</v>
      </c>
      <c r="Z128">
        <v>343523088</v>
      </c>
      <c r="AA128">
        <v>350921427</v>
      </c>
      <c r="AB128">
        <v>358294111</v>
      </c>
      <c r="AC128">
        <v>365642644</v>
      </c>
      <c r="AD128">
        <v>372981462</v>
      </c>
      <c r="AE128">
        <v>380333859</v>
      </c>
      <c r="AF128">
        <v>387713894</v>
      </c>
      <c r="AG128">
        <v>395121495</v>
      </c>
      <c r="AH128">
        <v>402540526</v>
      </c>
      <c r="AI128">
        <v>409949382</v>
      </c>
      <c r="AJ128">
        <v>417319166</v>
      </c>
      <c r="AK128">
        <v>424626030</v>
      </c>
      <c r="AL128">
        <v>431868811</v>
      </c>
      <c r="AM128">
        <v>439044994</v>
      </c>
      <c r="AN128">
        <v>446128863</v>
      </c>
      <c r="AO128">
        <v>453089523</v>
      </c>
      <c r="AP128">
        <v>459908706</v>
      </c>
      <c r="AQ128">
        <v>466569961</v>
      </c>
      <c r="AR128">
        <v>473087978</v>
      </c>
      <c r="AS128">
        <v>479514487</v>
      </c>
      <c r="AT128">
        <v>485921455</v>
      </c>
      <c r="AU128">
        <v>492360617</v>
      </c>
      <c r="AV128">
        <v>498847473</v>
      </c>
      <c r="AW128">
        <v>505365856</v>
      </c>
      <c r="AX128">
        <v>511896377</v>
      </c>
      <c r="AY128">
        <v>518406797</v>
      </c>
      <c r="AZ128">
        <v>524870761</v>
      </c>
      <c r="BA128">
        <v>531283625</v>
      </c>
      <c r="BB128">
        <v>537645733</v>
      </c>
      <c r="BC128">
        <v>543940758</v>
      </c>
      <c r="BD128">
        <v>550149862</v>
      </c>
      <c r="BE128">
        <v>556257851</v>
      </c>
      <c r="BF128">
        <v>562254848</v>
      </c>
      <c r="BG128">
        <v>568136842</v>
      </c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4">
      <c r="A129" t="s">
        <v>2012</v>
      </c>
      <c r="B129">
        <v>2120896</v>
      </c>
      <c r="C129">
        <v>2170343</v>
      </c>
      <c r="D129">
        <v>2221122</v>
      </c>
      <c r="E129">
        <v>2273349</v>
      </c>
      <c r="F129">
        <v>2327137</v>
      </c>
      <c r="G129">
        <v>2382594</v>
      </c>
      <c r="H129">
        <v>2439196</v>
      </c>
      <c r="I129">
        <v>2496920</v>
      </c>
      <c r="J129">
        <v>2556852</v>
      </c>
      <c r="K129">
        <v>2620434</v>
      </c>
      <c r="L129">
        <v>2688428</v>
      </c>
      <c r="M129">
        <v>2762265</v>
      </c>
      <c r="N129">
        <v>2840841</v>
      </c>
      <c r="O129">
        <v>2919287</v>
      </c>
      <c r="P129">
        <v>2990965</v>
      </c>
      <c r="Q129">
        <v>3051577</v>
      </c>
      <c r="R129">
        <v>3098973</v>
      </c>
      <c r="S129">
        <v>3135842</v>
      </c>
      <c r="T129">
        <v>3168843</v>
      </c>
      <c r="U129">
        <v>3207328</v>
      </c>
      <c r="V129">
        <v>3258144</v>
      </c>
      <c r="W129">
        <v>3323377</v>
      </c>
      <c r="X129">
        <v>3401242</v>
      </c>
      <c r="Y129">
        <v>3489977</v>
      </c>
      <c r="Z129">
        <v>3586381</v>
      </c>
      <c r="AA129">
        <v>3687898</v>
      </c>
      <c r="AB129">
        <v>3794043</v>
      </c>
      <c r="AC129">
        <v>3905163</v>
      </c>
      <c r="AD129">
        <v>4020295</v>
      </c>
      <c r="AE129">
        <v>4138408</v>
      </c>
      <c r="AF129">
        <v>4258472</v>
      </c>
      <c r="AG129">
        <v>4380073</v>
      </c>
      <c r="AH129">
        <v>4502363</v>
      </c>
      <c r="AI129">
        <v>4623280</v>
      </c>
      <c r="AJ129">
        <v>4740380</v>
      </c>
      <c r="AK129">
        <v>4851923</v>
      </c>
      <c r="AL129">
        <v>4957180</v>
      </c>
      <c r="AM129">
        <v>5056519</v>
      </c>
      <c r="AN129">
        <v>5150763</v>
      </c>
      <c r="AO129">
        <v>5241284</v>
      </c>
      <c r="AP129">
        <v>5329304</v>
      </c>
      <c r="AQ129">
        <v>5414568</v>
      </c>
      <c r="AR129">
        <v>5497273</v>
      </c>
      <c r="AS129">
        <v>5579656</v>
      </c>
      <c r="AT129">
        <v>5664605</v>
      </c>
      <c r="AU129">
        <v>5754026</v>
      </c>
      <c r="AV129">
        <v>5849356</v>
      </c>
      <c r="AW129">
        <v>5949787</v>
      </c>
      <c r="AX129">
        <v>6052190</v>
      </c>
      <c r="AY129">
        <v>6152036</v>
      </c>
      <c r="AZ129">
        <v>6246274</v>
      </c>
      <c r="BA129">
        <v>6333487</v>
      </c>
      <c r="BB129">
        <v>6415169</v>
      </c>
      <c r="BC129">
        <v>6494557</v>
      </c>
      <c r="BD129">
        <v>6576397</v>
      </c>
      <c r="BE129">
        <v>6663967</v>
      </c>
      <c r="BF129">
        <v>6758353</v>
      </c>
      <c r="BG129">
        <v>6858160</v>
      </c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4">
      <c r="A130" t="s">
        <v>2013</v>
      </c>
      <c r="B130">
        <v>1804926</v>
      </c>
      <c r="C130">
        <v>1864605</v>
      </c>
      <c r="D130">
        <v>1925276</v>
      </c>
      <c r="E130">
        <v>1984980</v>
      </c>
      <c r="F130">
        <v>2041207</v>
      </c>
      <c r="G130">
        <v>2092348</v>
      </c>
      <c r="H130">
        <v>2136636</v>
      </c>
      <c r="I130">
        <v>2174845</v>
      </c>
      <c r="J130">
        <v>2210959</v>
      </c>
      <c r="K130">
        <v>2250602</v>
      </c>
      <c r="L130">
        <v>2297389</v>
      </c>
      <c r="M130">
        <v>2353555</v>
      </c>
      <c r="N130">
        <v>2416735</v>
      </c>
      <c r="O130">
        <v>2480419</v>
      </c>
      <c r="P130">
        <v>2535497</v>
      </c>
      <c r="Q130">
        <v>2575690</v>
      </c>
      <c r="R130">
        <v>2598354</v>
      </c>
      <c r="S130">
        <v>2606221</v>
      </c>
      <c r="T130">
        <v>2604865</v>
      </c>
      <c r="U130">
        <v>2602566</v>
      </c>
      <c r="V130">
        <v>2605293</v>
      </c>
      <c r="W130">
        <v>2615747</v>
      </c>
      <c r="X130">
        <v>2632276</v>
      </c>
      <c r="Y130">
        <v>2651292</v>
      </c>
      <c r="Z130">
        <v>2667220</v>
      </c>
      <c r="AA130">
        <v>2676583</v>
      </c>
      <c r="AB130">
        <v>2677280</v>
      </c>
      <c r="AC130">
        <v>2672173</v>
      </c>
      <c r="AD130">
        <v>2668585</v>
      </c>
      <c r="AE130">
        <v>2676605</v>
      </c>
      <c r="AF130">
        <v>2703016</v>
      </c>
      <c r="AG130">
        <v>2752462</v>
      </c>
      <c r="AH130">
        <v>2821862</v>
      </c>
      <c r="AI130">
        <v>2900854</v>
      </c>
      <c r="AJ130">
        <v>2974640</v>
      </c>
      <c r="AK130">
        <v>3033394</v>
      </c>
      <c r="AL130">
        <v>3070960</v>
      </c>
      <c r="AM130">
        <v>3092670</v>
      </c>
      <c r="AN130">
        <v>3113951</v>
      </c>
      <c r="AO130">
        <v>3156646</v>
      </c>
      <c r="AP130">
        <v>3235366</v>
      </c>
      <c r="AQ130">
        <v>3359859</v>
      </c>
      <c r="AR130">
        <v>3522837</v>
      </c>
      <c r="AS130">
        <v>3701464</v>
      </c>
      <c r="AT130">
        <v>3863267</v>
      </c>
      <c r="AU130">
        <v>3986852</v>
      </c>
      <c r="AV130">
        <v>4057350</v>
      </c>
      <c r="AW130">
        <v>4086466</v>
      </c>
      <c r="AX130">
        <v>4111047</v>
      </c>
      <c r="AY130">
        <v>4183156</v>
      </c>
      <c r="AZ130">
        <v>4337141</v>
      </c>
      <c r="BA130">
        <v>4588368</v>
      </c>
      <c r="BB130">
        <v>4916404</v>
      </c>
      <c r="BC130">
        <v>5276102</v>
      </c>
      <c r="BD130">
        <v>5603279</v>
      </c>
      <c r="BE130">
        <v>5851479</v>
      </c>
      <c r="BF130">
        <v>6006668</v>
      </c>
      <c r="BG130">
        <v>6082357</v>
      </c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4">
      <c r="A131" t="s">
        <v>2014</v>
      </c>
      <c r="B131">
        <v>1120313</v>
      </c>
      <c r="C131">
        <v>1144986</v>
      </c>
      <c r="D131">
        <v>1170480</v>
      </c>
      <c r="E131">
        <v>1196890</v>
      </c>
      <c r="F131">
        <v>1224344</v>
      </c>
      <c r="G131">
        <v>1252972</v>
      </c>
      <c r="H131">
        <v>1282814</v>
      </c>
      <c r="I131">
        <v>1313941</v>
      </c>
      <c r="J131">
        <v>1346491</v>
      </c>
      <c r="K131">
        <v>1380637</v>
      </c>
      <c r="L131">
        <v>1416529</v>
      </c>
      <c r="M131">
        <v>1454198</v>
      </c>
      <c r="N131">
        <v>1493711</v>
      </c>
      <c r="O131">
        <v>1535229</v>
      </c>
      <c r="P131">
        <v>1578952</v>
      </c>
      <c r="Q131">
        <v>1625013</v>
      </c>
      <c r="R131">
        <v>1672300</v>
      </c>
      <c r="S131">
        <v>1720489</v>
      </c>
      <c r="T131">
        <v>1771256</v>
      </c>
      <c r="U131">
        <v>1826881</v>
      </c>
      <c r="V131">
        <v>1888314</v>
      </c>
      <c r="W131">
        <v>1957456</v>
      </c>
      <c r="X131">
        <v>2031850</v>
      </c>
      <c r="Y131">
        <v>2102911</v>
      </c>
      <c r="Z131">
        <v>2159089</v>
      </c>
      <c r="AA131">
        <v>2192555</v>
      </c>
      <c r="AB131">
        <v>2201833</v>
      </c>
      <c r="AC131">
        <v>2191023</v>
      </c>
      <c r="AD131">
        <v>2165090</v>
      </c>
      <c r="AE131">
        <v>2131525</v>
      </c>
      <c r="AF131">
        <v>2097232</v>
      </c>
      <c r="AG131">
        <v>2060267</v>
      </c>
      <c r="AH131">
        <v>2022729</v>
      </c>
      <c r="AI131">
        <v>2000248</v>
      </c>
      <c r="AJ131">
        <v>2012885</v>
      </c>
      <c r="AK131">
        <v>2073482</v>
      </c>
      <c r="AL131">
        <v>2191179</v>
      </c>
      <c r="AM131">
        <v>2358469</v>
      </c>
      <c r="AN131">
        <v>2551062</v>
      </c>
      <c r="AO131">
        <v>2734518</v>
      </c>
      <c r="AP131">
        <v>2884522</v>
      </c>
      <c r="AQ131">
        <v>2991132</v>
      </c>
      <c r="AR131">
        <v>3062863</v>
      </c>
      <c r="AS131">
        <v>3116233</v>
      </c>
      <c r="AT131">
        <v>3176414</v>
      </c>
      <c r="AU131">
        <v>3261230</v>
      </c>
      <c r="AV131">
        <v>3375838</v>
      </c>
      <c r="AW131">
        <v>3512932</v>
      </c>
      <c r="AX131">
        <v>3662993</v>
      </c>
      <c r="AY131">
        <v>3811528</v>
      </c>
      <c r="AZ131">
        <v>3948125</v>
      </c>
      <c r="BA131">
        <v>4070167</v>
      </c>
      <c r="BB131">
        <v>4181563</v>
      </c>
      <c r="BC131">
        <v>4286291</v>
      </c>
      <c r="BD131">
        <v>4390737</v>
      </c>
      <c r="BE131">
        <v>4499621</v>
      </c>
      <c r="BF131">
        <v>4613823</v>
      </c>
      <c r="BG131">
        <v>4731906</v>
      </c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4">
      <c r="A132" t="s">
        <v>2015</v>
      </c>
      <c r="B132">
        <v>1448417</v>
      </c>
      <c r="C132">
        <v>1498071</v>
      </c>
      <c r="D132">
        <v>1550813</v>
      </c>
      <c r="E132">
        <v>1607171</v>
      </c>
      <c r="F132">
        <v>1667825</v>
      </c>
      <c r="G132">
        <v>1733306</v>
      </c>
      <c r="H132">
        <v>1803683</v>
      </c>
      <c r="I132">
        <v>1878877</v>
      </c>
      <c r="J132">
        <v>1958914</v>
      </c>
      <c r="K132">
        <v>2043818</v>
      </c>
      <c r="L132">
        <v>2133526</v>
      </c>
      <c r="M132">
        <v>2228146</v>
      </c>
      <c r="N132">
        <v>2327490</v>
      </c>
      <c r="O132">
        <v>2430755</v>
      </c>
      <c r="P132">
        <v>2536888</v>
      </c>
      <c r="Q132">
        <v>2645139</v>
      </c>
      <c r="R132">
        <v>2754696</v>
      </c>
      <c r="S132">
        <v>2865637</v>
      </c>
      <c r="T132">
        <v>2979093</v>
      </c>
      <c r="U132">
        <v>3096729</v>
      </c>
      <c r="V132">
        <v>3219466</v>
      </c>
      <c r="W132">
        <v>3347781</v>
      </c>
      <c r="X132">
        <v>3480454</v>
      </c>
      <c r="Y132">
        <v>3614689</v>
      </c>
      <c r="Z132">
        <v>3746715</v>
      </c>
      <c r="AA132">
        <v>3873781</v>
      </c>
      <c r="AB132">
        <v>3994591</v>
      </c>
      <c r="AC132">
        <v>4109703</v>
      </c>
      <c r="AD132">
        <v>4220418</v>
      </c>
      <c r="AE132">
        <v>4328914</v>
      </c>
      <c r="AF132">
        <v>4436661</v>
      </c>
      <c r="AG132">
        <v>4544293</v>
      </c>
      <c r="AH132">
        <v>4651004</v>
      </c>
      <c r="AI132">
        <v>4755289</v>
      </c>
      <c r="AJ132">
        <v>4855003</v>
      </c>
      <c r="AK132">
        <v>4948798</v>
      </c>
      <c r="AL132">
        <v>5035884</v>
      </c>
      <c r="AM132">
        <v>5117269</v>
      </c>
      <c r="AN132">
        <v>5195502</v>
      </c>
      <c r="AO132">
        <v>5274163</v>
      </c>
      <c r="AP132">
        <v>5355751</v>
      </c>
      <c r="AQ132">
        <v>5440566</v>
      </c>
      <c r="AR132">
        <v>5527515</v>
      </c>
      <c r="AS132">
        <v>5615952</v>
      </c>
      <c r="AT132">
        <v>5704759</v>
      </c>
      <c r="AU132">
        <v>5792688</v>
      </c>
      <c r="AV132">
        <v>5881435</v>
      </c>
      <c r="AW132">
        <v>5970362</v>
      </c>
      <c r="AX132">
        <v>6053078</v>
      </c>
      <c r="AY132">
        <v>6121053</v>
      </c>
      <c r="AZ132">
        <v>6169140</v>
      </c>
      <c r="BA132">
        <v>6193501</v>
      </c>
      <c r="BB132">
        <v>6198258</v>
      </c>
      <c r="BC132">
        <v>6195970</v>
      </c>
      <c r="BD132">
        <v>6204108</v>
      </c>
      <c r="BE132">
        <v>6234955</v>
      </c>
      <c r="BF132">
        <v>6293253</v>
      </c>
      <c r="BG132">
        <v>6374616</v>
      </c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4">
      <c r="A133" t="s">
        <v>2016</v>
      </c>
      <c r="B133">
        <v>89897</v>
      </c>
      <c r="C133">
        <v>90914</v>
      </c>
      <c r="D133">
        <v>92084</v>
      </c>
      <c r="E133">
        <v>93399</v>
      </c>
      <c r="F133">
        <v>94814</v>
      </c>
      <c r="G133">
        <v>96302</v>
      </c>
      <c r="H133">
        <v>97881</v>
      </c>
      <c r="I133">
        <v>99527</v>
      </c>
      <c r="J133">
        <v>101179</v>
      </c>
      <c r="K133">
        <v>102749</v>
      </c>
      <c r="L133">
        <v>104160</v>
      </c>
      <c r="M133">
        <v>105390</v>
      </c>
      <c r="N133">
        <v>106455</v>
      </c>
      <c r="O133">
        <v>107466</v>
      </c>
      <c r="P133">
        <v>108532</v>
      </c>
      <c r="Q133">
        <v>109769</v>
      </c>
      <c r="R133">
        <v>111208</v>
      </c>
      <c r="S133">
        <v>112831</v>
      </c>
      <c r="T133">
        <v>114546</v>
      </c>
      <c r="U133">
        <v>116290</v>
      </c>
      <c r="V133">
        <v>117987</v>
      </c>
      <c r="W133">
        <v>119594</v>
      </c>
      <c r="X133">
        <v>121154</v>
      </c>
      <c r="Y133">
        <v>122740</v>
      </c>
      <c r="Z133">
        <v>124468</v>
      </c>
      <c r="AA133">
        <v>126418</v>
      </c>
      <c r="AB133">
        <v>128619</v>
      </c>
      <c r="AC133">
        <v>131034</v>
      </c>
      <c r="AD133">
        <v>133533</v>
      </c>
      <c r="AE133">
        <v>135956</v>
      </c>
      <c r="AF133">
        <v>138185</v>
      </c>
      <c r="AG133">
        <v>140156</v>
      </c>
      <c r="AH133">
        <v>141925</v>
      </c>
      <c r="AI133">
        <v>143565</v>
      </c>
      <c r="AJ133">
        <v>145247</v>
      </c>
      <c r="AK133">
        <v>147044</v>
      </c>
      <c r="AL133">
        <v>149004</v>
      </c>
      <c r="AM133">
        <v>151086</v>
      </c>
      <c r="AN133">
        <v>153183</v>
      </c>
      <c r="AO133">
        <v>155172</v>
      </c>
      <c r="AP133">
        <v>156949</v>
      </c>
      <c r="AQ133">
        <v>158464</v>
      </c>
      <c r="AR133">
        <v>159763</v>
      </c>
      <c r="AS133">
        <v>160973</v>
      </c>
      <c r="AT133">
        <v>162251</v>
      </c>
      <c r="AU133">
        <v>163714</v>
      </c>
      <c r="AV133">
        <v>165407</v>
      </c>
      <c r="AW133">
        <v>167288</v>
      </c>
      <c r="AX133">
        <v>169220</v>
      </c>
      <c r="AY133">
        <v>171022</v>
      </c>
      <c r="AZ133">
        <v>172580</v>
      </c>
      <c r="BA133">
        <v>173832</v>
      </c>
      <c r="BB133">
        <v>174835</v>
      </c>
      <c r="BC133">
        <v>175660</v>
      </c>
      <c r="BD133">
        <v>176421</v>
      </c>
      <c r="BE133">
        <v>177206</v>
      </c>
      <c r="BF133">
        <v>178015</v>
      </c>
      <c r="BG133">
        <v>178844</v>
      </c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4">
      <c r="A134" t="s">
        <v>2017</v>
      </c>
      <c r="B134">
        <v>220434662</v>
      </c>
      <c r="C134">
        <v>226564469</v>
      </c>
      <c r="D134">
        <v>232897323</v>
      </c>
      <c r="E134">
        <v>239401268</v>
      </c>
      <c r="F134">
        <v>246016368</v>
      </c>
      <c r="G134">
        <v>252710310</v>
      </c>
      <c r="H134">
        <v>259468669</v>
      </c>
      <c r="I134">
        <v>266295880</v>
      </c>
      <c r="J134">
        <v>273209036</v>
      </c>
      <c r="K134">
        <v>280225795</v>
      </c>
      <c r="L134">
        <v>287361389</v>
      </c>
      <c r="M134">
        <v>294620137</v>
      </c>
      <c r="N134">
        <v>301984430</v>
      </c>
      <c r="O134">
        <v>309446959</v>
      </c>
      <c r="P134">
        <v>316987646</v>
      </c>
      <c r="Q134">
        <v>324590837</v>
      </c>
      <c r="R134">
        <v>332247800</v>
      </c>
      <c r="S134">
        <v>339956419</v>
      </c>
      <c r="T134">
        <v>347735305</v>
      </c>
      <c r="U134">
        <v>355593111</v>
      </c>
      <c r="V134">
        <v>363543431</v>
      </c>
      <c r="W134">
        <v>371580994</v>
      </c>
      <c r="X134">
        <v>379697683</v>
      </c>
      <c r="Y134">
        <v>387868173</v>
      </c>
      <c r="Z134">
        <v>396059351</v>
      </c>
      <c r="AA134">
        <v>404246768</v>
      </c>
      <c r="AB134">
        <v>412413602</v>
      </c>
      <c r="AC134">
        <v>420560827</v>
      </c>
      <c r="AD134">
        <v>428701267</v>
      </c>
      <c r="AE134">
        <v>436857131</v>
      </c>
      <c r="AF134">
        <v>445044474</v>
      </c>
      <c r="AG134">
        <v>453251622</v>
      </c>
      <c r="AH134">
        <v>461466819</v>
      </c>
      <c r="AI134">
        <v>469673465</v>
      </c>
      <c r="AJ134">
        <v>477832467</v>
      </c>
      <c r="AK134">
        <v>485913138</v>
      </c>
      <c r="AL134">
        <v>493920488</v>
      </c>
      <c r="AM134">
        <v>501837820</v>
      </c>
      <c r="AN134">
        <v>509664957</v>
      </c>
      <c r="AO134">
        <v>517324344</v>
      </c>
      <c r="AP134">
        <v>524829251</v>
      </c>
      <c r="AQ134">
        <v>532172709</v>
      </c>
      <c r="AR134">
        <v>539372044</v>
      </c>
      <c r="AS134">
        <v>546478662</v>
      </c>
      <c r="AT134">
        <v>553563090</v>
      </c>
      <c r="AU134">
        <v>560673962</v>
      </c>
      <c r="AV134">
        <v>567821716</v>
      </c>
      <c r="AW134">
        <v>574994397</v>
      </c>
      <c r="AX134">
        <v>582179826</v>
      </c>
      <c r="AY134">
        <v>589349327</v>
      </c>
      <c r="AZ134">
        <v>596478519</v>
      </c>
      <c r="BA134">
        <v>603537118</v>
      </c>
      <c r="BB134">
        <v>610547919</v>
      </c>
      <c r="BC134">
        <v>617495658</v>
      </c>
      <c r="BD134">
        <v>624335544</v>
      </c>
      <c r="BE134">
        <v>631062657</v>
      </c>
      <c r="BF134">
        <v>637663890</v>
      </c>
      <c r="BG134">
        <v>644137666</v>
      </c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4">
      <c r="A135" t="s">
        <v>2018</v>
      </c>
      <c r="B135">
        <v>240742196</v>
      </c>
      <c r="C135">
        <v>246406470</v>
      </c>
      <c r="D135">
        <v>252264341</v>
      </c>
      <c r="E135">
        <v>258352723</v>
      </c>
      <c r="F135">
        <v>264721836</v>
      </c>
      <c r="G135">
        <v>271400502</v>
      </c>
      <c r="H135">
        <v>278419926</v>
      </c>
      <c r="I135">
        <v>285751541</v>
      </c>
      <c r="J135">
        <v>293292818</v>
      </c>
      <c r="K135">
        <v>300902584</v>
      </c>
      <c r="L135">
        <v>308486373</v>
      </c>
      <c r="M135">
        <v>316004632</v>
      </c>
      <c r="N135">
        <v>323506502</v>
      </c>
      <c r="O135">
        <v>331095229</v>
      </c>
      <c r="P135">
        <v>338920295</v>
      </c>
      <c r="Q135">
        <v>347093126</v>
      </c>
      <c r="R135">
        <v>355653610</v>
      </c>
      <c r="S135">
        <v>364581154</v>
      </c>
      <c r="T135">
        <v>373854416</v>
      </c>
      <c r="U135">
        <v>383429856</v>
      </c>
      <c r="V135">
        <v>393279303</v>
      </c>
      <c r="W135">
        <v>403408681</v>
      </c>
      <c r="X135">
        <v>413846599</v>
      </c>
      <c r="Y135">
        <v>424613917</v>
      </c>
      <c r="Z135">
        <v>435737690</v>
      </c>
      <c r="AA135">
        <v>447240981</v>
      </c>
      <c r="AB135">
        <v>459115735</v>
      </c>
      <c r="AC135">
        <v>471364938</v>
      </c>
      <c r="AD135">
        <v>484033065</v>
      </c>
      <c r="AE135">
        <v>497176877</v>
      </c>
      <c r="AF135">
        <v>510827576</v>
      </c>
      <c r="AG135">
        <v>525020368</v>
      </c>
      <c r="AH135">
        <v>539720450</v>
      </c>
      <c r="AI135">
        <v>554804181</v>
      </c>
      <c r="AJ135">
        <v>570101958</v>
      </c>
      <c r="AK135">
        <v>585496175</v>
      </c>
      <c r="AL135">
        <v>600926162</v>
      </c>
      <c r="AM135">
        <v>616437048</v>
      </c>
      <c r="AN135">
        <v>632146821</v>
      </c>
      <c r="AO135">
        <v>648229112</v>
      </c>
      <c r="AP135">
        <v>664804763</v>
      </c>
      <c r="AQ135">
        <v>681932226</v>
      </c>
      <c r="AR135">
        <v>699560739</v>
      </c>
      <c r="AS135">
        <v>717572892</v>
      </c>
      <c r="AT135">
        <v>735796583</v>
      </c>
      <c r="AU135">
        <v>754118072</v>
      </c>
      <c r="AV135">
        <v>772488966</v>
      </c>
      <c r="AW135">
        <v>790978141</v>
      </c>
      <c r="AX135">
        <v>809730997</v>
      </c>
      <c r="AY135">
        <v>828953320</v>
      </c>
      <c r="AZ135">
        <v>848791962</v>
      </c>
      <c r="BA135">
        <v>869298106</v>
      </c>
      <c r="BB135">
        <v>890423474</v>
      </c>
      <c r="BC135">
        <v>912093996</v>
      </c>
      <c r="BD135">
        <v>934192321</v>
      </c>
      <c r="BE135">
        <v>956631108</v>
      </c>
      <c r="BF135">
        <v>979387925</v>
      </c>
      <c r="BG135">
        <v>1002485957</v>
      </c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x14ac:dyDescent="0.4">
      <c r="A136" t="s">
        <v>2019</v>
      </c>
      <c r="B136">
        <v>166502848</v>
      </c>
      <c r="C136">
        <v>170210778</v>
      </c>
      <c r="D136">
        <v>174013498</v>
      </c>
      <c r="E136">
        <v>177950312</v>
      </c>
      <c r="F136">
        <v>182077594</v>
      </c>
      <c r="G136">
        <v>186434685</v>
      </c>
      <c r="H136">
        <v>191035377</v>
      </c>
      <c r="I136">
        <v>195863148</v>
      </c>
      <c r="J136">
        <v>200890086</v>
      </c>
      <c r="K136">
        <v>206074326</v>
      </c>
      <c r="L136">
        <v>211385069</v>
      </c>
      <c r="M136">
        <v>216814959</v>
      </c>
      <c r="N136">
        <v>222372305</v>
      </c>
      <c r="O136">
        <v>228060405</v>
      </c>
      <c r="P136">
        <v>233887209</v>
      </c>
      <c r="Q136">
        <v>239859140</v>
      </c>
      <c r="R136">
        <v>245986989</v>
      </c>
      <c r="S136">
        <v>252271835</v>
      </c>
      <c r="T136">
        <v>258700456</v>
      </c>
      <c r="U136">
        <v>265253926</v>
      </c>
      <c r="V136">
        <v>271925904</v>
      </c>
      <c r="W136">
        <v>278716283</v>
      </c>
      <c r="X136">
        <v>285653497</v>
      </c>
      <c r="Y136">
        <v>292795982</v>
      </c>
      <c r="Z136">
        <v>300220347</v>
      </c>
      <c r="AA136">
        <v>307987034</v>
      </c>
      <c r="AB136">
        <v>316105719</v>
      </c>
      <c r="AC136">
        <v>324577008</v>
      </c>
      <c r="AD136">
        <v>333438165</v>
      </c>
      <c r="AE136">
        <v>342729958</v>
      </c>
      <c r="AF136">
        <v>352473181</v>
      </c>
      <c r="AG136">
        <v>362705618</v>
      </c>
      <c r="AH136">
        <v>373402947</v>
      </c>
      <c r="AI136">
        <v>384447813</v>
      </c>
      <c r="AJ136">
        <v>395678396</v>
      </c>
      <c r="AK136">
        <v>406983803</v>
      </c>
      <c r="AL136">
        <v>418317960</v>
      </c>
      <c r="AM136">
        <v>429730581</v>
      </c>
      <c r="AN136">
        <v>441325367</v>
      </c>
      <c r="AO136">
        <v>453254723</v>
      </c>
      <c r="AP136">
        <v>465631330</v>
      </c>
      <c r="AQ136">
        <v>478477973</v>
      </c>
      <c r="AR136">
        <v>491764952</v>
      </c>
      <c r="AS136">
        <v>505488618</v>
      </c>
      <c r="AT136">
        <v>519630935</v>
      </c>
      <c r="AU136">
        <v>534172627</v>
      </c>
      <c r="AV136">
        <v>549135479</v>
      </c>
      <c r="AW136">
        <v>564514253</v>
      </c>
      <c r="AX136">
        <v>580229110</v>
      </c>
      <c r="AY136">
        <v>596172925</v>
      </c>
      <c r="AZ136">
        <v>612274687</v>
      </c>
      <c r="BA136">
        <v>628504663</v>
      </c>
      <c r="BB136">
        <v>644901894</v>
      </c>
      <c r="BC136">
        <v>661550623</v>
      </c>
      <c r="BD136">
        <v>678572076</v>
      </c>
      <c r="BE136">
        <v>696058453</v>
      </c>
      <c r="BF136">
        <v>714022293</v>
      </c>
      <c r="BG136">
        <v>732448558</v>
      </c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x14ac:dyDescent="0.4">
      <c r="A137" t="s">
        <v>2020</v>
      </c>
      <c r="B137">
        <v>16495</v>
      </c>
      <c r="C137">
        <v>16894</v>
      </c>
      <c r="D137">
        <v>17290</v>
      </c>
      <c r="E137">
        <v>17718</v>
      </c>
      <c r="F137">
        <v>18170</v>
      </c>
      <c r="G137">
        <v>18649</v>
      </c>
      <c r="H137">
        <v>19153</v>
      </c>
      <c r="I137">
        <v>19691</v>
      </c>
      <c r="J137">
        <v>20236</v>
      </c>
      <c r="K137">
        <v>20765</v>
      </c>
      <c r="L137">
        <v>21265</v>
      </c>
      <c r="M137">
        <v>21726</v>
      </c>
      <c r="N137">
        <v>22151</v>
      </c>
      <c r="O137">
        <v>22563</v>
      </c>
      <c r="P137">
        <v>22981</v>
      </c>
      <c r="Q137">
        <v>23432</v>
      </c>
      <c r="R137">
        <v>23926</v>
      </c>
      <c r="S137">
        <v>24440</v>
      </c>
      <c r="T137">
        <v>24962</v>
      </c>
      <c r="U137">
        <v>25447</v>
      </c>
      <c r="V137">
        <v>25866</v>
      </c>
      <c r="W137">
        <v>26224</v>
      </c>
      <c r="X137">
        <v>26515</v>
      </c>
      <c r="Y137">
        <v>26765</v>
      </c>
      <c r="Z137">
        <v>27011</v>
      </c>
      <c r="AA137">
        <v>27257</v>
      </c>
      <c r="AB137">
        <v>27524</v>
      </c>
      <c r="AC137">
        <v>27802</v>
      </c>
      <c r="AD137">
        <v>28095</v>
      </c>
      <c r="AE137">
        <v>28407</v>
      </c>
      <c r="AF137">
        <v>28747</v>
      </c>
      <c r="AG137">
        <v>29108</v>
      </c>
      <c r="AH137">
        <v>29497</v>
      </c>
      <c r="AI137">
        <v>29919</v>
      </c>
      <c r="AJ137">
        <v>30365</v>
      </c>
      <c r="AK137">
        <v>30833</v>
      </c>
      <c r="AL137">
        <v>31325</v>
      </c>
      <c r="AM137">
        <v>31838</v>
      </c>
      <c r="AN137">
        <v>32355</v>
      </c>
      <c r="AO137">
        <v>32842</v>
      </c>
      <c r="AP137">
        <v>33286</v>
      </c>
      <c r="AQ137">
        <v>33671</v>
      </c>
      <c r="AR137">
        <v>34018</v>
      </c>
      <c r="AS137">
        <v>34321</v>
      </c>
      <c r="AT137">
        <v>34596</v>
      </c>
      <c r="AU137">
        <v>34852</v>
      </c>
      <c r="AV137">
        <v>35095</v>
      </c>
      <c r="AW137">
        <v>35322</v>
      </c>
      <c r="AX137">
        <v>35541</v>
      </c>
      <c r="AY137">
        <v>35766</v>
      </c>
      <c r="AZ137">
        <v>36003</v>
      </c>
      <c r="BA137">
        <v>36264</v>
      </c>
      <c r="BB137">
        <v>36545</v>
      </c>
      <c r="BC137">
        <v>36834</v>
      </c>
      <c r="BD137">
        <v>37127</v>
      </c>
      <c r="BE137">
        <v>37403</v>
      </c>
      <c r="BF137">
        <v>37666</v>
      </c>
      <c r="BG137">
        <v>37922</v>
      </c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x14ac:dyDescent="0.4">
      <c r="A138" t="s">
        <v>2021</v>
      </c>
      <c r="B138">
        <v>9874481</v>
      </c>
      <c r="C138">
        <v>10111646</v>
      </c>
      <c r="D138">
        <v>10352188</v>
      </c>
      <c r="E138">
        <v>10597520</v>
      </c>
      <c r="F138">
        <v>10849979</v>
      </c>
      <c r="G138">
        <v>11110828</v>
      </c>
      <c r="H138">
        <v>11380683</v>
      </c>
      <c r="I138">
        <v>11657660</v>
      </c>
      <c r="J138">
        <v>11937611</v>
      </c>
      <c r="K138">
        <v>12214968</v>
      </c>
      <c r="L138">
        <v>12485756</v>
      </c>
      <c r="M138">
        <v>12747842</v>
      </c>
      <c r="N138">
        <v>13002275</v>
      </c>
      <c r="O138">
        <v>13252087</v>
      </c>
      <c r="P138">
        <v>13501986</v>
      </c>
      <c r="Q138">
        <v>13755161</v>
      </c>
      <c r="R138">
        <v>14012817</v>
      </c>
      <c r="S138">
        <v>14273272</v>
      </c>
      <c r="T138">
        <v>14533376</v>
      </c>
      <c r="U138">
        <v>14788607</v>
      </c>
      <c r="V138">
        <v>15035856</v>
      </c>
      <c r="W138">
        <v>15273391</v>
      </c>
      <c r="X138">
        <v>15502515</v>
      </c>
      <c r="Y138">
        <v>15726802</v>
      </c>
      <c r="Z138">
        <v>15951422</v>
      </c>
      <c r="AA138">
        <v>16179796</v>
      </c>
      <c r="AB138">
        <v>16412711</v>
      </c>
      <c r="AC138">
        <v>16647945</v>
      </c>
      <c r="AD138">
        <v>16882189</v>
      </c>
      <c r="AE138">
        <v>17110713</v>
      </c>
      <c r="AF138">
        <v>17329713</v>
      </c>
      <c r="AG138">
        <v>17539633</v>
      </c>
      <c r="AH138">
        <v>17740637</v>
      </c>
      <c r="AI138">
        <v>17928576</v>
      </c>
      <c r="AJ138">
        <v>18098348</v>
      </c>
      <c r="AK138">
        <v>18247121</v>
      </c>
      <c r="AL138">
        <v>18372120</v>
      </c>
      <c r="AM138">
        <v>18476505</v>
      </c>
      <c r="AN138">
        <v>18570701</v>
      </c>
      <c r="AO138">
        <v>18669103</v>
      </c>
      <c r="AP138">
        <v>18781938</v>
      </c>
      <c r="AQ138">
        <v>18913054</v>
      </c>
      <c r="AR138">
        <v>19059300</v>
      </c>
      <c r="AS138">
        <v>19215307</v>
      </c>
      <c r="AT138">
        <v>19372538</v>
      </c>
      <c r="AU138">
        <v>19524558</v>
      </c>
      <c r="AV138">
        <v>19670151</v>
      </c>
      <c r="AW138">
        <v>19810789</v>
      </c>
      <c r="AX138">
        <v>19945832</v>
      </c>
      <c r="AY138">
        <v>20075086</v>
      </c>
      <c r="AZ138">
        <v>20198353</v>
      </c>
      <c r="BA138">
        <v>20315017</v>
      </c>
      <c r="BB138">
        <v>20425000</v>
      </c>
      <c r="BC138">
        <v>20585000</v>
      </c>
      <c r="BD138">
        <v>20771000</v>
      </c>
      <c r="BE138">
        <v>20966000</v>
      </c>
      <c r="BF138">
        <v>21203000</v>
      </c>
      <c r="BG138">
        <v>21444000</v>
      </c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x14ac:dyDescent="0.4">
      <c r="A139" t="s">
        <v>2022</v>
      </c>
      <c r="B139">
        <v>934586665</v>
      </c>
      <c r="C139">
        <v>955943402</v>
      </c>
      <c r="D139">
        <v>978033376</v>
      </c>
      <c r="E139">
        <v>1000820431</v>
      </c>
      <c r="F139">
        <v>1024253768</v>
      </c>
      <c r="G139">
        <v>1048295050</v>
      </c>
      <c r="H139">
        <v>1072942964</v>
      </c>
      <c r="I139">
        <v>1098201811</v>
      </c>
      <c r="J139">
        <v>1124070988</v>
      </c>
      <c r="K139">
        <v>1150552380</v>
      </c>
      <c r="L139">
        <v>1177647344</v>
      </c>
      <c r="M139">
        <v>1205371089</v>
      </c>
      <c r="N139">
        <v>1233747550</v>
      </c>
      <c r="O139">
        <v>1262818780</v>
      </c>
      <c r="P139">
        <v>1292662974</v>
      </c>
      <c r="Q139">
        <v>1323320387</v>
      </c>
      <c r="R139">
        <v>1354785257</v>
      </c>
      <c r="S139">
        <v>1387056884</v>
      </c>
      <c r="T139">
        <v>1420226130</v>
      </c>
      <c r="U139">
        <v>1454422088</v>
      </c>
      <c r="V139">
        <v>1489702291</v>
      </c>
      <c r="W139">
        <v>1526127019</v>
      </c>
      <c r="X139">
        <v>1563490212</v>
      </c>
      <c r="Y139">
        <v>1601718966</v>
      </c>
      <c r="Z139">
        <v>1640549014</v>
      </c>
      <c r="AA139">
        <v>1679742957</v>
      </c>
      <c r="AB139">
        <v>1719270442</v>
      </c>
      <c r="AC139">
        <v>1759107373</v>
      </c>
      <c r="AD139">
        <v>1799200488</v>
      </c>
      <c r="AE139">
        <v>1839450536</v>
      </c>
      <c r="AF139">
        <v>1881674731</v>
      </c>
      <c r="AG139">
        <v>1921978997</v>
      </c>
      <c r="AH139">
        <v>1962374702</v>
      </c>
      <c r="AI139">
        <v>2002605779</v>
      </c>
      <c r="AJ139">
        <v>2042431452</v>
      </c>
      <c r="AK139">
        <v>2082090008</v>
      </c>
      <c r="AL139">
        <v>2121803515</v>
      </c>
      <c r="AM139">
        <v>2161549857</v>
      </c>
      <c r="AN139">
        <v>2201139625</v>
      </c>
      <c r="AO139">
        <v>2240561424</v>
      </c>
      <c r="AP139">
        <v>2280235216</v>
      </c>
      <c r="AQ139">
        <v>2320035800</v>
      </c>
      <c r="AR139">
        <v>2359924081</v>
      </c>
      <c r="AS139">
        <v>2399909122</v>
      </c>
      <c r="AT139">
        <v>2439908661</v>
      </c>
      <c r="AU139">
        <v>2479864962</v>
      </c>
      <c r="AV139">
        <v>2519781995</v>
      </c>
      <c r="AW139">
        <v>2559728298</v>
      </c>
      <c r="AX139">
        <v>2599821177</v>
      </c>
      <c r="AY139">
        <v>2640211692</v>
      </c>
      <c r="AZ139">
        <v>2681264749</v>
      </c>
      <c r="BA139">
        <v>2722672277</v>
      </c>
      <c r="BB139">
        <v>2764105969</v>
      </c>
      <c r="BC139">
        <v>2805845772</v>
      </c>
      <c r="BD139">
        <v>2847559084</v>
      </c>
      <c r="BE139">
        <v>2889349899</v>
      </c>
      <c r="BF139">
        <v>2931075528</v>
      </c>
      <c r="BG139">
        <v>2972642807</v>
      </c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4">
      <c r="A140" t="s">
        <v>2023</v>
      </c>
      <c r="B140">
        <v>2251658472</v>
      </c>
      <c r="C140">
        <v>2281121660</v>
      </c>
      <c r="D140">
        <v>2323867572</v>
      </c>
      <c r="E140">
        <v>2378831151</v>
      </c>
      <c r="F140">
        <v>2434305162</v>
      </c>
      <c r="G140">
        <v>2491585633</v>
      </c>
      <c r="H140">
        <v>2552655971</v>
      </c>
      <c r="I140">
        <v>2613784631</v>
      </c>
      <c r="J140">
        <v>2676648622</v>
      </c>
      <c r="K140">
        <v>2741954619</v>
      </c>
      <c r="L140">
        <v>2808966620</v>
      </c>
      <c r="M140">
        <v>2877389252</v>
      </c>
      <c r="N140">
        <v>2944882224</v>
      </c>
      <c r="O140">
        <v>3012331276</v>
      </c>
      <c r="P140">
        <v>3079360312</v>
      </c>
      <c r="Q140">
        <v>3145167184</v>
      </c>
      <c r="R140">
        <v>3210476025</v>
      </c>
      <c r="S140">
        <v>3275314891</v>
      </c>
      <c r="T140">
        <v>3341275682</v>
      </c>
      <c r="U140">
        <v>3408720998</v>
      </c>
      <c r="V140">
        <v>3477109502</v>
      </c>
      <c r="W140">
        <v>3547464632</v>
      </c>
      <c r="X140">
        <v>3621125345</v>
      </c>
      <c r="Y140">
        <v>3695912147</v>
      </c>
      <c r="Z140">
        <v>3770747360</v>
      </c>
      <c r="AA140">
        <v>3847060142</v>
      </c>
      <c r="AB140">
        <v>3925562597</v>
      </c>
      <c r="AC140">
        <v>4006194718</v>
      </c>
      <c r="AD140">
        <v>4087603622</v>
      </c>
      <c r="AE140">
        <v>4168715794</v>
      </c>
      <c r="AF140">
        <v>4250768747</v>
      </c>
      <c r="AG140">
        <v>4329689211</v>
      </c>
      <c r="AH140">
        <v>4407097054</v>
      </c>
      <c r="AI140">
        <v>4483624608</v>
      </c>
      <c r="AJ140">
        <v>4559643731</v>
      </c>
      <c r="AK140">
        <v>4635235786</v>
      </c>
      <c r="AL140">
        <v>4710560456</v>
      </c>
      <c r="AM140">
        <v>4785830332</v>
      </c>
      <c r="AN140">
        <v>4860402272</v>
      </c>
      <c r="AO140">
        <v>4933815918</v>
      </c>
      <c r="AP140">
        <v>5006672528</v>
      </c>
      <c r="AQ140">
        <v>5078705169</v>
      </c>
      <c r="AR140">
        <v>5150230538</v>
      </c>
      <c r="AS140">
        <v>5221946114</v>
      </c>
      <c r="AT140">
        <v>5293853508</v>
      </c>
      <c r="AU140">
        <v>5366142729</v>
      </c>
      <c r="AV140">
        <v>5438568259</v>
      </c>
      <c r="AW140">
        <v>5511067338</v>
      </c>
      <c r="AX140">
        <v>5584333697</v>
      </c>
      <c r="AY140">
        <v>5658778430</v>
      </c>
      <c r="AZ140">
        <v>5734082511</v>
      </c>
      <c r="BA140">
        <v>5810352625</v>
      </c>
      <c r="BB140">
        <v>5887499549</v>
      </c>
      <c r="BC140">
        <v>5965580605</v>
      </c>
      <c r="BD140">
        <v>6044110924</v>
      </c>
      <c r="BE140">
        <v>6122845409</v>
      </c>
      <c r="BF140">
        <v>6202019744</v>
      </c>
      <c r="BG140">
        <v>6281293921</v>
      </c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x14ac:dyDescent="0.4">
      <c r="A141" t="s">
        <v>2024</v>
      </c>
      <c r="B141">
        <v>851591</v>
      </c>
      <c r="C141">
        <v>866462</v>
      </c>
      <c r="D141">
        <v>882170</v>
      </c>
      <c r="E141">
        <v>898647</v>
      </c>
      <c r="F141">
        <v>915822</v>
      </c>
      <c r="G141">
        <v>933655</v>
      </c>
      <c r="H141">
        <v>952206</v>
      </c>
      <c r="I141">
        <v>971512</v>
      </c>
      <c r="J141">
        <v>991491</v>
      </c>
      <c r="K141">
        <v>1012015</v>
      </c>
      <c r="L141">
        <v>1033050</v>
      </c>
      <c r="M141">
        <v>1054453</v>
      </c>
      <c r="N141">
        <v>1076340</v>
      </c>
      <c r="O141">
        <v>1099235</v>
      </c>
      <c r="P141">
        <v>1123855</v>
      </c>
      <c r="Q141">
        <v>1150635</v>
      </c>
      <c r="R141">
        <v>1179723</v>
      </c>
      <c r="S141">
        <v>1210799</v>
      </c>
      <c r="T141">
        <v>1243352</v>
      </c>
      <c r="U141">
        <v>1276663</v>
      </c>
      <c r="V141">
        <v>1310118</v>
      </c>
      <c r="W141">
        <v>1343690</v>
      </c>
      <c r="X141">
        <v>1377346</v>
      </c>
      <c r="Y141">
        <v>1410439</v>
      </c>
      <c r="Z141">
        <v>1442212</v>
      </c>
      <c r="AA141">
        <v>1472192</v>
      </c>
      <c r="AB141">
        <v>1499861</v>
      </c>
      <c r="AC141">
        <v>1525460</v>
      </c>
      <c r="AD141">
        <v>1550262</v>
      </c>
      <c r="AE141">
        <v>1576022</v>
      </c>
      <c r="AF141">
        <v>1603938</v>
      </c>
      <c r="AG141">
        <v>1634517</v>
      </c>
      <c r="AH141">
        <v>1667121</v>
      </c>
      <c r="AI141">
        <v>1700362</v>
      </c>
      <c r="AJ141">
        <v>1732257</v>
      </c>
      <c r="AK141">
        <v>1761359</v>
      </c>
      <c r="AL141">
        <v>1787273</v>
      </c>
      <c r="AM141">
        <v>1810453</v>
      </c>
      <c r="AN141">
        <v>1831298</v>
      </c>
      <c r="AO141">
        <v>1850527</v>
      </c>
      <c r="AP141">
        <v>1868699</v>
      </c>
      <c r="AQ141">
        <v>1885955</v>
      </c>
      <c r="AR141">
        <v>1902312</v>
      </c>
      <c r="AS141">
        <v>1918097</v>
      </c>
      <c r="AT141">
        <v>1933728</v>
      </c>
      <c r="AU141">
        <v>1949543</v>
      </c>
      <c r="AV141">
        <v>1965662</v>
      </c>
      <c r="AW141">
        <v>1982287</v>
      </c>
      <c r="AX141">
        <v>1999930</v>
      </c>
      <c r="AY141">
        <v>2019209</v>
      </c>
      <c r="AZ141">
        <v>2040551</v>
      </c>
      <c r="BA141">
        <v>2064166</v>
      </c>
      <c r="BB141">
        <v>2089928</v>
      </c>
      <c r="BC141">
        <v>2117361</v>
      </c>
      <c r="BD141">
        <v>2145785</v>
      </c>
      <c r="BE141">
        <v>2174645</v>
      </c>
      <c r="BF141">
        <v>2203821</v>
      </c>
      <c r="BG141">
        <v>2233339</v>
      </c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4">
      <c r="A142" t="s">
        <v>2025</v>
      </c>
      <c r="B142">
        <v>1097220852</v>
      </c>
      <c r="C142">
        <v>1099620212</v>
      </c>
      <c r="D142">
        <v>1114283229</v>
      </c>
      <c r="E142">
        <v>1140272235</v>
      </c>
      <c r="F142">
        <v>1165840067</v>
      </c>
      <c r="G142">
        <v>1192149720</v>
      </c>
      <c r="H142">
        <v>1221225432</v>
      </c>
      <c r="I142">
        <v>1249470063</v>
      </c>
      <c r="J142">
        <v>1278513440</v>
      </c>
      <c r="K142">
        <v>1309029590</v>
      </c>
      <c r="L142">
        <v>1340215315</v>
      </c>
      <c r="M142">
        <v>1371933906</v>
      </c>
      <c r="N142">
        <v>1401978588</v>
      </c>
      <c r="O142">
        <v>1431051239</v>
      </c>
      <c r="P142">
        <v>1458706490</v>
      </c>
      <c r="Q142">
        <v>1484121802</v>
      </c>
      <c r="R142">
        <v>1508004795</v>
      </c>
      <c r="S142">
        <v>1530338921</v>
      </c>
      <c r="T142">
        <v>1552623958</v>
      </c>
      <c r="U142">
        <v>1575117475</v>
      </c>
      <c r="V142">
        <v>1597224701</v>
      </c>
      <c r="W142">
        <v>1619887922</v>
      </c>
      <c r="X142">
        <v>1644667178</v>
      </c>
      <c r="Y142">
        <v>1669422093</v>
      </c>
      <c r="Z142">
        <v>1693279210</v>
      </c>
      <c r="AA142">
        <v>1717861954</v>
      </c>
      <c r="AB142">
        <v>1743894299</v>
      </c>
      <c r="AC142">
        <v>1771336115</v>
      </c>
      <c r="AD142">
        <v>1798912093</v>
      </c>
      <c r="AE142">
        <v>1825740671</v>
      </c>
      <c r="AF142">
        <v>1851248918</v>
      </c>
      <c r="AG142">
        <v>1875124381</v>
      </c>
      <c r="AH142">
        <v>1895051479</v>
      </c>
      <c r="AI142">
        <v>1915919207</v>
      </c>
      <c r="AJ142">
        <v>1936316441</v>
      </c>
      <c r="AK142">
        <v>1957770830</v>
      </c>
      <c r="AL142">
        <v>1977094618</v>
      </c>
      <c r="AM142">
        <v>1996172104</v>
      </c>
      <c r="AN142">
        <v>2014525994</v>
      </c>
      <c r="AO142">
        <v>2031620012</v>
      </c>
      <c r="AP142">
        <v>2047187331</v>
      </c>
      <c r="AQ142">
        <v>2061986736</v>
      </c>
      <c r="AR142">
        <v>2075912406</v>
      </c>
      <c r="AS142">
        <v>2089475459</v>
      </c>
      <c r="AT142">
        <v>2102909369</v>
      </c>
      <c r="AU142">
        <v>2116451896</v>
      </c>
      <c r="AV142">
        <v>2129839624</v>
      </c>
      <c r="AW142">
        <v>2142908325</v>
      </c>
      <c r="AX142">
        <v>2156164379</v>
      </c>
      <c r="AY142">
        <v>2169773889</v>
      </c>
      <c r="AZ142">
        <v>2182871640</v>
      </c>
      <c r="BA142">
        <v>2196130364</v>
      </c>
      <c r="BB142">
        <v>2209708504</v>
      </c>
      <c r="BC142">
        <v>2223457388</v>
      </c>
      <c r="BD142">
        <v>2237241890</v>
      </c>
      <c r="BE142">
        <v>2250812795</v>
      </c>
      <c r="BF142">
        <v>2264568981</v>
      </c>
      <c r="BG142">
        <v>2278227192</v>
      </c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x14ac:dyDescent="0.4">
      <c r="A143" t="s">
        <v>2026</v>
      </c>
      <c r="B143">
        <v>2778550</v>
      </c>
      <c r="C143">
        <v>2823550</v>
      </c>
      <c r="D143">
        <v>2863350</v>
      </c>
      <c r="E143">
        <v>2898950</v>
      </c>
      <c r="F143">
        <v>2935200</v>
      </c>
      <c r="G143">
        <v>2971450</v>
      </c>
      <c r="H143">
        <v>3008050</v>
      </c>
      <c r="I143">
        <v>3044400</v>
      </c>
      <c r="J143">
        <v>3078850</v>
      </c>
      <c r="K143">
        <v>3107321</v>
      </c>
      <c r="L143">
        <v>3139689</v>
      </c>
      <c r="M143">
        <v>3179041</v>
      </c>
      <c r="N143">
        <v>3213622</v>
      </c>
      <c r="O143">
        <v>3244438</v>
      </c>
      <c r="P143">
        <v>3273894</v>
      </c>
      <c r="Q143">
        <v>3301652</v>
      </c>
      <c r="R143">
        <v>3328664</v>
      </c>
      <c r="S143">
        <v>3355036</v>
      </c>
      <c r="T143">
        <v>3379514</v>
      </c>
      <c r="U143">
        <v>3397842</v>
      </c>
      <c r="V143">
        <v>3413202</v>
      </c>
      <c r="W143">
        <v>3432947</v>
      </c>
      <c r="X143">
        <v>3457179</v>
      </c>
      <c r="Y143">
        <v>3485192</v>
      </c>
      <c r="Z143">
        <v>3514205</v>
      </c>
      <c r="AA143">
        <v>3544543</v>
      </c>
      <c r="AB143">
        <v>3578914</v>
      </c>
      <c r="AC143">
        <v>3616367</v>
      </c>
      <c r="AD143">
        <v>3655049</v>
      </c>
      <c r="AE143">
        <v>3684255</v>
      </c>
      <c r="AF143">
        <v>3697838</v>
      </c>
      <c r="AG143">
        <v>3704134</v>
      </c>
      <c r="AH143">
        <v>3700114</v>
      </c>
      <c r="AI143">
        <v>3682613</v>
      </c>
      <c r="AJ143">
        <v>3657144</v>
      </c>
      <c r="AK143">
        <v>3629102</v>
      </c>
      <c r="AL143">
        <v>3601613</v>
      </c>
      <c r="AM143">
        <v>3575137</v>
      </c>
      <c r="AN143">
        <v>3549331</v>
      </c>
      <c r="AO143">
        <v>3524238</v>
      </c>
      <c r="AP143">
        <v>3499536</v>
      </c>
      <c r="AQ143">
        <v>3470818</v>
      </c>
      <c r="AR143">
        <v>3443067</v>
      </c>
      <c r="AS143">
        <v>3415213</v>
      </c>
      <c r="AT143">
        <v>3377075</v>
      </c>
      <c r="AU143">
        <v>3322528</v>
      </c>
      <c r="AV143">
        <v>3269909</v>
      </c>
      <c r="AW143">
        <v>3231294</v>
      </c>
      <c r="AX143">
        <v>3198231</v>
      </c>
      <c r="AY143">
        <v>3162916</v>
      </c>
      <c r="AZ143">
        <v>3097282</v>
      </c>
      <c r="BA143">
        <v>3028115</v>
      </c>
      <c r="BB143">
        <v>2987773</v>
      </c>
      <c r="BC143">
        <v>2957689</v>
      </c>
      <c r="BD143">
        <v>2932367</v>
      </c>
      <c r="BE143">
        <v>2904910</v>
      </c>
      <c r="BF143">
        <v>2868231</v>
      </c>
      <c r="BG143">
        <v>2827721</v>
      </c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x14ac:dyDescent="0.4">
      <c r="A144" t="s">
        <v>2027</v>
      </c>
      <c r="B144">
        <v>313970</v>
      </c>
      <c r="C144">
        <v>316845</v>
      </c>
      <c r="D144">
        <v>320750</v>
      </c>
      <c r="E144">
        <v>324100</v>
      </c>
      <c r="F144">
        <v>327750</v>
      </c>
      <c r="G144">
        <v>331500</v>
      </c>
      <c r="H144">
        <v>333895</v>
      </c>
      <c r="I144">
        <v>334995</v>
      </c>
      <c r="J144">
        <v>335850</v>
      </c>
      <c r="K144">
        <v>337500</v>
      </c>
      <c r="L144">
        <v>339171</v>
      </c>
      <c r="M144">
        <v>342421</v>
      </c>
      <c r="N144">
        <v>346600</v>
      </c>
      <c r="O144">
        <v>350450</v>
      </c>
      <c r="P144">
        <v>355050</v>
      </c>
      <c r="Q144">
        <v>358950</v>
      </c>
      <c r="R144">
        <v>360731</v>
      </c>
      <c r="S144">
        <v>361358</v>
      </c>
      <c r="T144">
        <v>362007</v>
      </c>
      <c r="U144">
        <v>362856</v>
      </c>
      <c r="V144">
        <v>364150</v>
      </c>
      <c r="W144">
        <v>365225</v>
      </c>
      <c r="X144">
        <v>365525</v>
      </c>
      <c r="Y144">
        <v>365622</v>
      </c>
      <c r="Z144">
        <v>365998</v>
      </c>
      <c r="AA144">
        <v>366706</v>
      </c>
      <c r="AB144">
        <v>368355</v>
      </c>
      <c r="AC144">
        <v>370750</v>
      </c>
      <c r="AD144">
        <v>373450</v>
      </c>
      <c r="AE144">
        <v>377100</v>
      </c>
      <c r="AF144">
        <v>381850</v>
      </c>
      <c r="AG144">
        <v>387000</v>
      </c>
      <c r="AH144">
        <v>392175</v>
      </c>
      <c r="AI144">
        <v>397475</v>
      </c>
      <c r="AJ144">
        <v>402925</v>
      </c>
      <c r="AK144">
        <v>408625</v>
      </c>
      <c r="AL144">
        <v>414225</v>
      </c>
      <c r="AM144">
        <v>419450</v>
      </c>
      <c r="AN144">
        <v>424700</v>
      </c>
      <c r="AO144">
        <v>430475</v>
      </c>
      <c r="AP144">
        <v>436300</v>
      </c>
      <c r="AQ144">
        <v>441525</v>
      </c>
      <c r="AR144">
        <v>446175</v>
      </c>
      <c r="AS144">
        <v>451630</v>
      </c>
      <c r="AT144">
        <v>458095</v>
      </c>
      <c r="AU144">
        <v>465158</v>
      </c>
      <c r="AV144">
        <v>472637</v>
      </c>
      <c r="AW144">
        <v>479993</v>
      </c>
      <c r="AX144">
        <v>488650</v>
      </c>
      <c r="AY144">
        <v>497783</v>
      </c>
      <c r="AZ144">
        <v>506953</v>
      </c>
      <c r="BA144">
        <v>518347</v>
      </c>
      <c r="BB144">
        <v>530946</v>
      </c>
      <c r="BC144">
        <v>543360</v>
      </c>
      <c r="BD144">
        <v>556319</v>
      </c>
      <c r="BE144">
        <v>569604</v>
      </c>
      <c r="BF144">
        <v>582014</v>
      </c>
      <c r="BG144">
        <v>599449</v>
      </c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x14ac:dyDescent="0.4">
      <c r="A145" t="s">
        <v>2028</v>
      </c>
      <c r="B145">
        <v>2120979</v>
      </c>
      <c r="C145">
        <v>2152681</v>
      </c>
      <c r="D145">
        <v>2181586</v>
      </c>
      <c r="E145">
        <v>2210919</v>
      </c>
      <c r="F145">
        <v>2240623</v>
      </c>
      <c r="G145">
        <v>2265919</v>
      </c>
      <c r="H145">
        <v>2283217</v>
      </c>
      <c r="I145">
        <v>2301220</v>
      </c>
      <c r="J145">
        <v>2323619</v>
      </c>
      <c r="K145">
        <v>2343173</v>
      </c>
      <c r="L145">
        <v>2359164</v>
      </c>
      <c r="M145">
        <v>2376389</v>
      </c>
      <c r="N145">
        <v>2395674</v>
      </c>
      <c r="O145">
        <v>2415819</v>
      </c>
      <c r="P145">
        <v>2437186</v>
      </c>
      <c r="Q145">
        <v>2456130</v>
      </c>
      <c r="R145">
        <v>2470989</v>
      </c>
      <c r="S145">
        <v>2485073</v>
      </c>
      <c r="T145">
        <v>2497921</v>
      </c>
      <c r="U145">
        <v>2505953</v>
      </c>
      <c r="V145">
        <v>2511701</v>
      </c>
      <c r="W145">
        <v>2519421</v>
      </c>
      <c r="X145">
        <v>2531080</v>
      </c>
      <c r="Y145">
        <v>2546011</v>
      </c>
      <c r="Z145">
        <v>2562047</v>
      </c>
      <c r="AA145">
        <v>2578873</v>
      </c>
      <c r="AB145">
        <v>2599892</v>
      </c>
      <c r="AC145">
        <v>2626583</v>
      </c>
      <c r="AD145">
        <v>2653434</v>
      </c>
      <c r="AE145">
        <v>2666955</v>
      </c>
      <c r="AF145">
        <v>2663151</v>
      </c>
      <c r="AG145">
        <v>2650581</v>
      </c>
      <c r="AH145">
        <v>2614338</v>
      </c>
      <c r="AI145">
        <v>2563290</v>
      </c>
      <c r="AJ145">
        <v>2520742</v>
      </c>
      <c r="AK145">
        <v>2485056</v>
      </c>
      <c r="AL145">
        <v>2457222</v>
      </c>
      <c r="AM145">
        <v>2432851</v>
      </c>
      <c r="AN145">
        <v>2410019</v>
      </c>
      <c r="AO145">
        <v>2390482</v>
      </c>
      <c r="AP145">
        <v>2367550</v>
      </c>
      <c r="AQ145">
        <v>2337170</v>
      </c>
      <c r="AR145">
        <v>2310173</v>
      </c>
      <c r="AS145">
        <v>2287955</v>
      </c>
      <c r="AT145">
        <v>2263122</v>
      </c>
      <c r="AU145">
        <v>2238799</v>
      </c>
      <c r="AV145">
        <v>2218357</v>
      </c>
      <c r="AW145">
        <v>2200325</v>
      </c>
      <c r="AX145">
        <v>2177322</v>
      </c>
      <c r="AY145">
        <v>2141669</v>
      </c>
      <c r="AZ145">
        <v>2097555</v>
      </c>
      <c r="BA145">
        <v>2059709</v>
      </c>
      <c r="BB145">
        <v>2034319</v>
      </c>
      <c r="BC145">
        <v>2012647</v>
      </c>
      <c r="BD145">
        <v>1993782</v>
      </c>
      <c r="BE145">
        <v>1977527</v>
      </c>
      <c r="BF145">
        <v>1959537</v>
      </c>
      <c r="BG145">
        <v>1940740</v>
      </c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x14ac:dyDescent="0.4">
      <c r="A146" t="s">
        <v>2029</v>
      </c>
      <c r="B146">
        <v>167796</v>
      </c>
      <c r="C146">
        <v>170465</v>
      </c>
      <c r="D146">
        <v>176188</v>
      </c>
      <c r="E146">
        <v>184250</v>
      </c>
      <c r="F146">
        <v>193563</v>
      </c>
      <c r="G146">
        <v>203231</v>
      </c>
      <c r="H146">
        <v>213196</v>
      </c>
      <c r="I146">
        <v>223420</v>
      </c>
      <c r="J146">
        <v>233004</v>
      </c>
      <c r="K146">
        <v>240842</v>
      </c>
      <c r="L146">
        <v>246195</v>
      </c>
      <c r="M146">
        <v>248739</v>
      </c>
      <c r="N146">
        <v>248767</v>
      </c>
      <c r="O146">
        <v>246947</v>
      </c>
      <c r="P146">
        <v>244284</v>
      </c>
      <c r="Q146">
        <v>241628</v>
      </c>
      <c r="R146">
        <v>239085</v>
      </c>
      <c r="S146">
        <v>236695</v>
      </c>
      <c r="T146">
        <v>235198</v>
      </c>
      <c r="U146">
        <v>235479</v>
      </c>
      <c r="V146">
        <v>238118</v>
      </c>
      <c r="W146">
        <v>243427</v>
      </c>
      <c r="X146">
        <v>251219</v>
      </c>
      <c r="Y146">
        <v>260997</v>
      </c>
      <c r="Z146">
        <v>271993</v>
      </c>
      <c r="AA146">
        <v>283581</v>
      </c>
      <c r="AB146">
        <v>295677</v>
      </c>
      <c r="AC146">
        <v>308275</v>
      </c>
      <c r="AD146">
        <v>320877</v>
      </c>
      <c r="AE146">
        <v>332901</v>
      </c>
      <c r="AF146">
        <v>343935</v>
      </c>
      <c r="AG146">
        <v>353764</v>
      </c>
      <c r="AH146">
        <v>362459</v>
      </c>
      <c r="AI146">
        <v>370345</v>
      </c>
      <c r="AJ146">
        <v>377960</v>
      </c>
      <c r="AK146">
        <v>385686</v>
      </c>
      <c r="AL146">
        <v>393567</v>
      </c>
      <c r="AM146">
        <v>401564</v>
      </c>
      <c r="AN146">
        <v>409837</v>
      </c>
      <c r="AO146">
        <v>418604</v>
      </c>
      <c r="AP146">
        <v>427979</v>
      </c>
      <c r="AQ146">
        <v>438081</v>
      </c>
      <c r="AR146">
        <v>448896</v>
      </c>
      <c r="AS146">
        <v>460147</v>
      </c>
      <c r="AT146">
        <v>471453</v>
      </c>
      <c r="AU146">
        <v>482559</v>
      </c>
      <c r="AV146">
        <v>493320</v>
      </c>
      <c r="AW146">
        <v>503823</v>
      </c>
      <c r="AX146">
        <v>514348</v>
      </c>
      <c r="AY146">
        <v>525313</v>
      </c>
      <c r="AZ146">
        <v>536969</v>
      </c>
      <c r="BA146">
        <v>549439</v>
      </c>
      <c r="BB146">
        <v>562531</v>
      </c>
      <c r="BC146">
        <v>575841</v>
      </c>
      <c r="BD146">
        <v>588781</v>
      </c>
      <c r="BE146">
        <v>600942</v>
      </c>
      <c r="BF146">
        <v>612167</v>
      </c>
      <c r="BG146">
        <v>622567</v>
      </c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4">
      <c r="A147" t="s">
        <v>2030</v>
      </c>
      <c r="B147">
        <v>4279</v>
      </c>
      <c r="C147">
        <v>4453</v>
      </c>
      <c r="D147">
        <v>4566</v>
      </c>
      <c r="E147">
        <v>4656</v>
      </c>
      <c r="F147">
        <v>4748</v>
      </c>
      <c r="G147">
        <v>4841</v>
      </c>
      <c r="H147">
        <v>4936</v>
      </c>
      <c r="I147">
        <v>5033</v>
      </c>
      <c r="J147">
        <v>5161</v>
      </c>
      <c r="K147">
        <v>5303</v>
      </c>
      <c r="L147">
        <v>5450</v>
      </c>
      <c r="M147">
        <v>5601</v>
      </c>
      <c r="N147">
        <v>5756</v>
      </c>
      <c r="O147">
        <v>5915</v>
      </c>
      <c r="P147">
        <v>6078</v>
      </c>
      <c r="Q147">
        <v>6291</v>
      </c>
      <c r="R147">
        <v>6530</v>
      </c>
      <c r="S147">
        <v>6778</v>
      </c>
      <c r="T147">
        <v>7035</v>
      </c>
      <c r="U147">
        <v>7303</v>
      </c>
      <c r="V147">
        <v>7580</v>
      </c>
      <c r="W147">
        <v>7868</v>
      </c>
      <c r="X147">
        <v>8670</v>
      </c>
      <c r="Y147">
        <v>10547</v>
      </c>
      <c r="Z147">
        <v>12790</v>
      </c>
      <c r="AA147">
        <v>15392</v>
      </c>
      <c r="AB147">
        <v>18337</v>
      </c>
      <c r="AC147">
        <v>21628</v>
      </c>
      <c r="AD147">
        <v>24873</v>
      </c>
      <c r="AE147">
        <v>27676</v>
      </c>
      <c r="AF147">
        <v>30036</v>
      </c>
      <c r="AG147">
        <v>31821</v>
      </c>
      <c r="AH147">
        <v>32892</v>
      </c>
      <c r="AI147">
        <v>33238</v>
      </c>
      <c r="AJ147">
        <v>33098</v>
      </c>
      <c r="AK147">
        <v>32712</v>
      </c>
      <c r="AL147">
        <v>32102</v>
      </c>
      <c r="AM147">
        <v>31304</v>
      </c>
      <c r="AN147">
        <v>30358</v>
      </c>
      <c r="AO147">
        <v>29305</v>
      </c>
      <c r="AP147">
        <v>28384</v>
      </c>
      <c r="AQ147">
        <v>27782</v>
      </c>
      <c r="AR147">
        <v>27450</v>
      </c>
      <c r="AS147">
        <v>27363</v>
      </c>
      <c r="AT147">
        <v>27514</v>
      </c>
      <c r="AU147">
        <v>27906</v>
      </c>
      <c r="AV147">
        <v>28414</v>
      </c>
      <c r="AW147">
        <v>28905</v>
      </c>
      <c r="AX147">
        <v>29376</v>
      </c>
      <c r="AY147">
        <v>29820</v>
      </c>
      <c r="AZ147">
        <v>30235</v>
      </c>
      <c r="BA147">
        <v>30615</v>
      </c>
      <c r="BB147">
        <v>30959</v>
      </c>
      <c r="BC147">
        <v>31264</v>
      </c>
      <c r="BD147">
        <v>31530</v>
      </c>
      <c r="BE147">
        <v>31754</v>
      </c>
      <c r="BF147">
        <v>31949</v>
      </c>
      <c r="BG147">
        <v>32125</v>
      </c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x14ac:dyDescent="0.4">
      <c r="A148" t="s">
        <v>522</v>
      </c>
      <c r="B148">
        <v>12328532</v>
      </c>
      <c r="C148">
        <v>12710547</v>
      </c>
      <c r="D148">
        <v>13094818</v>
      </c>
      <c r="E148">
        <v>13478232</v>
      </c>
      <c r="F148">
        <v>13857142</v>
      </c>
      <c r="G148">
        <v>14229044</v>
      </c>
      <c r="H148">
        <v>14593284</v>
      </c>
      <c r="I148">
        <v>14950803</v>
      </c>
      <c r="J148">
        <v>15302947</v>
      </c>
      <c r="K148">
        <v>15651924</v>
      </c>
      <c r="L148">
        <v>16000008</v>
      </c>
      <c r="M148">
        <v>16347198</v>
      </c>
      <c r="N148">
        <v>16695003</v>
      </c>
      <c r="O148">
        <v>17049165</v>
      </c>
      <c r="P148">
        <v>17416964</v>
      </c>
      <c r="Q148">
        <v>17803698</v>
      </c>
      <c r="R148">
        <v>18210754</v>
      </c>
      <c r="S148">
        <v>18636977</v>
      </c>
      <c r="T148">
        <v>19081718</v>
      </c>
      <c r="U148">
        <v>19543347</v>
      </c>
      <c r="V148">
        <v>20019847</v>
      </c>
      <c r="W148">
        <v>20511601</v>
      </c>
      <c r="X148">
        <v>21016818</v>
      </c>
      <c r="Y148">
        <v>21528502</v>
      </c>
      <c r="Z148">
        <v>22037610</v>
      </c>
      <c r="AA148">
        <v>22537376</v>
      </c>
      <c r="AB148">
        <v>23023935</v>
      </c>
      <c r="AC148">
        <v>23497766</v>
      </c>
      <c r="AD148">
        <v>23961820</v>
      </c>
      <c r="AE148">
        <v>24421191</v>
      </c>
      <c r="AF148">
        <v>24879136</v>
      </c>
      <c r="AG148">
        <v>25336862</v>
      </c>
      <c r="AH148">
        <v>25791494</v>
      </c>
      <c r="AI148">
        <v>26237417</v>
      </c>
      <c r="AJ148">
        <v>26667048</v>
      </c>
      <c r="AK148">
        <v>27075232</v>
      </c>
      <c r="AL148">
        <v>27460603</v>
      </c>
      <c r="AM148">
        <v>27825901</v>
      </c>
      <c r="AN148">
        <v>28175263</v>
      </c>
      <c r="AO148">
        <v>28514798</v>
      </c>
      <c r="AP148">
        <v>28849621</v>
      </c>
      <c r="AQ148">
        <v>29181832</v>
      </c>
      <c r="AR148">
        <v>29512368</v>
      </c>
      <c r="AS148">
        <v>29843937</v>
      </c>
      <c r="AT148">
        <v>30179285</v>
      </c>
      <c r="AU148">
        <v>30521070</v>
      </c>
      <c r="AV148">
        <v>30869346</v>
      </c>
      <c r="AW148">
        <v>31225881</v>
      </c>
      <c r="AX148">
        <v>31596855</v>
      </c>
      <c r="AY148">
        <v>31989897</v>
      </c>
      <c r="AZ148">
        <v>32409639</v>
      </c>
      <c r="BA148">
        <v>32858823</v>
      </c>
      <c r="BB148">
        <v>33333789</v>
      </c>
      <c r="BC148">
        <v>33824769</v>
      </c>
      <c r="BD148">
        <v>34318082</v>
      </c>
      <c r="BE148">
        <v>34803322</v>
      </c>
      <c r="BF148">
        <v>35276786</v>
      </c>
      <c r="BG148">
        <v>35739580</v>
      </c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x14ac:dyDescent="0.4">
      <c r="A149" t="s">
        <v>2031</v>
      </c>
      <c r="B149">
        <v>22452</v>
      </c>
      <c r="C149">
        <v>22808</v>
      </c>
      <c r="D149">
        <v>23039</v>
      </c>
      <c r="E149">
        <v>23168</v>
      </c>
      <c r="F149">
        <v>23236</v>
      </c>
      <c r="G149">
        <v>23282</v>
      </c>
      <c r="H149">
        <v>23305</v>
      </c>
      <c r="I149">
        <v>23292</v>
      </c>
      <c r="J149">
        <v>23304</v>
      </c>
      <c r="K149">
        <v>23346</v>
      </c>
      <c r="L149">
        <v>23484</v>
      </c>
      <c r="M149">
        <v>23720</v>
      </c>
      <c r="N149">
        <v>24051</v>
      </c>
      <c r="O149">
        <v>24439</v>
      </c>
      <c r="P149">
        <v>24835</v>
      </c>
      <c r="Q149">
        <v>25197</v>
      </c>
      <c r="R149">
        <v>25523</v>
      </c>
      <c r="S149">
        <v>25809</v>
      </c>
      <c r="T149">
        <v>26087</v>
      </c>
      <c r="U149">
        <v>26395</v>
      </c>
      <c r="V149">
        <v>26745</v>
      </c>
      <c r="W149">
        <v>27164</v>
      </c>
      <c r="X149">
        <v>27624</v>
      </c>
      <c r="Y149">
        <v>28095</v>
      </c>
      <c r="Z149">
        <v>28512</v>
      </c>
      <c r="AA149">
        <v>28835</v>
      </c>
      <c r="AB149">
        <v>29041</v>
      </c>
      <c r="AC149">
        <v>29172</v>
      </c>
      <c r="AD149">
        <v>29235</v>
      </c>
      <c r="AE149">
        <v>29312</v>
      </c>
      <c r="AF149">
        <v>29439</v>
      </c>
      <c r="AG149">
        <v>29624</v>
      </c>
      <c r="AH149">
        <v>29863</v>
      </c>
      <c r="AI149">
        <v>30138</v>
      </c>
      <c r="AJ149">
        <v>30427</v>
      </c>
      <c r="AK149">
        <v>30691</v>
      </c>
      <c r="AL149">
        <v>30967</v>
      </c>
      <c r="AM149">
        <v>31251</v>
      </c>
      <c r="AN149">
        <v>31523</v>
      </c>
      <c r="AO149">
        <v>31800</v>
      </c>
      <c r="AP149">
        <v>32082</v>
      </c>
      <c r="AQ149">
        <v>32360</v>
      </c>
      <c r="AR149">
        <v>32629</v>
      </c>
      <c r="AS149">
        <v>32933</v>
      </c>
      <c r="AT149">
        <v>33314</v>
      </c>
      <c r="AU149">
        <v>33793</v>
      </c>
      <c r="AV149">
        <v>34408</v>
      </c>
      <c r="AW149">
        <v>35111</v>
      </c>
      <c r="AX149">
        <v>35853</v>
      </c>
      <c r="AY149">
        <v>36534</v>
      </c>
      <c r="AZ149">
        <v>37094</v>
      </c>
      <c r="BA149">
        <v>37497</v>
      </c>
      <c r="BB149">
        <v>37783</v>
      </c>
      <c r="BC149">
        <v>37971</v>
      </c>
      <c r="BD149">
        <v>38132</v>
      </c>
      <c r="BE149">
        <v>38307</v>
      </c>
      <c r="BF149">
        <v>38499</v>
      </c>
      <c r="BG149">
        <v>38695</v>
      </c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4">
      <c r="A150" t="s">
        <v>2032</v>
      </c>
      <c r="B150">
        <v>2544000</v>
      </c>
      <c r="C150">
        <v>2605000</v>
      </c>
      <c r="D150">
        <v>2664000</v>
      </c>
      <c r="E150">
        <v>2721000</v>
      </c>
      <c r="F150">
        <v>2774000</v>
      </c>
      <c r="G150">
        <v>2825000</v>
      </c>
      <c r="H150">
        <v>2873000</v>
      </c>
      <c r="I150">
        <v>2918000</v>
      </c>
      <c r="J150">
        <v>2960000</v>
      </c>
      <c r="K150">
        <v>3002000</v>
      </c>
      <c r="L150">
        <v>3044000</v>
      </c>
      <c r="M150">
        <v>3088000</v>
      </c>
      <c r="N150">
        <v>3131000</v>
      </c>
      <c r="O150">
        <v>3174000</v>
      </c>
      <c r="P150">
        <v>3215000</v>
      </c>
      <c r="Q150">
        <v>3251000</v>
      </c>
      <c r="R150">
        <v>3284000</v>
      </c>
      <c r="S150">
        <v>3312000</v>
      </c>
      <c r="T150">
        <v>3339000</v>
      </c>
      <c r="U150">
        <v>3366000</v>
      </c>
      <c r="V150">
        <v>3396000</v>
      </c>
      <c r="W150">
        <v>3429000</v>
      </c>
      <c r="X150">
        <v>3464000</v>
      </c>
      <c r="Y150">
        <v>3500000</v>
      </c>
      <c r="Z150">
        <v>3536000</v>
      </c>
      <c r="AA150">
        <v>3570000</v>
      </c>
      <c r="AB150">
        <v>3602000</v>
      </c>
      <c r="AC150">
        <v>3633000</v>
      </c>
      <c r="AD150">
        <v>3660000</v>
      </c>
      <c r="AE150">
        <v>3681000</v>
      </c>
      <c r="AF150">
        <v>3696000</v>
      </c>
      <c r="AG150">
        <v>3704000</v>
      </c>
      <c r="AH150">
        <v>3706000</v>
      </c>
      <c r="AI150">
        <v>3701000</v>
      </c>
      <c r="AJ150">
        <v>3691000</v>
      </c>
      <c r="AK150">
        <v>3675099</v>
      </c>
      <c r="AL150">
        <v>3667748</v>
      </c>
      <c r="AM150">
        <v>3654208</v>
      </c>
      <c r="AN150">
        <v>3652732</v>
      </c>
      <c r="AO150">
        <v>3647001</v>
      </c>
      <c r="AP150">
        <v>3639592</v>
      </c>
      <c r="AQ150">
        <v>3631462</v>
      </c>
      <c r="AR150">
        <v>3623062</v>
      </c>
      <c r="AS150">
        <v>3612874</v>
      </c>
      <c r="AT150">
        <v>3603945</v>
      </c>
      <c r="AU150">
        <v>3595187</v>
      </c>
      <c r="AV150">
        <v>3585209</v>
      </c>
      <c r="AW150">
        <v>3576910</v>
      </c>
      <c r="AX150">
        <v>3570108</v>
      </c>
      <c r="AY150">
        <v>3565604</v>
      </c>
      <c r="AZ150">
        <v>3562045</v>
      </c>
      <c r="BA150">
        <v>3559986</v>
      </c>
      <c r="BB150">
        <v>3559519</v>
      </c>
      <c r="BC150">
        <v>3558566</v>
      </c>
      <c r="BD150">
        <v>3556397</v>
      </c>
      <c r="BE150">
        <v>3554108</v>
      </c>
      <c r="BF150">
        <v>3551954</v>
      </c>
      <c r="BG150">
        <v>3549750</v>
      </c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x14ac:dyDescent="0.4">
      <c r="A151" t="s">
        <v>2033</v>
      </c>
      <c r="B151">
        <v>5099373</v>
      </c>
      <c r="C151">
        <v>5223568</v>
      </c>
      <c r="D151">
        <v>5352503</v>
      </c>
      <c r="E151">
        <v>5486319</v>
      </c>
      <c r="F151">
        <v>5625164</v>
      </c>
      <c r="G151">
        <v>5769218</v>
      </c>
      <c r="H151">
        <v>5918595</v>
      </c>
      <c r="I151">
        <v>6073526</v>
      </c>
      <c r="J151">
        <v>6234465</v>
      </c>
      <c r="K151">
        <v>6401921</v>
      </c>
      <c r="L151">
        <v>6576305</v>
      </c>
      <c r="M151">
        <v>6757850</v>
      </c>
      <c r="N151">
        <v>6946620</v>
      </c>
      <c r="O151">
        <v>7142627</v>
      </c>
      <c r="P151">
        <v>7345780</v>
      </c>
      <c r="Q151">
        <v>7556026</v>
      </c>
      <c r="R151">
        <v>7773449</v>
      </c>
      <c r="S151">
        <v>7998164</v>
      </c>
      <c r="T151">
        <v>8230218</v>
      </c>
      <c r="U151">
        <v>8469672</v>
      </c>
      <c r="V151">
        <v>8716553</v>
      </c>
      <c r="W151">
        <v>8971345</v>
      </c>
      <c r="X151">
        <v>9234129</v>
      </c>
      <c r="Y151">
        <v>9504281</v>
      </c>
      <c r="Z151">
        <v>9780872</v>
      </c>
      <c r="AA151">
        <v>10063495</v>
      </c>
      <c r="AB151">
        <v>10352120</v>
      </c>
      <c r="AC151">
        <v>10647754</v>
      </c>
      <c r="AD151">
        <v>10952395</v>
      </c>
      <c r="AE151">
        <v>11268658</v>
      </c>
      <c r="AF151">
        <v>11598633</v>
      </c>
      <c r="AG151">
        <v>11942819</v>
      </c>
      <c r="AH151">
        <v>12301336</v>
      </c>
      <c r="AI151">
        <v>12675460</v>
      </c>
      <c r="AJ151">
        <v>13066543</v>
      </c>
      <c r="AK151">
        <v>13475400</v>
      </c>
      <c r="AL151">
        <v>13902688</v>
      </c>
      <c r="AM151">
        <v>14347854</v>
      </c>
      <c r="AN151">
        <v>14808791</v>
      </c>
      <c r="AO151">
        <v>15282521</v>
      </c>
      <c r="AP151">
        <v>15766806</v>
      </c>
      <c r="AQ151">
        <v>16260932</v>
      </c>
      <c r="AR151">
        <v>16765117</v>
      </c>
      <c r="AS151">
        <v>17279141</v>
      </c>
      <c r="AT151">
        <v>17802997</v>
      </c>
      <c r="AU151">
        <v>18336724</v>
      </c>
      <c r="AV151">
        <v>18880268</v>
      </c>
      <c r="AW151">
        <v>19433523</v>
      </c>
      <c r="AX151">
        <v>19996469</v>
      </c>
      <c r="AY151">
        <v>20569121</v>
      </c>
      <c r="AZ151">
        <v>21151640</v>
      </c>
      <c r="BA151">
        <v>21743949</v>
      </c>
      <c r="BB151">
        <v>22346573</v>
      </c>
      <c r="BC151">
        <v>22961146</v>
      </c>
      <c r="BD151">
        <v>23589801</v>
      </c>
      <c r="BE151">
        <v>24234088</v>
      </c>
      <c r="BF151">
        <v>24894551</v>
      </c>
      <c r="BG151">
        <v>25570895</v>
      </c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4">
      <c r="A152" t="s">
        <v>2034</v>
      </c>
      <c r="B152">
        <v>89887</v>
      </c>
      <c r="C152">
        <v>92350</v>
      </c>
      <c r="D152">
        <v>94938</v>
      </c>
      <c r="E152">
        <v>97584</v>
      </c>
      <c r="F152">
        <v>100214</v>
      </c>
      <c r="G152">
        <v>102766</v>
      </c>
      <c r="H152">
        <v>105190</v>
      </c>
      <c r="I152">
        <v>107538</v>
      </c>
      <c r="J152">
        <v>109959</v>
      </c>
      <c r="K152">
        <v>112651</v>
      </c>
      <c r="L152">
        <v>115768</v>
      </c>
      <c r="M152">
        <v>119378</v>
      </c>
      <c r="N152">
        <v>123441</v>
      </c>
      <c r="O152">
        <v>127791</v>
      </c>
      <c r="P152">
        <v>132195</v>
      </c>
      <c r="Q152">
        <v>136519</v>
      </c>
      <c r="R152">
        <v>140665</v>
      </c>
      <c r="S152">
        <v>144736</v>
      </c>
      <c r="T152">
        <v>148892</v>
      </c>
      <c r="U152">
        <v>153386</v>
      </c>
      <c r="V152">
        <v>158385</v>
      </c>
      <c r="W152">
        <v>163935</v>
      </c>
      <c r="X152">
        <v>169960</v>
      </c>
      <c r="Y152">
        <v>176356</v>
      </c>
      <c r="Z152">
        <v>182953</v>
      </c>
      <c r="AA152">
        <v>189637</v>
      </c>
      <c r="AB152">
        <v>196357</v>
      </c>
      <c r="AC152">
        <v>203124</v>
      </c>
      <c r="AD152">
        <v>209885</v>
      </c>
      <c r="AE152">
        <v>216595</v>
      </c>
      <c r="AF152">
        <v>223215</v>
      </c>
      <c r="AG152">
        <v>229754</v>
      </c>
      <c r="AH152">
        <v>236190</v>
      </c>
      <c r="AI152">
        <v>242459</v>
      </c>
      <c r="AJ152">
        <v>248433</v>
      </c>
      <c r="AK152">
        <v>254082</v>
      </c>
      <c r="AL152">
        <v>259327</v>
      </c>
      <c r="AM152">
        <v>264275</v>
      </c>
      <c r="AN152">
        <v>269206</v>
      </c>
      <c r="AO152">
        <v>274484</v>
      </c>
      <c r="AP152">
        <v>280384</v>
      </c>
      <c r="AQ152">
        <v>287027</v>
      </c>
      <c r="AR152">
        <v>294341</v>
      </c>
      <c r="AS152">
        <v>302209</v>
      </c>
      <c r="AT152">
        <v>310423</v>
      </c>
      <c r="AU152">
        <v>318836</v>
      </c>
      <c r="AV152">
        <v>327371</v>
      </c>
      <c r="AW152">
        <v>336070</v>
      </c>
      <c r="AX152">
        <v>345054</v>
      </c>
      <c r="AY152">
        <v>354501</v>
      </c>
      <c r="AZ152">
        <v>364511</v>
      </c>
      <c r="BA152">
        <v>375131</v>
      </c>
      <c r="BB152">
        <v>386203</v>
      </c>
      <c r="BC152">
        <v>397397</v>
      </c>
      <c r="BD152">
        <v>408247</v>
      </c>
      <c r="BE152">
        <v>418403</v>
      </c>
      <c r="BF152">
        <v>427756</v>
      </c>
      <c r="BG152">
        <v>436330</v>
      </c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x14ac:dyDescent="0.4">
      <c r="A153" t="s">
        <v>2035</v>
      </c>
      <c r="B153">
        <v>105488678</v>
      </c>
      <c r="C153">
        <v>108374227</v>
      </c>
      <c r="D153">
        <v>111385940</v>
      </c>
      <c r="E153">
        <v>114471415</v>
      </c>
      <c r="F153">
        <v>117671617</v>
      </c>
      <c r="G153">
        <v>120973578</v>
      </c>
      <c r="H153">
        <v>124374455</v>
      </c>
      <c r="I153">
        <v>127947266</v>
      </c>
      <c r="J153">
        <v>131566224</v>
      </c>
      <c r="K153">
        <v>135279930</v>
      </c>
      <c r="L153">
        <v>139083819</v>
      </c>
      <c r="M153">
        <v>142950993</v>
      </c>
      <c r="N153">
        <v>146887303</v>
      </c>
      <c r="O153">
        <v>150999871</v>
      </c>
      <c r="P153">
        <v>155259901</v>
      </c>
      <c r="Q153">
        <v>159722643</v>
      </c>
      <c r="R153">
        <v>164407528</v>
      </c>
      <c r="S153">
        <v>169318424</v>
      </c>
      <c r="T153">
        <v>174493349</v>
      </c>
      <c r="U153">
        <v>180000521</v>
      </c>
      <c r="V153">
        <v>185843847</v>
      </c>
      <c r="W153">
        <v>192015875</v>
      </c>
      <c r="X153">
        <v>198499602</v>
      </c>
      <c r="Y153">
        <v>205229901</v>
      </c>
      <c r="Z153">
        <v>212102793</v>
      </c>
      <c r="AA153">
        <v>219095273</v>
      </c>
      <c r="AB153">
        <v>226161475</v>
      </c>
      <c r="AC153">
        <v>233285188</v>
      </c>
      <c r="AD153">
        <v>240367135</v>
      </c>
      <c r="AE153">
        <v>247283550</v>
      </c>
      <c r="AF153">
        <v>255989130</v>
      </c>
      <c r="AG153">
        <v>262659662</v>
      </c>
      <c r="AH153">
        <v>267020622</v>
      </c>
      <c r="AI153">
        <v>273204804</v>
      </c>
      <c r="AJ153">
        <v>279279333</v>
      </c>
      <c r="AK153">
        <v>286917385</v>
      </c>
      <c r="AL153">
        <v>292934005</v>
      </c>
      <c r="AM153">
        <v>298982946</v>
      </c>
      <c r="AN153">
        <v>305001541</v>
      </c>
      <c r="AO153">
        <v>311053183</v>
      </c>
      <c r="AP153">
        <v>317129227</v>
      </c>
      <c r="AQ153">
        <v>323196354</v>
      </c>
      <c r="AR153">
        <v>329289435</v>
      </c>
      <c r="AS153">
        <v>335522845</v>
      </c>
      <c r="AT153">
        <v>342046777</v>
      </c>
      <c r="AU153">
        <v>348956287</v>
      </c>
      <c r="AV153">
        <v>356287693</v>
      </c>
      <c r="AW153">
        <v>363996317</v>
      </c>
      <c r="AX153">
        <v>371999662</v>
      </c>
      <c r="AY153">
        <v>380192587</v>
      </c>
      <c r="AZ153">
        <v>388376106</v>
      </c>
      <c r="BA153">
        <v>396573248</v>
      </c>
      <c r="BB153">
        <v>404783020</v>
      </c>
      <c r="BC153">
        <v>412953000</v>
      </c>
      <c r="BD153">
        <v>421030035</v>
      </c>
      <c r="BE153">
        <v>428974903</v>
      </c>
      <c r="BF153">
        <v>436738031</v>
      </c>
      <c r="BG153">
        <v>444322417</v>
      </c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4">
      <c r="A154" t="s">
        <v>33</v>
      </c>
      <c r="B154">
        <v>38174112</v>
      </c>
      <c r="C154">
        <v>39394126</v>
      </c>
      <c r="D154">
        <v>40649588</v>
      </c>
      <c r="E154">
        <v>41939880</v>
      </c>
      <c r="F154">
        <v>43264272</v>
      </c>
      <c r="G154">
        <v>44623043</v>
      </c>
      <c r="H154">
        <v>46011038</v>
      </c>
      <c r="I154">
        <v>47429812</v>
      </c>
      <c r="J154">
        <v>48894019</v>
      </c>
      <c r="K154">
        <v>50423481</v>
      </c>
      <c r="L154">
        <v>52029861</v>
      </c>
      <c r="M154">
        <v>53718724</v>
      </c>
      <c r="N154">
        <v>55478151</v>
      </c>
      <c r="O154">
        <v>57280587</v>
      </c>
      <c r="P154">
        <v>59088193</v>
      </c>
      <c r="Q154">
        <v>60872399</v>
      </c>
      <c r="R154">
        <v>62623763</v>
      </c>
      <c r="S154">
        <v>64345884</v>
      </c>
      <c r="T154">
        <v>66039488</v>
      </c>
      <c r="U154">
        <v>67709689</v>
      </c>
      <c r="V154">
        <v>69360871</v>
      </c>
      <c r="W154">
        <v>70992195</v>
      </c>
      <c r="X154">
        <v>72602533</v>
      </c>
      <c r="Y154">
        <v>74196548</v>
      </c>
      <c r="Z154">
        <v>75780605</v>
      </c>
      <c r="AA154">
        <v>77360707</v>
      </c>
      <c r="AB154">
        <v>78934125</v>
      </c>
      <c r="AC154">
        <v>80503052</v>
      </c>
      <c r="AD154">
        <v>82083919</v>
      </c>
      <c r="AE154">
        <v>83697891</v>
      </c>
      <c r="AF154">
        <v>85357874</v>
      </c>
      <c r="AG154">
        <v>87071512</v>
      </c>
      <c r="AH154">
        <v>88828310</v>
      </c>
      <c r="AI154">
        <v>90600453</v>
      </c>
      <c r="AJ154">
        <v>92349147</v>
      </c>
      <c r="AK154">
        <v>94045579</v>
      </c>
      <c r="AL154">
        <v>95687452</v>
      </c>
      <c r="AM154">
        <v>97281739</v>
      </c>
      <c r="AN154">
        <v>98821456</v>
      </c>
      <c r="AO154">
        <v>100300579</v>
      </c>
      <c r="AP154">
        <v>101719673</v>
      </c>
      <c r="AQ154">
        <v>103067068</v>
      </c>
      <c r="AR154">
        <v>104355608</v>
      </c>
      <c r="AS154">
        <v>105640453</v>
      </c>
      <c r="AT154">
        <v>106995583</v>
      </c>
      <c r="AU154">
        <v>108472228</v>
      </c>
      <c r="AV154">
        <v>110092378</v>
      </c>
      <c r="AW154">
        <v>111836346</v>
      </c>
      <c r="AX154">
        <v>113661809</v>
      </c>
      <c r="AY154">
        <v>115505228</v>
      </c>
      <c r="AZ154">
        <v>117318941</v>
      </c>
      <c r="BA154">
        <v>119090017</v>
      </c>
      <c r="BB154">
        <v>120828307</v>
      </c>
      <c r="BC154">
        <v>122535969</v>
      </c>
      <c r="BD154">
        <v>124221600</v>
      </c>
      <c r="BE154">
        <v>125890949</v>
      </c>
      <c r="BF154">
        <v>127540423</v>
      </c>
      <c r="BG154">
        <v>129163276</v>
      </c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4">
      <c r="A155" t="s">
        <v>2036</v>
      </c>
      <c r="B155">
        <v>14662</v>
      </c>
      <c r="C155">
        <v>15051</v>
      </c>
      <c r="D155">
        <v>15547</v>
      </c>
      <c r="E155">
        <v>16114</v>
      </c>
      <c r="F155">
        <v>16710</v>
      </c>
      <c r="G155">
        <v>17284</v>
      </c>
      <c r="H155">
        <v>17842</v>
      </c>
      <c r="I155">
        <v>18388</v>
      </c>
      <c r="J155">
        <v>18961</v>
      </c>
      <c r="K155">
        <v>19622</v>
      </c>
      <c r="L155">
        <v>20395</v>
      </c>
      <c r="M155">
        <v>21313</v>
      </c>
      <c r="N155">
        <v>22341</v>
      </c>
      <c r="O155">
        <v>23439</v>
      </c>
      <c r="P155">
        <v>24531</v>
      </c>
      <c r="Q155">
        <v>25576</v>
      </c>
      <c r="R155">
        <v>26552</v>
      </c>
      <c r="S155">
        <v>27470</v>
      </c>
      <c r="T155">
        <v>28405</v>
      </c>
      <c r="U155">
        <v>29418</v>
      </c>
      <c r="V155">
        <v>30576</v>
      </c>
      <c r="W155">
        <v>31893</v>
      </c>
      <c r="X155">
        <v>33330</v>
      </c>
      <c r="Y155">
        <v>34892</v>
      </c>
      <c r="Z155">
        <v>36561</v>
      </c>
      <c r="AA155">
        <v>38333</v>
      </c>
      <c r="AB155">
        <v>40204</v>
      </c>
      <c r="AC155">
        <v>42153</v>
      </c>
      <c r="AD155">
        <v>44063</v>
      </c>
      <c r="AE155">
        <v>45814</v>
      </c>
      <c r="AF155">
        <v>47298</v>
      </c>
      <c r="AG155">
        <v>48475</v>
      </c>
      <c r="AH155">
        <v>49378</v>
      </c>
      <c r="AI155">
        <v>50048</v>
      </c>
      <c r="AJ155">
        <v>50575</v>
      </c>
      <c r="AK155">
        <v>51015</v>
      </c>
      <c r="AL155">
        <v>51401</v>
      </c>
      <c r="AM155">
        <v>51692</v>
      </c>
      <c r="AN155">
        <v>51925</v>
      </c>
      <c r="AO155">
        <v>52079</v>
      </c>
      <c r="AP155">
        <v>52159</v>
      </c>
      <c r="AQ155">
        <v>52183</v>
      </c>
      <c r="AR155">
        <v>52158</v>
      </c>
      <c r="AS155">
        <v>52116</v>
      </c>
      <c r="AT155">
        <v>52074</v>
      </c>
      <c r="AU155">
        <v>52055</v>
      </c>
      <c r="AV155">
        <v>52078</v>
      </c>
      <c r="AW155">
        <v>52137</v>
      </c>
      <c r="AX155">
        <v>52218</v>
      </c>
      <c r="AY155">
        <v>52320</v>
      </c>
      <c r="AZ155">
        <v>52425</v>
      </c>
      <c r="BA155">
        <v>52542</v>
      </c>
      <c r="BB155">
        <v>52663</v>
      </c>
      <c r="BC155">
        <v>52793</v>
      </c>
      <c r="BD155">
        <v>52898</v>
      </c>
      <c r="BE155">
        <v>52994</v>
      </c>
      <c r="BF155">
        <v>53066</v>
      </c>
      <c r="BG155">
        <v>53127</v>
      </c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x14ac:dyDescent="0.4">
      <c r="A156" t="s">
        <v>2037</v>
      </c>
      <c r="B156">
        <v>2085155624</v>
      </c>
      <c r="C156">
        <v>2110910882</v>
      </c>
      <c r="D156">
        <v>2149854074</v>
      </c>
      <c r="E156">
        <v>2200880839</v>
      </c>
      <c r="F156">
        <v>2252227568</v>
      </c>
      <c r="G156">
        <v>2305150948</v>
      </c>
      <c r="H156">
        <v>2361620594</v>
      </c>
      <c r="I156">
        <v>2417921483</v>
      </c>
      <c r="J156">
        <v>2475758536</v>
      </c>
      <c r="K156">
        <v>2535880293</v>
      </c>
      <c r="L156">
        <v>2597581551</v>
      </c>
      <c r="M156">
        <v>2660574293</v>
      </c>
      <c r="N156">
        <v>2722509919</v>
      </c>
      <c r="O156">
        <v>2784270871</v>
      </c>
      <c r="P156">
        <v>2845473103</v>
      </c>
      <c r="Q156">
        <v>2905308044</v>
      </c>
      <c r="R156">
        <v>2964489036</v>
      </c>
      <c r="S156">
        <v>3023043056</v>
      </c>
      <c r="T156">
        <v>3082575226</v>
      </c>
      <c r="U156">
        <v>3143467072</v>
      </c>
      <c r="V156">
        <v>3205183598</v>
      </c>
      <c r="W156">
        <v>3268748349</v>
      </c>
      <c r="X156">
        <v>3335471848</v>
      </c>
      <c r="Y156">
        <v>3403116165</v>
      </c>
      <c r="Z156">
        <v>3470527013</v>
      </c>
      <c r="AA156">
        <v>3539073108</v>
      </c>
      <c r="AB156">
        <v>3609456878</v>
      </c>
      <c r="AC156">
        <v>3681617710</v>
      </c>
      <c r="AD156">
        <v>3754165457</v>
      </c>
      <c r="AE156">
        <v>3825985836</v>
      </c>
      <c r="AF156">
        <v>3898295566</v>
      </c>
      <c r="AG156">
        <v>3966983593</v>
      </c>
      <c r="AH156">
        <v>4033694107</v>
      </c>
      <c r="AI156">
        <v>4099176795</v>
      </c>
      <c r="AJ156">
        <v>4163965335</v>
      </c>
      <c r="AK156">
        <v>4228251983</v>
      </c>
      <c r="AL156">
        <v>4292242496</v>
      </c>
      <c r="AM156">
        <v>4356099751</v>
      </c>
      <c r="AN156">
        <v>4419076905</v>
      </c>
      <c r="AO156">
        <v>4480561195</v>
      </c>
      <c r="AP156">
        <v>4541041198</v>
      </c>
      <c r="AQ156">
        <v>4600227196</v>
      </c>
      <c r="AR156">
        <v>4658465586</v>
      </c>
      <c r="AS156">
        <v>4716457496</v>
      </c>
      <c r="AT156">
        <v>4774222573</v>
      </c>
      <c r="AU156">
        <v>4831970102</v>
      </c>
      <c r="AV156">
        <v>4889432780</v>
      </c>
      <c r="AW156">
        <v>4946553085</v>
      </c>
      <c r="AX156">
        <v>5004104587</v>
      </c>
      <c r="AY156">
        <v>5062605505</v>
      </c>
      <c r="AZ156">
        <v>5121807824</v>
      </c>
      <c r="BA156">
        <v>5181847962</v>
      </c>
      <c r="BB156">
        <v>5242597655</v>
      </c>
      <c r="BC156">
        <v>5304029982</v>
      </c>
      <c r="BD156">
        <v>5365538848</v>
      </c>
      <c r="BE156">
        <v>5426786956</v>
      </c>
      <c r="BF156">
        <v>5487997451</v>
      </c>
      <c r="BG156">
        <v>5548845363</v>
      </c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x14ac:dyDescent="0.4">
      <c r="A157" t="s">
        <v>2287</v>
      </c>
      <c r="B157">
        <v>1488667</v>
      </c>
      <c r="C157">
        <v>1507654</v>
      </c>
      <c r="D157">
        <v>1527111</v>
      </c>
      <c r="E157">
        <v>1547450</v>
      </c>
      <c r="F157">
        <v>1569141</v>
      </c>
      <c r="G157">
        <v>1592432</v>
      </c>
      <c r="H157">
        <v>1617794</v>
      </c>
      <c r="I157">
        <v>1644943</v>
      </c>
      <c r="J157">
        <v>1672399</v>
      </c>
      <c r="K157">
        <v>1698143</v>
      </c>
      <c r="L157">
        <v>1720800</v>
      </c>
      <c r="M157">
        <v>1739521</v>
      </c>
      <c r="N157">
        <v>1754956</v>
      </c>
      <c r="O157">
        <v>1768992</v>
      </c>
      <c r="P157">
        <v>1784398</v>
      </c>
      <c r="Q157">
        <v>1803010</v>
      </c>
      <c r="R157">
        <v>1825552</v>
      </c>
      <c r="S157">
        <v>1851069</v>
      </c>
      <c r="T157">
        <v>1877688</v>
      </c>
      <c r="U157">
        <v>1902719</v>
      </c>
      <c r="V157">
        <v>1924197</v>
      </c>
      <c r="W157">
        <v>1941530</v>
      </c>
      <c r="X157">
        <v>1955243</v>
      </c>
      <c r="Y157">
        <v>1965895</v>
      </c>
      <c r="Z157">
        <v>1974415</v>
      </c>
      <c r="AA157">
        <v>1981534</v>
      </c>
      <c r="AB157">
        <v>1987538</v>
      </c>
      <c r="AC157">
        <v>1992274</v>
      </c>
      <c r="AD157">
        <v>1995513</v>
      </c>
      <c r="AE157">
        <v>1996870</v>
      </c>
      <c r="AF157">
        <v>1996228</v>
      </c>
      <c r="AG157">
        <v>1993302</v>
      </c>
      <c r="AH157">
        <v>1988659</v>
      </c>
      <c r="AI157">
        <v>1984028</v>
      </c>
      <c r="AJ157">
        <v>1981703</v>
      </c>
      <c r="AK157">
        <v>1983252</v>
      </c>
      <c r="AL157">
        <v>1989443</v>
      </c>
      <c r="AM157">
        <v>1999599</v>
      </c>
      <c r="AN157">
        <v>2012057</v>
      </c>
      <c r="AO157">
        <v>2024394</v>
      </c>
      <c r="AP157">
        <v>2034819</v>
      </c>
      <c r="AQ157">
        <v>2042842</v>
      </c>
      <c r="AR157">
        <v>2048928</v>
      </c>
      <c r="AS157">
        <v>2053426</v>
      </c>
      <c r="AT157">
        <v>2057047</v>
      </c>
      <c r="AU157">
        <v>2060272</v>
      </c>
      <c r="AV157">
        <v>2063145</v>
      </c>
      <c r="AW157">
        <v>2065458</v>
      </c>
      <c r="AX157">
        <v>2067378</v>
      </c>
      <c r="AY157">
        <v>2069093</v>
      </c>
      <c r="AZ157">
        <v>2070739</v>
      </c>
      <c r="BA157">
        <v>2072383</v>
      </c>
      <c r="BB157">
        <v>2074036</v>
      </c>
      <c r="BC157">
        <v>2075739</v>
      </c>
      <c r="BD157">
        <v>2077495</v>
      </c>
      <c r="BE157">
        <v>2079308</v>
      </c>
      <c r="BF157">
        <v>2081206</v>
      </c>
      <c r="BG157">
        <v>2083160</v>
      </c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4">
      <c r="A158" t="s">
        <v>2038</v>
      </c>
      <c r="B158">
        <v>5263733</v>
      </c>
      <c r="C158">
        <v>5322266</v>
      </c>
      <c r="D158">
        <v>5381368</v>
      </c>
      <c r="E158">
        <v>5441613</v>
      </c>
      <c r="F158">
        <v>5503752</v>
      </c>
      <c r="G158">
        <v>5568484</v>
      </c>
      <c r="H158">
        <v>5635859</v>
      </c>
      <c r="I158">
        <v>5706199</v>
      </c>
      <c r="J158">
        <v>5780835</v>
      </c>
      <c r="K158">
        <v>5861412</v>
      </c>
      <c r="L158">
        <v>5949045</v>
      </c>
      <c r="M158">
        <v>6044530</v>
      </c>
      <c r="N158">
        <v>6147458</v>
      </c>
      <c r="O158">
        <v>6256187</v>
      </c>
      <c r="P158">
        <v>6368348</v>
      </c>
      <c r="Q158">
        <v>6482278</v>
      </c>
      <c r="R158">
        <v>6596773</v>
      </c>
      <c r="S158">
        <v>6712401</v>
      </c>
      <c r="T158">
        <v>6831295</v>
      </c>
      <c r="U158">
        <v>6956579</v>
      </c>
      <c r="V158">
        <v>7090126</v>
      </c>
      <c r="W158">
        <v>7234303</v>
      </c>
      <c r="X158">
        <v>7387656</v>
      </c>
      <c r="Y158">
        <v>7543743</v>
      </c>
      <c r="Z158">
        <v>7693667</v>
      </c>
      <c r="AA158">
        <v>7831889</v>
      </c>
      <c r="AB158">
        <v>7955164</v>
      </c>
      <c r="AC158">
        <v>8067758</v>
      </c>
      <c r="AD158">
        <v>8180728</v>
      </c>
      <c r="AE158">
        <v>8309531</v>
      </c>
      <c r="AF158">
        <v>8465188</v>
      </c>
      <c r="AG158">
        <v>8652514</v>
      </c>
      <c r="AH158">
        <v>8868263</v>
      </c>
      <c r="AI158">
        <v>9105472</v>
      </c>
      <c r="AJ158">
        <v>9353385</v>
      </c>
      <c r="AK158">
        <v>9604450</v>
      </c>
      <c r="AL158">
        <v>9856810</v>
      </c>
      <c r="AM158">
        <v>10114094</v>
      </c>
      <c r="AN158">
        <v>10380835</v>
      </c>
      <c r="AO158">
        <v>10663723</v>
      </c>
      <c r="AP158">
        <v>10967690</v>
      </c>
      <c r="AQ158">
        <v>11293258</v>
      </c>
      <c r="AR158">
        <v>11638929</v>
      </c>
      <c r="AS158">
        <v>12005128</v>
      </c>
      <c r="AT158">
        <v>12391906</v>
      </c>
      <c r="AU158">
        <v>12798763</v>
      </c>
      <c r="AV158">
        <v>13227064</v>
      </c>
      <c r="AW158">
        <v>13675606</v>
      </c>
      <c r="AX158">
        <v>14138216</v>
      </c>
      <c r="AY158">
        <v>14606597</v>
      </c>
      <c r="AZ158">
        <v>15075085</v>
      </c>
      <c r="BA158">
        <v>15540989</v>
      </c>
      <c r="BB158">
        <v>16006670</v>
      </c>
      <c r="BC158">
        <v>16477818</v>
      </c>
      <c r="BD158">
        <v>16962846</v>
      </c>
      <c r="BE158">
        <v>17467905</v>
      </c>
      <c r="BF158">
        <v>17994837</v>
      </c>
      <c r="BG158">
        <v>18541980</v>
      </c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x14ac:dyDescent="0.4">
      <c r="A159" t="s">
        <v>2039</v>
      </c>
      <c r="B159">
        <v>326550</v>
      </c>
      <c r="C159">
        <v>325250</v>
      </c>
      <c r="D159">
        <v>323900</v>
      </c>
      <c r="E159">
        <v>322550</v>
      </c>
      <c r="F159">
        <v>321250</v>
      </c>
      <c r="G159">
        <v>318800</v>
      </c>
      <c r="H159">
        <v>315200</v>
      </c>
      <c r="I159">
        <v>311550</v>
      </c>
      <c r="J159">
        <v>307900</v>
      </c>
      <c r="K159">
        <v>304300</v>
      </c>
      <c r="L159">
        <v>302650</v>
      </c>
      <c r="M159">
        <v>302700</v>
      </c>
      <c r="N159">
        <v>302450</v>
      </c>
      <c r="O159">
        <v>302200</v>
      </c>
      <c r="P159">
        <v>301996</v>
      </c>
      <c r="Q159">
        <v>304222</v>
      </c>
      <c r="R159">
        <v>305774</v>
      </c>
      <c r="S159">
        <v>306970</v>
      </c>
      <c r="T159">
        <v>310182</v>
      </c>
      <c r="U159">
        <v>313342</v>
      </c>
      <c r="V159">
        <v>316645</v>
      </c>
      <c r="W159">
        <v>318982</v>
      </c>
      <c r="X159">
        <v>325898</v>
      </c>
      <c r="Y159">
        <v>330524</v>
      </c>
      <c r="Z159">
        <v>330593</v>
      </c>
      <c r="AA159">
        <v>336452</v>
      </c>
      <c r="AB159">
        <v>342121</v>
      </c>
      <c r="AC159">
        <v>344485</v>
      </c>
      <c r="AD159">
        <v>347325</v>
      </c>
      <c r="AE159">
        <v>350722</v>
      </c>
      <c r="AF159">
        <v>354170</v>
      </c>
      <c r="AG159">
        <v>363845</v>
      </c>
      <c r="AH159">
        <v>367618</v>
      </c>
      <c r="AI159">
        <v>371308</v>
      </c>
      <c r="AJ159">
        <v>374797</v>
      </c>
      <c r="AK159">
        <v>377419</v>
      </c>
      <c r="AL159">
        <v>379905</v>
      </c>
      <c r="AM159">
        <v>382791</v>
      </c>
      <c r="AN159">
        <v>385287</v>
      </c>
      <c r="AO159">
        <v>387578</v>
      </c>
      <c r="AP159">
        <v>390087</v>
      </c>
      <c r="AQ159">
        <v>393028</v>
      </c>
      <c r="AR159">
        <v>395969</v>
      </c>
      <c r="AS159">
        <v>398582</v>
      </c>
      <c r="AT159">
        <v>401268</v>
      </c>
      <c r="AU159">
        <v>403834</v>
      </c>
      <c r="AV159">
        <v>405308</v>
      </c>
      <c r="AW159">
        <v>406724</v>
      </c>
      <c r="AX159">
        <v>409379</v>
      </c>
      <c r="AY159">
        <v>412477</v>
      </c>
      <c r="AZ159">
        <v>414508</v>
      </c>
      <c r="BA159">
        <v>416268</v>
      </c>
      <c r="BB159">
        <v>420028</v>
      </c>
      <c r="BC159">
        <v>425967</v>
      </c>
      <c r="BD159">
        <v>434558</v>
      </c>
      <c r="BE159">
        <v>445053</v>
      </c>
      <c r="BF159">
        <v>455356</v>
      </c>
      <c r="BG159">
        <v>465292</v>
      </c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x14ac:dyDescent="0.4">
      <c r="A160" t="s">
        <v>2040</v>
      </c>
      <c r="B160">
        <v>20986123</v>
      </c>
      <c r="C160">
        <v>21438025</v>
      </c>
      <c r="D160">
        <v>21898020</v>
      </c>
      <c r="E160">
        <v>22371902</v>
      </c>
      <c r="F160">
        <v>22867741</v>
      </c>
      <c r="G160">
        <v>23391145</v>
      </c>
      <c r="H160">
        <v>23944178</v>
      </c>
      <c r="I160">
        <v>24524548</v>
      </c>
      <c r="J160">
        <v>25128116</v>
      </c>
      <c r="K160">
        <v>25748643</v>
      </c>
      <c r="L160">
        <v>26381431</v>
      </c>
      <c r="M160">
        <v>27024985</v>
      </c>
      <c r="N160">
        <v>27680144</v>
      </c>
      <c r="O160">
        <v>28347341</v>
      </c>
      <c r="P160">
        <v>29027734</v>
      </c>
      <c r="Q160">
        <v>29721967</v>
      </c>
      <c r="R160">
        <v>30428034</v>
      </c>
      <c r="S160">
        <v>31144324</v>
      </c>
      <c r="T160">
        <v>31872230</v>
      </c>
      <c r="U160">
        <v>32613888</v>
      </c>
      <c r="V160">
        <v>33369712</v>
      </c>
      <c r="W160">
        <v>34139130</v>
      </c>
      <c r="X160">
        <v>34917895</v>
      </c>
      <c r="Y160">
        <v>35697943</v>
      </c>
      <c r="Z160">
        <v>36468888</v>
      </c>
      <c r="AA160">
        <v>37222296</v>
      </c>
      <c r="AB160">
        <v>37957332</v>
      </c>
      <c r="AC160">
        <v>38673241</v>
      </c>
      <c r="AD160">
        <v>39362142</v>
      </c>
      <c r="AE160">
        <v>40014862</v>
      </c>
      <c r="AF160">
        <v>40626250</v>
      </c>
      <c r="AG160">
        <v>41190156</v>
      </c>
      <c r="AH160">
        <v>41711465</v>
      </c>
      <c r="AI160">
        <v>42209778</v>
      </c>
      <c r="AJ160">
        <v>42712223</v>
      </c>
      <c r="AK160">
        <v>43237792</v>
      </c>
      <c r="AL160">
        <v>43793310</v>
      </c>
      <c r="AM160">
        <v>44371525</v>
      </c>
      <c r="AN160">
        <v>44959935</v>
      </c>
      <c r="AO160">
        <v>45539435</v>
      </c>
      <c r="AP160">
        <v>46095462</v>
      </c>
      <c r="AQ160">
        <v>46627994</v>
      </c>
      <c r="AR160">
        <v>47140220</v>
      </c>
      <c r="AS160">
        <v>47624894</v>
      </c>
      <c r="AT160">
        <v>48073707</v>
      </c>
      <c r="AU160">
        <v>48482614</v>
      </c>
      <c r="AV160">
        <v>48846474</v>
      </c>
      <c r="AW160">
        <v>49171586</v>
      </c>
      <c r="AX160">
        <v>49479752</v>
      </c>
      <c r="AY160">
        <v>49800690</v>
      </c>
      <c r="AZ160">
        <v>50155896</v>
      </c>
      <c r="BA160">
        <v>50553031</v>
      </c>
      <c r="BB160">
        <v>50986514</v>
      </c>
      <c r="BC160">
        <v>51448196</v>
      </c>
      <c r="BD160">
        <v>51924182</v>
      </c>
      <c r="BE160">
        <v>52403669</v>
      </c>
      <c r="BF160">
        <v>52885223</v>
      </c>
      <c r="BG160">
        <v>53370609</v>
      </c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x14ac:dyDescent="0.4">
      <c r="A161" t="s">
        <v>2041</v>
      </c>
      <c r="B161">
        <v>97837766</v>
      </c>
      <c r="C161">
        <v>100458479</v>
      </c>
      <c r="D161">
        <v>103147177</v>
      </c>
      <c r="E161">
        <v>105914391</v>
      </c>
      <c r="F161">
        <v>108774858</v>
      </c>
      <c r="G161">
        <v>111738154</v>
      </c>
      <c r="H161">
        <v>114816087</v>
      </c>
      <c r="I161">
        <v>118004103</v>
      </c>
      <c r="J161">
        <v>121276296</v>
      </c>
      <c r="K161">
        <v>124596411</v>
      </c>
      <c r="L161">
        <v>127942543</v>
      </c>
      <c r="M161">
        <v>131309640</v>
      </c>
      <c r="N161">
        <v>134719523</v>
      </c>
      <c r="O161">
        <v>138211123</v>
      </c>
      <c r="P161">
        <v>141837810</v>
      </c>
      <c r="Q161">
        <v>145642454</v>
      </c>
      <c r="R161">
        <v>149628962</v>
      </c>
      <c r="S161">
        <v>153798274</v>
      </c>
      <c r="T161">
        <v>158185098</v>
      </c>
      <c r="U161">
        <v>162829871</v>
      </c>
      <c r="V161">
        <v>167755859</v>
      </c>
      <c r="W161">
        <v>172967490</v>
      </c>
      <c r="X161">
        <v>178440308</v>
      </c>
      <c r="Y161">
        <v>184129812</v>
      </c>
      <c r="Z161">
        <v>189974163</v>
      </c>
      <c r="AA161">
        <v>195917732</v>
      </c>
      <c r="AB161">
        <v>201950420</v>
      </c>
      <c r="AC161">
        <v>208051337</v>
      </c>
      <c r="AD161">
        <v>214140741</v>
      </c>
      <c r="AE161">
        <v>220121789</v>
      </c>
      <c r="AF161">
        <v>227903820</v>
      </c>
      <c r="AG161">
        <v>233582274</v>
      </c>
      <c r="AH161">
        <v>239062651</v>
      </c>
      <c r="AI161">
        <v>244395451</v>
      </c>
      <c r="AJ161">
        <v>249660649</v>
      </c>
      <c r="AK161">
        <v>254918217</v>
      </c>
      <c r="AL161">
        <v>260190124</v>
      </c>
      <c r="AM161">
        <v>265463944</v>
      </c>
      <c r="AN161">
        <v>270672291</v>
      </c>
      <c r="AO161">
        <v>275840061</v>
      </c>
      <c r="AP161">
        <v>280955290</v>
      </c>
      <c r="AQ161">
        <v>286016125</v>
      </c>
      <c r="AR161">
        <v>291051001</v>
      </c>
      <c r="AS161">
        <v>296114536</v>
      </c>
      <c r="AT161">
        <v>301278295</v>
      </c>
      <c r="AU161">
        <v>306595214</v>
      </c>
      <c r="AV161">
        <v>312079307</v>
      </c>
      <c r="AW161">
        <v>317721161</v>
      </c>
      <c r="AX161">
        <v>323531149</v>
      </c>
      <c r="AY161">
        <v>329488935</v>
      </c>
      <c r="AZ161">
        <v>335581557</v>
      </c>
      <c r="BA161">
        <v>341822043</v>
      </c>
      <c r="BB161">
        <v>348195697</v>
      </c>
      <c r="BC161">
        <v>354641044</v>
      </c>
      <c r="BD161">
        <v>361077997</v>
      </c>
      <c r="BE161">
        <v>367449306</v>
      </c>
      <c r="BF161">
        <v>373719055</v>
      </c>
      <c r="BG161">
        <v>379901782</v>
      </c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x14ac:dyDescent="0.4">
      <c r="A162" t="s">
        <v>2042</v>
      </c>
      <c r="B162">
        <v>480579</v>
      </c>
      <c r="C162">
        <v>491140</v>
      </c>
      <c r="D162">
        <v>502558</v>
      </c>
      <c r="E162">
        <v>513409</v>
      </c>
      <c r="F162">
        <v>521753</v>
      </c>
      <c r="G162">
        <v>526327</v>
      </c>
      <c r="H162">
        <v>526419</v>
      </c>
      <c r="I162">
        <v>522796</v>
      </c>
      <c r="J162">
        <v>517481</v>
      </c>
      <c r="K162">
        <v>513340</v>
      </c>
      <c r="L162">
        <v>512407</v>
      </c>
      <c r="M162">
        <v>515449</v>
      </c>
      <c r="N162">
        <v>521785</v>
      </c>
      <c r="O162">
        <v>530220</v>
      </c>
      <c r="P162">
        <v>538902</v>
      </c>
      <c r="Q162">
        <v>546487</v>
      </c>
      <c r="R162">
        <v>552562</v>
      </c>
      <c r="S162">
        <v>557576</v>
      </c>
      <c r="T162">
        <v>562065</v>
      </c>
      <c r="U162">
        <v>566888</v>
      </c>
      <c r="V162">
        <v>572608</v>
      </c>
      <c r="W162">
        <v>579445</v>
      </c>
      <c r="X162">
        <v>587001</v>
      </c>
      <c r="Y162">
        <v>594506</v>
      </c>
      <c r="Z162">
        <v>600884</v>
      </c>
      <c r="AA162">
        <v>605398</v>
      </c>
      <c r="AB162">
        <v>607711</v>
      </c>
      <c r="AC162">
        <v>608144</v>
      </c>
      <c r="AD162">
        <v>607413</v>
      </c>
      <c r="AE162">
        <v>606571</v>
      </c>
      <c r="AF162">
        <v>606372</v>
      </c>
      <c r="AG162">
        <v>607105</v>
      </c>
      <c r="AH162">
        <v>608516</v>
      </c>
      <c r="AI162">
        <v>610170</v>
      </c>
      <c r="AJ162">
        <v>611389</v>
      </c>
      <c r="AK162">
        <v>611712</v>
      </c>
      <c r="AL162">
        <v>611003</v>
      </c>
      <c r="AM162">
        <v>609520</v>
      </c>
      <c r="AN162">
        <v>607662</v>
      </c>
      <c r="AO162">
        <v>606001</v>
      </c>
      <c r="AP162">
        <v>604950</v>
      </c>
      <c r="AQ162">
        <v>607389</v>
      </c>
      <c r="AR162">
        <v>609828</v>
      </c>
      <c r="AS162">
        <v>612267</v>
      </c>
      <c r="AT162">
        <v>613353</v>
      </c>
      <c r="AU162">
        <v>614261</v>
      </c>
      <c r="AV162">
        <v>615025</v>
      </c>
      <c r="AW162">
        <v>615875</v>
      </c>
      <c r="AX162">
        <v>616969</v>
      </c>
      <c r="AY162">
        <v>618294</v>
      </c>
      <c r="AZ162">
        <v>619428</v>
      </c>
      <c r="BA162">
        <v>620079</v>
      </c>
      <c r="BB162">
        <v>620601</v>
      </c>
      <c r="BC162">
        <v>621207</v>
      </c>
      <c r="BD162">
        <v>621810</v>
      </c>
      <c r="BE162">
        <v>622159</v>
      </c>
      <c r="BF162">
        <v>622303</v>
      </c>
      <c r="BG162">
        <v>622471</v>
      </c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x14ac:dyDescent="0.4">
      <c r="A163" t="s">
        <v>2043</v>
      </c>
      <c r="B163">
        <v>955505</v>
      </c>
      <c r="C163">
        <v>982178</v>
      </c>
      <c r="D163">
        <v>1011324</v>
      </c>
      <c r="E163">
        <v>1042383</v>
      </c>
      <c r="F163">
        <v>1074514</v>
      </c>
      <c r="G163">
        <v>1107124</v>
      </c>
      <c r="H163">
        <v>1139961</v>
      </c>
      <c r="I163">
        <v>1173191</v>
      </c>
      <c r="J163">
        <v>1207104</v>
      </c>
      <c r="K163">
        <v>1242214</v>
      </c>
      <c r="L163">
        <v>1278825</v>
      </c>
      <c r="M163">
        <v>1317050</v>
      </c>
      <c r="N163">
        <v>1356670</v>
      </c>
      <c r="O163">
        <v>1397304</v>
      </c>
      <c r="P163">
        <v>1438425</v>
      </c>
      <c r="Q163">
        <v>1479651</v>
      </c>
      <c r="R163">
        <v>1520865</v>
      </c>
      <c r="S163">
        <v>1562209</v>
      </c>
      <c r="T163">
        <v>1603906</v>
      </c>
      <c r="U163">
        <v>1646291</v>
      </c>
      <c r="V163">
        <v>1689622</v>
      </c>
      <c r="W163">
        <v>1733475</v>
      </c>
      <c r="X163">
        <v>1777727</v>
      </c>
      <c r="Y163">
        <v>1823216</v>
      </c>
      <c r="Z163">
        <v>1871090</v>
      </c>
      <c r="AA163">
        <v>1921881</v>
      </c>
      <c r="AB163">
        <v>1976309</v>
      </c>
      <c r="AC163">
        <v>2033343</v>
      </c>
      <c r="AD163">
        <v>2089714</v>
      </c>
      <c r="AE163">
        <v>2141008</v>
      </c>
      <c r="AF163">
        <v>2184145</v>
      </c>
      <c r="AG163">
        <v>2217918</v>
      </c>
      <c r="AH163">
        <v>2243502</v>
      </c>
      <c r="AI163">
        <v>2263200</v>
      </c>
      <c r="AJ163">
        <v>2280496</v>
      </c>
      <c r="AK163">
        <v>2298039</v>
      </c>
      <c r="AL163">
        <v>2316567</v>
      </c>
      <c r="AM163">
        <v>2335695</v>
      </c>
      <c r="AN163">
        <v>2355590</v>
      </c>
      <c r="AO163">
        <v>2376162</v>
      </c>
      <c r="AP163">
        <v>2397436</v>
      </c>
      <c r="AQ163">
        <v>2419776</v>
      </c>
      <c r="AR163">
        <v>2443659</v>
      </c>
      <c r="AS163">
        <v>2469286</v>
      </c>
      <c r="AT163">
        <v>2496832</v>
      </c>
      <c r="AU163">
        <v>2526446</v>
      </c>
      <c r="AV163">
        <v>2558012</v>
      </c>
      <c r="AW163">
        <v>2591670</v>
      </c>
      <c r="AX163">
        <v>2628131</v>
      </c>
      <c r="AY163">
        <v>2668289</v>
      </c>
      <c r="AZ163">
        <v>2712650</v>
      </c>
      <c r="BA163">
        <v>2761516</v>
      </c>
      <c r="BB163">
        <v>2814226</v>
      </c>
      <c r="BC163">
        <v>2869107</v>
      </c>
      <c r="BD163">
        <v>2923896</v>
      </c>
      <c r="BE163">
        <v>2976877</v>
      </c>
      <c r="BF163">
        <v>3027398</v>
      </c>
      <c r="BG163">
        <v>3075647</v>
      </c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4">
      <c r="A164" t="s">
        <v>2044</v>
      </c>
      <c r="B164">
        <v>10035</v>
      </c>
      <c r="C164">
        <v>10302</v>
      </c>
      <c r="D164">
        <v>10499</v>
      </c>
      <c r="E164">
        <v>10667</v>
      </c>
      <c r="F164">
        <v>10857</v>
      </c>
      <c r="G164">
        <v>11105</v>
      </c>
      <c r="H164">
        <v>11435</v>
      </c>
      <c r="I164">
        <v>11823</v>
      </c>
      <c r="J164">
        <v>12257</v>
      </c>
      <c r="K164">
        <v>12691</v>
      </c>
      <c r="L164">
        <v>13127</v>
      </c>
      <c r="M164">
        <v>13569</v>
      </c>
      <c r="N164">
        <v>14040</v>
      </c>
      <c r="O164">
        <v>14492</v>
      </c>
      <c r="P164">
        <v>14859</v>
      </c>
      <c r="Q164">
        <v>15117</v>
      </c>
      <c r="R164">
        <v>15234</v>
      </c>
      <c r="S164">
        <v>15251</v>
      </c>
      <c r="T164">
        <v>15372</v>
      </c>
      <c r="U164">
        <v>15862</v>
      </c>
      <c r="V164">
        <v>16920</v>
      </c>
      <c r="W164">
        <v>18604</v>
      </c>
      <c r="X164">
        <v>20856</v>
      </c>
      <c r="Y164">
        <v>23503</v>
      </c>
      <c r="Z164">
        <v>26302</v>
      </c>
      <c r="AA164">
        <v>29092</v>
      </c>
      <c r="AB164">
        <v>31802</v>
      </c>
      <c r="AC164">
        <v>34480</v>
      </c>
      <c r="AD164">
        <v>37134</v>
      </c>
      <c r="AE164">
        <v>39808</v>
      </c>
      <c r="AF164">
        <v>42538</v>
      </c>
      <c r="AG164">
        <v>45249</v>
      </c>
      <c r="AH164">
        <v>47919</v>
      </c>
      <c r="AI164">
        <v>50602</v>
      </c>
      <c r="AJ164">
        <v>53380</v>
      </c>
      <c r="AK164">
        <v>56278</v>
      </c>
      <c r="AL164">
        <v>59364</v>
      </c>
      <c r="AM164">
        <v>62528</v>
      </c>
      <c r="AN164">
        <v>65474</v>
      </c>
      <c r="AO164">
        <v>67755</v>
      </c>
      <c r="AP164">
        <v>69094</v>
      </c>
      <c r="AQ164">
        <v>69388</v>
      </c>
      <c r="AR164">
        <v>68763</v>
      </c>
      <c r="AS164">
        <v>67422</v>
      </c>
      <c r="AT164">
        <v>65663</v>
      </c>
      <c r="AU164">
        <v>63744</v>
      </c>
      <c r="AV164">
        <v>61688</v>
      </c>
      <c r="AW164">
        <v>59513</v>
      </c>
      <c r="AX164">
        <v>57431</v>
      </c>
      <c r="AY164">
        <v>55674</v>
      </c>
      <c r="AZ164">
        <v>54424</v>
      </c>
      <c r="BA164">
        <v>53786</v>
      </c>
      <c r="BB164">
        <v>53718</v>
      </c>
      <c r="BC164">
        <v>54036</v>
      </c>
      <c r="BD164">
        <v>54468</v>
      </c>
      <c r="BE164">
        <v>54816</v>
      </c>
      <c r="BF164">
        <v>55023</v>
      </c>
      <c r="BG164">
        <v>55144</v>
      </c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4">
      <c r="A165" t="s">
        <v>2045</v>
      </c>
      <c r="B165">
        <v>7388695</v>
      </c>
      <c r="C165">
        <v>7541325</v>
      </c>
      <c r="D165">
        <v>7699139</v>
      </c>
      <c r="E165">
        <v>7862072</v>
      </c>
      <c r="F165">
        <v>8030025</v>
      </c>
      <c r="G165">
        <v>8203076</v>
      </c>
      <c r="H165">
        <v>8381455</v>
      </c>
      <c r="I165">
        <v>8565674</v>
      </c>
      <c r="J165">
        <v>8756481</v>
      </c>
      <c r="K165">
        <v>8954809</v>
      </c>
      <c r="L165">
        <v>9161534</v>
      </c>
      <c r="M165">
        <v>9375144</v>
      </c>
      <c r="N165">
        <v>9595762</v>
      </c>
      <c r="O165">
        <v>9827580</v>
      </c>
      <c r="P165">
        <v>10076172</v>
      </c>
      <c r="Q165">
        <v>10344494</v>
      </c>
      <c r="R165">
        <v>10632932</v>
      </c>
      <c r="S165">
        <v>10936936</v>
      </c>
      <c r="T165">
        <v>11248046</v>
      </c>
      <c r="U165">
        <v>11554979</v>
      </c>
      <c r="V165">
        <v>11848331</v>
      </c>
      <c r="W165">
        <v>12133074</v>
      </c>
      <c r="X165">
        <v>12409243</v>
      </c>
      <c r="Y165">
        <v>12657708</v>
      </c>
      <c r="Z165">
        <v>12853780</v>
      </c>
      <c r="AA165">
        <v>12984405</v>
      </c>
      <c r="AB165">
        <v>13034385</v>
      </c>
      <c r="AC165">
        <v>13020861</v>
      </c>
      <c r="AD165">
        <v>13002553</v>
      </c>
      <c r="AE165">
        <v>13059613</v>
      </c>
      <c r="AF165">
        <v>13247649</v>
      </c>
      <c r="AG165">
        <v>13591970</v>
      </c>
      <c r="AH165">
        <v>14071231</v>
      </c>
      <c r="AI165">
        <v>14636995</v>
      </c>
      <c r="AJ165">
        <v>15217044</v>
      </c>
      <c r="AK165">
        <v>15759132</v>
      </c>
      <c r="AL165">
        <v>16248232</v>
      </c>
      <c r="AM165">
        <v>16701351</v>
      </c>
      <c r="AN165">
        <v>17136780</v>
      </c>
      <c r="AO165">
        <v>17584869</v>
      </c>
      <c r="AP165">
        <v>18067687</v>
      </c>
      <c r="AQ165">
        <v>18588758</v>
      </c>
      <c r="AR165">
        <v>19139658</v>
      </c>
      <c r="AS165">
        <v>19716598</v>
      </c>
      <c r="AT165">
        <v>20312705</v>
      </c>
      <c r="AU165">
        <v>20923070</v>
      </c>
      <c r="AV165">
        <v>21547463</v>
      </c>
      <c r="AW165">
        <v>22188387</v>
      </c>
      <c r="AX165">
        <v>22846758</v>
      </c>
      <c r="AY165">
        <v>23524063</v>
      </c>
      <c r="AZ165">
        <v>24221405</v>
      </c>
      <c r="BA165">
        <v>24939005</v>
      </c>
      <c r="BB165">
        <v>25676606</v>
      </c>
      <c r="BC165">
        <v>26434372</v>
      </c>
      <c r="BD165">
        <v>27212382</v>
      </c>
      <c r="BE165">
        <v>28010691</v>
      </c>
      <c r="BF165">
        <v>28829476</v>
      </c>
      <c r="BG165">
        <v>29668834</v>
      </c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4">
      <c r="A166" t="s">
        <v>2046</v>
      </c>
      <c r="B166">
        <v>858168</v>
      </c>
      <c r="C166">
        <v>883221</v>
      </c>
      <c r="D166">
        <v>909174</v>
      </c>
      <c r="E166">
        <v>936016</v>
      </c>
      <c r="F166">
        <v>963747</v>
      </c>
      <c r="G166">
        <v>992367</v>
      </c>
      <c r="H166">
        <v>1021882</v>
      </c>
      <c r="I166">
        <v>1052286</v>
      </c>
      <c r="J166">
        <v>1083583</v>
      </c>
      <c r="K166">
        <v>1115788</v>
      </c>
      <c r="L166">
        <v>1148908</v>
      </c>
      <c r="M166">
        <v>1182954</v>
      </c>
      <c r="N166">
        <v>1217941</v>
      </c>
      <c r="O166">
        <v>1253874</v>
      </c>
      <c r="P166">
        <v>1290790</v>
      </c>
      <c r="Q166">
        <v>1328686</v>
      </c>
      <c r="R166">
        <v>1367563</v>
      </c>
      <c r="S166">
        <v>1407436</v>
      </c>
      <c r="T166">
        <v>1448414</v>
      </c>
      <c r="U166">
        <v>1490603</v>
      </c>
      <c r="V166">
        <v>1534085</v>
      </c>
      <c r="W166">
        <v>1578938</v>
      </c>
      <c r="X166">
        <v>1625124</v>
      </c>
      <c r="Y166">
        <v>1672496</v>
      </c>
      <c r="Z166">
        <v>1720812</v>
      </c>
      <c r="AA166">
        <v>1769942</v>
      </c>
      <c r="AB166">
        <v>1819954</v>
      </c>
      <c r="AC166">
        <v>1870978</v>
      </c>
      <c r="AD166">
        <v>1923002</v>
      </c>
      <c r="AE166">
        <v>1976030</v>
      </c>
      <c r="AF166">
        <v>2030140</v>
      </c>
      <c r="AG166">
        <v>2085202</v>
      </c>
      <c r="AH166">
        <v>2141445</v>
      </c>
      <c r="AI166">
        <v>2199791</v>
      </c>
      <c r="AJ166">
        <v>2261403</v>
      </c>
      <c r="AK166">
        <v>2327075</v>
      </c>
      <c r="AL166">
        <v>2397245</v>
      </c>
      <c r="AM166">
        <v>2471598</v>
      </c>
      <c r="AN166">
        <v>2549223</v>
      </c>
      <c r="AO166">
        <v>2628803</v>
      </c>
      <c r="AP166">
        <v>2709359</v>
      </c>
      <c r="AQ166">
        <v>2790729</v>
      </c>
      <c r="AR166">
        <v>2873228</v>
      </c>
      <c r="AS166">
        <v>2957117</v>
      </c>
      <c r="AT166">
        <v>3042823</v>
      </c>
      <c r="AU166">
        <v>3130720</v>
      </c>
      <c r="AV166">
        <v>3220653</v>
      </c>
      <c r="AW166">
        <v>3312665</v>
      </c>
      <c r="AX166">
        <v>3407541</v>
      </c>
      <c r="AY166">
        <v>3506288</v>
      </c>
      <c r="AZ166">
        <v>3609543</v>
      </c>
      <c r="BA166">
        <v>3717672</v>
      </c>
      <c r="BB166">
        <v>3830239</v>
      </c>
      <c r="BC166">
        <v>3946170</v>
      </c>
      <c r="BD166">
        <v>4063920</v>
      </c>
      <c r="BE166">
        <v>4182341</v>
      </c>
      <c r="BF166">
        <v>4301018</v>
      </c>
      <c r="BG166">
        <v>4420184</v>
      </c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4">
      <c r="A167" t="s">
        <v>2047</v>
      </c>
      <c r="B167">
        <v>659351</v>
      </c>
      <c r="C167">
        <v>680757</v>
      </c>
      <c r="D167">
        <v>700349</v>
      </c>
      <c r="E167">
        <v>718861</v>
      </c>
      <c r="F167">
        <v>736381</v>
      </c>
      <c r="G167">
        <v>753000</v>
      </c>
      <c r="H167">
        <v>768813</v>
      </c>
      <c r="I167">
        <v>783917</v>
      </c>
      <c r="J167">
        <v>798413</v>
      </c>
      <c r="K167">
        <v>812405</v>
      </c>
      <c r="L167">
        <v>826000</v>
      </c>
      <c r="M167">
        <v>839230</v>
      </c>
      <c r="N167">
        <v>852053</v>
      </c>
      <c r="O167">
        <v>864819</v>
      </c>
      <c r="P167">
        <v>878042</v>
      </c>
      <c r="Q167">
        <v>892000</v>
      </c>
      <c r="R167">
        <v>906507</v>
      </c>
      <c r="S167">
        <v>921379</v>
      </c>
      <c r="T167">
        <v>933499</v>
      </c>
      <c r="U167">
        <v>949888</v>
      </c>
      <c r="V167">
        <v>966039</v>
      </c>
      <c r="W167">
        <v>980462</v>
      </c>
      <c r="X167">
        <v>992521</v>
      </c>
      <c r="Y167">
        <v>1001691</v>
      </c>
      <c r="Z167">
        <v>1012221</v>
      </c>
      <c r="AA167">
        <v>1020528</v>
      </c>
      <c r="AB167">
        <v>1028360</v>
      </c>
      <c r="AC167">
        <v>1036082</v>
      </c>
      <c r="AD167">
        <v>1043239</v>
      </c>
      <c r="AE167">
        <v>1051260</v>
      </c>
      <c r="AF167">
        <v>1058775</v>
      </c>
      <c r="AG167">
        <v>1070266</v>
      </c>
      <c r="AH167">
        <v>1084441</v>
      </c>
      <c r="AI167">
        <v>1097374</v>
      </c>
      <c r="AJ167">
        <v>1112846</v>
      </c>
      <c r="AK167">
        <v>1122457</v>
      </c>
      <c r="AL167">
        <v>1133996</v>
      </c>
      <c r="AM167">
        <v>1148284</v>
      </c>
      <c r="AN167">
        <v>1160421</v>
      </c>
      <c r="AO167">
        <v>1175267</v>
      </c>
      <c r="AP167">
        <v>1186873</v>
      </c>
      <c r="AQ167">
        <v>1196287</v>
      </c>
      <c r="AR167">
        <v>1204621</v>
      </c>
      <c r="AS167">
        <v>1213370</v>
      </c>
      <c r="AT167">
        <v>1221003</v>
      </c>
      <c r="AU167">
        <v>1228254</v>
      </c>
      <c r="AV167">
        <v>1233996</v>
      </c>
      <c r="AW167">
        <v>1239630</v>
      </c>
      <c r="AX167">
        <v>1244121</v>
      </c>
      <c r="AY167">
        <v>1247429</v>
      </c>
      <c r="AZ167">
        <v>1250400</v>
      </c>
      <c r="BA167">
        <v>1252404</v>
      </c>
      <c r="BB167">
        <v>1255882</v>
      </c>
      <c r="BC167">
        <v>1258653</v>
      </c>
      <c r="BD167">
        <v>1260934</v>
      </c>
      <c r="BE167">
        <v>1262605</v>
      </c>
      <c r="BF167">
        <v>1263473</v>
      </c>
      <c r="BG167">
        <v>1264613</v>
      </c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4">
      <c r="A168" t="s">
        <v>2048</v>
      </c>
      <c r="B168">
        <v>3618595</v>
      </c>
      <c r="C168">
        <v>3700023</v>
      </c>
      <c r="D168">
        <v>3784439</v>
      </c>
      <c r="E168">
        <v>3872118</v>
      </c>
      <c r="F168">
        <v>3963417</v>
      </c>
      <c r="G168">
        <v>4058673</v>
      </c>
      <c r="H168">
        <v>4158124</v>
      </c>
      <c r="I168">
        <v>4262005</v>
      </c>
      <c r="J168">
        <v>4370650</v>
      </c>
      <c r="K168">
        <v>4484439</v>
      </c>
      <c r="L168">
        <v>4603723</v>
      </c>
      <c r="M168">
        <v>4728703</v>
      </c>
      <c r="N168">
        <v>4859610</v>
      </c>
      <c r="O168">
        <v>4996940</v>
      </c>
      <c r="P168">
        <v>5141202</v>
      </c>
      <c r="Q168">
        <v>5292808</v>
      </c>
      <c r="R168">
        <v>5454705</v>
      </c>
      <c r="S168">
        <v>5627533</v>
      </c>
      <c r="T168">
        <v>5806845</v>
      </c>
      <c r="U168">
        <v>5986332</v>
      </c>
      <c r="V168">
        <v>6163080</v>
      </c>
      <c r="W168">
        <v>6327569</v>
      </c>
      <c r="X168">
        <v>6484452</v>
      </c>
      <c r="Y168">
        <v>6661358</v>
      </c>
      <c r="Z168">
        <v>6895928</v>
      </c>
      <c r="AA168">
        <v>7211105</v>
      </c>
      <c r="AB168">
        <v>7625305</v>
      </c>
      <c r="AC168">
        <v>8120093</v>
      </c>
      <c r="AD168">
        <v>8636935</v>
      </c>
      <c r="AE168">
        <v>9094671</v>
      </c>
      <c r="AF168">
        <v>9437553</v>
      </c>
      <c r="AG168">
        <v>9641153</v>
      </c>
      <c r="AH168">
        <v>9729717</v>
      </c>
      <c r="AI168">
        <v>9755857</v>
      </c>
      <c r="AJ168">
        <v>9796976</v>
      </c>
      <c r="AK168">
        <v>9909088</v>
      </c>
      <c r="AL168">
        <v>10109789</v>
      </c>
      <c r="AM168">
        <v>10381862</v>
      </c>
      <c r="AN168">
        <v>10704744</v>
      </c>
      <c r="AO168">
        <v>11044356</v>
      </c>
      <c r="AP168">
        <v>11376172</v>
      </c>
      <c r="AQ168">
        <v>11695863</v>
      </c>
      <c r="AR168">
        <v>12013711</v>
      </c>
      <c r="AS168">
        <v>12336687</v>
      </c>
      <c r="AT168">
        <v>12676038</v>
      </c>
      <c r="AU168">
        <v>13039711</v>
      </c>
      <c r="AV168">
        <v>13429262</v>
      </c>
      <c r="AW168">
        <v>13840969</v>
      </c>
      <c r="AX168">
        <v>14271234</v>
      </c>
      <c r="AY168">
        <v>14714602</v>
      </c>
      <c r="AZ168">
        <v>15167095</v>
      </c>
      <c r="BA168">
        <v>15627618</v>
      </c>
      <c r="BB168">
        <v>16097305</v>
      </c>
      <c r="BC168">
        <v>16577147</v>
      </c>
      <c r="BD168">
        <v>17068838</v>
      </c>
      <c r="BE168">
        <v>17573607</v>
      </c>
      <c r="BF168">
        <v>18091575</v>
      </c>
      <c r="BG168">
        <v>18622104</v>
      </c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4">
      <c r="A169" t="s">
        <v>2049</v>
      </c>
      <c r="B169">
        <v>8157106</v>
      </c>
      <c r="C169">
        <v>8418460</v>
      </c>
      <c r="D169">
        <v>8692815</v>
      </c>
      <c r="E169">
        <v>8974084</v>
      </c>
      <c r="F169">
        <v>9253963</v>
      </c>
      <c r="G169">
        <v>9526563</v>
      </c>
      <c r="H169">
        <v>9789982</v>
      </c>
      <c r="I169">
        <v>10046172</v>
      </c>
      <c r="J169">
        <v>10297801</v>
      </c>
      <c r="K169">
        <v>10549226</v>
      </c>
      <c r="L169">
        <v>10803978</v>
      </c>
      <c r="M169">
        <v>11062338</v>
      </c>
      <c r="N169">
        <v>11324251</v>
      </c>
      <c r="O169">
        <v>11592698</v>
      </c>
      <c r="P169">
        <v>11871233</v>
      </c>
      <c r="Q169">
        <v>12162369</v>
      </c>
      <c r="R169">
        <v>12468893</v>
      </c>
      <c r="S169">
        <v>12790546</v>
      </c>
      <c r="T169">
        <v>13123069</v>
      </c>
      <c r="U169">
        <v>13460201</v>
      </c>
      <c r="V169">
        <v>13798125</v>
      </c>
      <c r="W169">
        <v>14133840</v>
      </c>
      <c r="X169">
        <v>14470633</v>
      </c>
      <c r="Y169">
        <v>14818617</v>
      </c>
      <c r="Z169">
        <v>15191625</v>
      </c>
      <c r="AA169">
        <v>15598942</v>
      </c>
      <c r="AB169">
        <v>16045047</v>
      </c>
      <c r="AC169">
        <v>16525108</v>
      </c>
      <c r="AD169">
        <v>17027588</v>
      </c>
      <c r="AE169">
        <v>17535971</v>
      </c>
      <c r="AF169">
        <v>18038321</v>
      </c>
      <c r="AG169">
        <v>18529454</v>
      </c>
      <c r="AH169">
        <v>19012724</v>
      </c>
      <c r="AI169">
        <v>19494967</v>
      </c>
      <c r="AJ169">
        <v>19986894</v>
      </c>
      <c r="AK169">
        <v>20495597</v>
      </c>
      <c r="AL169">
        <v>21023321</v>
      </c>
      <c r="AM169">
        <v>21565325</v>
      </c>
      <c r="AN169">
        <v>22113464</v>
      </c>
      <c r="AO169">
        <v>22656286</v>
      </c>
      <c r="AP169">
        <v>23185608</v>
      </c>
      <c r="AQ169">
        <v>23698907</v>
      </c>
      <c r="AR169">
        <v>24198811</v>
      </c>
      <c r="AS169">
        <v>24688703</v>
      </c>
      <c r="AT169">
        <v>25174109</v>
      </c>
      <c r="AU169">
        <v>25659393</v>
      </c>
      <c r="AV169">
        <v>26143566</v>
      </c>
      <c r="AW169">
        <v>26625845</v>
      </c>
      <c r="AX169">
        <v>27111069</v>
      </c>
      <c r="AY169">
        <v>27605383</v>
      </c>
      <c r="AZ169">
        <v>28112289</v>
      </c>
      <c r="BA169">
        <v>28635128</v>
      </c>
      <c r="BB169">
        <v>29170456</v>
      </c>
      <c r="BC169">
        <v>29706724</v>
      </c>
      <c r="BD169">
        <v>30228017</v>
      </c>
      <c r="BE169">
        <v>30723155</v>
      </c>
      <c r="BF169">
        <v>31187265</v>
      </c>
      <c r="BG169">
        <v>31624264</v>
      </c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4">
      <c r="A170" t="s">
        <v>2050</v>
      </c>
      <c r="B170">
        <v>198624409</v>
      </c>
      <c r="C170">
        <v>202007500</v>
      </c>
      <c r="D170">
        <v>205198600</v>
      </c>
      <c r="E170">
        <v>208253700</v>
      </c>
      <c r="F170">
        <v>211262900</v>
      </c>
      <c r="G170">
        <v>214031100</v>
      </c>
      <c r="H170">
        <v>216659000</v>
      </c>
      <c r="I170">
        <v>219176000</v>
      </c>
      <c r="J170">
        <v>221503000</v>
      </c>
      <c r="K170">
        <v>223759000</v>
      </c>
      <c r="L170">
        <v>226431000</v>
      </c>
      <c r="M170">
        <v>229361135</v>
      </c>
      <c r="N170">
        <v>231943831</v>
      </c>
      <c r="O170">
        <v>234332208</v>
      </c>
      <c r="P170">
        <v>236681487</v>
      </c>
      <c r="Q170">
        <v>239235000</v>
      </c>
      <c r="R170">
        <v>241606200</v>
      </c>
      <c r="S170">
        <v>244088400</v>
      </c>
      <c r="T170">
        <v>246674600</v>
      </c>
      <c r="U170">
        <v>249385800</v>
      </c>
      <c r="V170">
        <v>251872670</v>
      </c>
      <c r="W170">
        <v>254421050</v>
      </c>
      <c r="X170">
        <v>256921449</v>
      </c>
      <c r="Y170">
        <v>259303930</v>
      </c>
      <c r="Z170">
        <v>261583423</v>
      </c>
      <c r="AA170">
        <v>263922898</v>
      </c>
      <c r="AB170">
        <v>266394382</v>
      </c>
      <c r="AC170">
        <v>268896849</v>
      </c>
      <c r="AD170">
        <v>271452347</v>
      </c>
      <c r="AE170">
        <v>274256841</v>
      </c>
      <c r="AF170">
        <v>277473326</v>
      </c>
      <c r="AG170">
        <v>281211703</v>
      </c>
      <c r="AH170">
        <v>285092192</v>
      </c>
      <c r="AI170">
        <v>288811320</v>
      </c>
      <c r="AJ170">
        <v>292297226</v>
      </c>
      <c r="AK170">
        <v>295691746</v>
      </c>
      <c r="AL170">
        <v>299126029</v>
      </c>
      <c r="AM170">
        <v>302704697</v>
      </c>
      <c r="AN170">
        <v>306162843</v>
      </c>
      <c r="AO170">
        <v>309600485</v>
      </c>
      <c r="AP170">
        <v>312993944</v>
      </c>
      <c r="AQ170">
        <v>316113359</v>
      </c>
      <c r="AR170">
        <v>319050105</v>
      </c>
      <c r="AS170">
        <v>321847258</v>
      </c>
      <c r="AT170">
        <v>324864038</v>
      </c>
      <c r="AU170">
        <v>327892753</v>
      </c>
      <c r="AV170">
        <v>331014940</v>
      </c>
      <c r="AW170">
        <v>334184023</v>
      </c>
      <c r="AX170">
        <v>337405012</v>
      </c>
      <c r="AY170">
        <v>340465736</v>
      </c>
      <c r="AZ170">
        <v>343408819</v>
      </c>
      <c r="BA170">
        <v>346051624</v>
      </c>
      <c r="BB170">
        <v>348808615</v>
      </c>
      <c r="BC170">
        <v>351451876</v>
      </c>
      <c r="BD170">
        <v>354223012</v>
      </c>
      <c r="BE170">
        <v>356937591</v>
      </c>
      <c r="BF170">
        <v>359735880</v>
      </c>
      <c r="BG170">
        <v>362492702</v>
      </c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4">
      <c r="A171" t="s">
        <v>2051</v>
      </c>
      <c r="B171">
        <v>602544</v>
      </c>
      <c r="C171">
        <v>617277</v>
      </c>
      <c r="D171">
        <v>632654</v>
      </c>
      <c r="E171">
        <v>648661</v>
      </c>
      <c r="F171">
        <v>665282</v>
      </c>
      <c r="G171">
        <v>682551</v>
      </c>
      <c r="H171">
        <v>700341</v>
      </c>
      <c r="I171">
        <v>718685</v>
      </c>
      <c r="J171">
        <v>737886</v>
      </c>
      <c r="K171">
        <v>758377</v>
      </c>
      <c r="L171">
        <v>780384</v>
      </c>
      <c r="M171">
        <v>804157</v>
      </c>
      <c r="N171">
        <v>829441</v>
      </c>
      <c r="O171">
        <v>855380</v>
      </c>
      <c r="P171">
        <v>880785</v>
      </c>
      <c r="Q171">
        <v>904839</v>
      </c>
      <c r="R171">
        <v>927503</v>
      </c>
      <c r="S171">
        <v>949193</v>
      </c>
      <c r="T171">
        <v>970258</v>
      </c>
      <c r="U171">
        <v>991226</v>
      </c>
      <c r="V171">
        <v>1012672</v>
      </c>
      <c r="W171">
        <v>1034264</v>
      </c>
      <c r="X171">
        <v>1056366</v>
      </c>
      <c r="Y171">
        <v>1081081</v>
      </c>
      <c r="Z171">
        <v>1111132</v>
      </c>
      <c r="AA171">
        <v>1148302</v>
      </c>
      <c r="AB171">
        <v>1193592</v>
      </c>
      <c r="AC171">
        <v>1245990</v>
      </c>
      <c r="AD171">
        <v>1302741</v>
      </c>
      <c r="AE171">
        <v>1359933</v>
      </c>
      <c r="AF171">
        <v>1414692</v>
      </c>
      <c r="AG171">
        <v>1465740</v>
      </c>
      <c r="AH171">
        <v>1513721</v>
      </c>
      <c r="AI171">
        <v>1559983</v>
      </c>
      <c r="AJ171">
        <v>1606718</v>
      </c>
      <c r="AK171">
        <v>1655359</v>
      </c>
      <c r="AL171">
        <v>1706489</v>
      </c>
      <c r="AM171">
        <v>1758994</v>
      </c>
      <c r="AN171">
        <v>1810566</v>
      </c>
      <c r="AO171">
        <v>1858042</v>
      </c>
      <c r="AP171">
        <v>1899257</v>
      </c>
      <c r="AQ171">
        <v>1933596</v>
      </c>
      <c r="AR171">
        <v>1962147</v>
      </c>
      <c r="AS171">
        <v>1986535</v>
      </c>
      <c r="AT171">
        <v>2009228</v>
      </c>
      <c r="AU171">
        <v>2032196</v>
      </c>
      <c r="AV171">
        <v>2055734</v>
      </c>
      <c r="AW171">
        <v>2079915</v>
      </c>
      <c r="AX171">
        <v>2106375</v>
      </c>
      <c r="AY171">
        <v>2137040</v>
      </c>
      <c r="AZ171">
        <v>2173170</v>
      </c>
      <c r="BA171">
        <v>2215621</v>
      </c>
      <c r="BB171">
        <v>2263934</v>
      </c>
      <c r="BC171">
        <v>2316520</v>
      </c>
      <c r="BD171">
        <v>2370992</v>
      </c>
      <c r="BE171">
        <v>2425561</v>
      </c>
      <c r="BF171">
        <v>2479713</v>
      </c>
      <c r="BG171">
        <v>2533794</v>
      </c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4">
      <c r="A172" t="s">
        <v>2052</v>
      </c>
      <c r="B172">
        <v>79000</v>
      </c>
      <c r="C172">
        <v>81200</v>
      </c>
      <c r="D172">
        <v>83400</v>
      </c>
      <c r="E172">
        <v>85700</v>
      </c>
      <c r="F172">
        <v>88100</v>
      </c>
      <c r="G172">
        <v>90500</v>
      </c>
      <c r="H172">
        <v>93500</v>
      </c>
      <c r="I172">
        <v>96500</v>
      </c>
      <c r="J172">
        <v>99500</v>
      </c>
      <c r="K172">
        <v>104000</v>
      </c>
      <c r="L172">
        <v>112000</v>
      </c>
      <c r="M172">
        <v>120000</v>
      </c>
      <c r="N172">
        <v>125500</v>
      </c>
      <c r="O172">
        <v>128500</v>
      </c>
      <c r="P172">
        <v>131000</v>
      </c>
      <c r="Q172">
        <v>132500</v>
      </c>
      <c r="R172">
        <v>134000</v>
      </c>
      <c r="S172">
        <v>136000</v>
      </c>
      <c r="T172">
        <v>137500</v>
      </c>
      <c r="U172">
        <v>138500</v>
      </c>
      <c r="V172">
        <v>140050</v>
      </c>
      <c r="W172">
        <v>142650</v>
      </c>
      <c r="X172">
        <v>145700</v>
      </c>
      <c r="Y172">
        <v>148700</v>
      </c>
      <c r="Z172">
        <v>151650</v>
      </c>
      <c r="AA172">
        <v>154450</v>
      </c>
      <c r="AB172">
        <v>157350</v>
      </c>
      <c r="AC172">
        <v>160500</v>
      </c>
      <c r="AD172">
        <v>163650</v>
      </c>
      <c r="AE172">
        <v>166898</v>
      </c>
      <c r="AF172">
        <v>170899</v>
      </c>
      <c r="AG172">
        <v>175362</v>
      </c>
      <c r="AH172">
        <v>179799</v>
      </c>
      <c r="AI172">
        <v>184496</v>
      </c>
      <c r="AJ172">
        <v>189482</v>
      </c>
      <c r="AK172">
        <v>193816</v>
      </c>
      <c r="AL172">
        <v>197564</v>
      </c>
      <c r="AM172">
        <v>201418</v>
      </c>
      <c r="AN172">
        <v>205279</v>
      </c>
      <c r="AO172">
        <v>209214</v>
      </c>
      <c r="AP172">
        <v>213230</v>
      </c>
      <c r="AQ172">
        <v>217324</v>
      </c>
      <c r="AR172">
        <v>221490</v>
      </c>
      <c r="AS172">
        <v>225296</v>
      </c>
      <c r="AT172">
        <v>228750</v>
      </c>
      <c r="AU172">
        <v>232250</v>
      </c>
      <c r="AV172">
        <v>235750</v>
      </c>
      <c r="AW172">
        <v>239250</v>
      </c>
      <c r="AX172">
        <v>242750</v>
      </c>
      <c r="AY172">
        <v>245950</v>
      </c>
      <c r="AZ172">
        <v>249750</v>
      </c>
      <c r="BA172">
        <v>254350</v>
      </c>
      <c r="BB172">
        <v>259000</v>
      </c>
      <c r="BC172">
        <v>263650</v>
      </c>
      <c r="BD172">
        <v>268050</v>
      </c>
      <c r="BE172">
        <v>272400</v>
      </c>
      <c r="BF172">
        <v>276550</v>
      </c>
      <c r="BG172">
        <v>280460</v>
      </c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4">
      <c r="A173" t="s">
        <v>2053</v>
      </c>
      <c r="B173">
        <v>3388764</v>
      </c>
      <c r="C173">
        <v>3486295</v>
      </c>
      <c r="D173">
        <v>3588156</v>
      </c>
      <c r="E173">
        <v>3693866</v>
      </c>
      <c r="F173">
        <v>3802640</v>
      </c>
      <c r="G173">
        <v>3913934</v>
      </c>
      <c r="H173">
        <v>4027758</v>
      </c>
      <c r="I173">
        <v>4144395</v>
      </c>
      <c r="J173">
        <v>4263745</v>
      </c>
      <c r="K173">
        <v>4385758</v>
      </c>
      <c r="L173">
        <v>4510479</v>
      </c>
      <c r="M173">
        <v>4637829</v>
      </c>
      <c r="N173">
        <v>4768078</v>
      </c>
      <c r="O173">
        <v>4902006</v>
      </c>
      <c r="P173">
        <v>5040656</v>
      </c>
      <c r="Q173">
        <v>5184811</v>
      </c>
      <c r="R173">
        <v>5334918</v>
      </c>
      <c r="S173">
        <v>5490921</v>
      </c>
      <c r="T173">
        <v>5652355</v>
      </c>
      <c r="U173">
        <v>5818506</v>
      </c>
      <c r="V173">
        <v>5988904</v>
      </c>
      <c r="W173">
        <v>6164006</v>
      </c>
      <c r="X173">
        <v>6344382</v>
      </c>
      <c r="Y173">
        <v>6529894</v>
      </c>
      <c r="Z173">
        <v>6720344</v>
      </c>
      <c r="AA173">
        <v>6915927</v>
      </c>
      <c r="AB173">
        <v>7116744</v>
      </c>
      <c r="AC173">
        <v>7323969</v>
      </c>
      <c r="AD173">
        <v>7540253</v>
      </c>
      <c r="AE173">
        <v>7768995</v>
      </c>
      <c r="AF173">
        <v>8012861</v>
      </c>
      <c r="AG173">
        <v>8272976</v>
      </c>
      <c r="AH173">
        <v>8549424</v>
      </c>
      <c r="AI173">
        <v>8842415</v>
      </c>
      <c r="AJ173">
        <v>9151763</v>
      </c>
      <c r="AK173">
        <v>9477333</v>
      </c>
      <c r="AL173">
        <v>9819964</v>
      </c>
      <c r="AM173">
        <v>10180061</v>
      </c>
      <c r="AN173">
        <v>10556549</v>
      </c>
      <c r="AO173">
        <v>10947829</v>
      </c>
      <c r="AP173">
        <v>11352973</v>
      </c>
      <c r="AQ173">
        <v>11771976</v>
      </c>
      <c r="AR173">
        <v>12206002</v>
      </c>
      <c r="AS173">
        <v>12656870</v>
      </c>
      <c r="AT173">
        <v>13127012</v>
      </c>
      <c r="AU173">
        <v>13618449</v>
      </c>
      <c r="AV173">
        <v>14132064</v>
      </c>
      <c r="AW173">
        <v>14668338</v>
      </c>
      <c r="AX173">
        <v>15228525</v>
      </c>
      <c r="AY173">
        <v>15813913</v>
      </c>
      <c r="AZ173">
        <v>16425578</v>
      </c>
      <c r="BA173">
        <v>17064636</v>
      </c>
      <c r="BB173">
        <v>17731634</v>
      </c>
      <c r="BC173">
        <v>18426372</v>
      </c>
      <c r="BD173">
        <v>19148219</v>
      </c>
      <c r="BE173">
        <v>19896965</v>
      </c>
      <c r="BF173">
        <v>20672987</v>
      </c>
      <c r="BG173">
        <v>21477348</v>
      </c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4">
      <c r="A174" t="s">
        <v>1064</v>
      </c>
      <c r="B174">
        <v>45137812</v>
      </c>
      <c r="C174">
        <v>46062905</v>
      </c>
      <c r="D174">
        <v>47029140</v>
      </c>
      <c r="E174">
        <v>48032246</v>
      </c>
      <c r="F174">
        <v>49066059</v>
      </c>
      <c r="G174">
        <v>50127214</v>
      </c>
      <c r="H174">
        <v>51217359</v>
      </c>
      <c r="I174">
        <v>52341834</v>
      </c>
      <c r="J174">
        <v>53505978</v>
      </c>
      <c r="K174">
        <v>54716735</v>
      </c>
      <c r="L174">
        <v>55981400</v>
      </c>
      <c r="M174">
        <v>57295210</v>
      </c>
      <c r="N174">
        <v>58662603</v>
      </c>
      <c r="O174">
        <v>60110433</v>
      </c>
      <c r="P174">
        <v>61673559</v>
      </c>
      <c r="Q174">
        <v>63373572</v>
      </c>
      <c r="R174">
        <v>65226229</v>
      </c>
      <c r="S174">
        <v>67215805</v>
      </c>
      <c r="T174">
        <v>69293550</v>
      </c>
      <c r="U174">
        <v>71391290</v>
      </c>
      <c r="V174">
        <v>73460724</v>
      </c>
      <c r="W174">
        <v>75482552</v>
      </c>
      <c r="X174">
        <v>77472907</v>
      </c>
      <c r="Y174">
        <v>79462277</v>
      </c>
      <c r="Z174">
        <v>81497739</v>
      </c>
      <c r="AA174">
        <v>83613300</v>
      </c>
      <c r="AB174">
        <v>85818502</v>
      </c>
      <c r="AC174">
        <v>88101628</v>
      </c>
      <c r="AD174">
        <v>90450281</v>
      </c>
      <c r="AE174">
        <v>92844353</v>
      </c>
      <c r="AF174">
        <v>95269988</v>
      </c>
      <c r="AG174">
        <v>97726323</v>
      </c>
      <c r="AH174">
        <v>100221563</v>
      </c>
      <c r="AI174">
        <v>102761737</v>
      </c>
      <c r="AJ174">
        <v>105355783</v>
      </c>
      <c r="AK174">
        <v>108011465</v>
      </c>
      <c r="AL174">
        <v>110732904</v>
      </c>
      <c r="AM174">
        <v>113522705</v>
      </c>
      <c r="AN174">
        <v>116385750</v>
      </c>
      <c r="AO174">
        <v>119327073</v>
      </c>
      <c r="AP174">
        <v>122352009</v>
      </c>
      <c r="AQ174">
        <v>125463434</v>
      </c>
      <c r="AR174">
        <v>128666710</v>
      </c>
      <c r="AS174">
        <v>131972533</v>
      </c>
      <c r="AT174">
        <v>135393616</v>
      </c>
      <c r="AU174">
        <v>138939478</v>
      </c>
      <c r="AV174">
        <v>142614094</v>
      </c>
      <c r="AW174">
        <v>146417024</v>
      </c>
      <c r="AX174">
        <v>150347390</v>
      </c>
      <c r="AY174">
        <v>154402181</v>
      </c>
      <c r="AZ174">
        <v>158578261</v>
      </c>
      <c r="BA174">
        <v>162877076</v>
      </c>
      <c r="BB174">
        <v>167297284</v>
      </c>
      <c r="BC174">
        <v>171829303</v>
      </c>
      <c r="BD174">
        <v>176460502</v>
      </c>
      <c r="BE174">
        <v>181181744</v>
      </c>
      <c r="BF174">
        <v>185989640</v>
      </c>
      <c r="BG174">
        <v>190886311</v>
      </c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4">
      <c r="A175" t="s">
        <v>2054</v>
      </c>
      <c r="B175">
        <v>1774699</v>
      </c>
      <c r="C175">
        <v>1830400</v>
      </c>
      <c r="D175">
        <v>1886562</v>
      </c>
      <c r="E175">
        <v>1943590</v>
      </c>
      <c r="F175">
        <v>2002119</v>
      </c>
      <c r="G175">
        <v>2062630</v>
      </c>
      <c r="H175">
        <v>2125240</v>
      </c>
      <c r="I175">
        <v>2189882</v>
      </c>
      <c r="J175">
        <v>2256782</v>
      </c>
      <c r="K175">
        <v>2326139</v>
      </c>
      <c r="L175">
        <v>2398096</v>
      </c>
      <c r="M175">
        <v>2472656</v>
      </c>
      <c r="N175">
        <v>2549774</v>
      </c>
      <c r="O175">
        <v>2629505</v>
      </c>
      <c r="P175">
        <v>2711848</v>
      </c>
      <c r="Q175">
        <v>2796746</v>
      </c>
      <c r="R175">
        <v>2884155</v>
      </c>
      <c r="S175">
        <v>2973806</v>
      </c>
      <c r="T175">
        <v>3065117</v>
      </c>
      <c r="U175">
        <v>3157355</v>
      </c>
      <c r="V175">
        <v>3249910</v>
      </c>
      <c r="W175">
        <v>3342669</v>
      </c>
      <c r="X175">
        <v>3435525</v>
      </c>
      <c r="Y175">
        <v>3527939</v>
      </c>
      <c r="Z175">
        <v>3619253</v>
      </c>
      <c r="AA175">
        <v>3709091</v>
      </c>
      <c r="AB175">
        <v>3796917</v>
      </c>
      <c r="AC175">
        <v>3882943</v>
      </c>
      <c r="AD175">
        <v>3968454</v>
      </c>
      <c r="AE175">
        <v>4055265</v>
      </c>
      <c r="AF175">
        <v>4144565</v>
      </c>
      <c r="AG175">
        <v>4236801</v>
      </c>
      <c r="AH175">
        <v>4331277</v>
      </c>
      <c r="AI175">
        <v>4426580</v>
      </c>
      <c r="AJ175">
        <v>4520725</v>
      </c>
      <c r="AK175">
        <v>4612228</v>
      </c>
      <c r="AL175">
        <v>4700779</v>
      </c>
      <c r="AM175">
        <v>4786640</v>
      </c>
      <c r="AN175">
        <v>4869626</v>
      </c>
      <c r="AO175">
        <v>4949660</v>
      </c>
      <c r="AP175">
        <v>5026796</v>
      </c>
      <c r="AQ175">
        <v>5100750</v>
      </c>
      <c r="AR175">
        <v>5171734</v>
      </c>
      <c r="AS175">
        <v>5240879</v>
      </c>
      <c r="AT175">
        <v>5309703</v>
      </c>
      <c r="AU175">
        <v>5379328</v>
      </c>
      <c r="AV175">
        <v>5450211</v>
      </c>
      <c r="AW175">
        <v>5522106</v>
      </c>
      <c r="AX175">
        <v>5594506</v>
      </c>
      <c r="AY175">
        <v>5666581</v>
      </c>
      <c r="AZ175">
        <v>5737723</v>
      </c>
      <c r="BA175">
        <v>5807820</v>
      </c>
      <c r="BB175">
        <v>5877108</v>
      </c>
      <c r="BC175">
        <v>5945747</v>
      </c>
      <c r="BD175">
        <v>6013997</v>
      </c>
      <c r="BE175">
        <v>6082035</v>
      </c>
      <c r="BF175">
        <v>6149928</v>
      </c>
      <c r="BG175">
        <v>6217581</v>
      </c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4">
      <c r="A176" t="s">
        <v>118</v>
      </c>
      <c r="B176">
        <v>11486631</v>
      </c>
      <c r="C176">
        <v>11638712</v>
      </c>
      <c r="D176">
        <v>11805689</v>
      </c>
      <c r="E176">
        <v>11965966</v>
      </c>
      <c r="F176">
        <v>12127120</v>
      </c>
      <c r="G176">
        <v>12294732</v>
      </c>
      <c r="H176">
        <v>12456251</v>
      </c>
      <c r="I176">
        <v>12598201</v>
      </c>
      <c r="J176">
        <v>12729721</v>
      </c>
      <c r="K176">
        <v>12877984</v>
      </c>
      <c r="L176">
        <v>13038526</v>
      </c>
      <c r="M176">
        <v>13194497</v>
      </c>
      <c r="N176">
        <v>13328593</v>
      </c>
      <c r="O176">
        <v>13439322</v>
      </c>
      <c r="P176">
        <v>13545056</v>
      </c>
      <c r="Q176">
        <v>13666335</v>
      </c>
      <c r="R176">
        <v>13774037</v>
      </c>
      <c r="S176">
        <v>13856185</v>
      </c>
      <c r="T176">
        <v>13941700</v>
      </c>
      <c r="U176">
        <v>14038270</v>
      </c>
      <c r="V176">
        <v>14149800</v>
      </c>
      <c r="W176">
        <v>14247208</v>
      </c>
      <c r="X176">
        <v>14312690</v>
      </c>
      <c r="Y176">
        <v>14367070</v>
      </c>
      <c r="Z176">
        <v>14424211</v>
      </c>
      <c r="AA176">
        <v>14491632</v>
      </c>
      <c r="AB176">
        <v>14572278</v>
      </c>
      <c r="AC176">
        <v>14665037</v>
      </c>
      <c r="AD176">
        <v>14760094</v>
      </c>
      <c r="AE176">
        <v>14848907</v>
      </c>
      <c r="AF176">
        <v>14951510</v>
      </c>
      <c r="AG176">
        <v>15069798</v>
      </c>
      <c r="AH176">
        <v>15184166</v>
      </c>
      <c r="AI176">
        <v>15290368</v>
      </c>
      <c r="AJ176">
        <v>15382838</v>
      </c>
      <c r="AK176">
        <v>15459006</v>
      </c>
      <c r="AL176">
        <v>15530498</v>
      </c>
      <c r="AM176">
        <v>15610650</v>
      </c>
      <c r="AN176">
        <v>15707209</v>
      </c>
      <c r="AO176">
        <v>15812088</v>
      </c>
      <c r="AP176">
        <v>15925513</v>
      </c>
      <c r="AQ176">
        <v>16046180</v>
      </c>
      <c r="AR176">
        <v>16148929</v>
      </c>
      <c r="AS176">
        <v>16225302</v>
      </c>
      <c r="AT176">
        <v>16281779</v>
      </c>
      <c r="AU176">
        <v>16319868</v>
      </c>
      <c r="AV176">
        <v>16346101</v>
      </c>
      <c r="AW176">
        <v>16381696</v>
      </c>
      <c r="AX176">
        <v>16445593</v>
      </c>
      <c r="AY176">
        <v>16530388</v>
      </c>
      <c r="AZ176">
        <v>16615394</v>
      </c>
      <c r="BA176">
        <v>16693074</v>
      </c>
      <c r="BB176">
        <v>16754962</v>
      </c>
      <c r="BC176">
        <v>16804432</v>
      </c>
      <c r="BD176">
        <v>16865008</v>
      </c>
      <c r="BE176">
        <v>16939923</v>
      </c>
      <c r="BF176">
        <v>17030314</v>
      </c>
      <c r="BG176">
        <v>17132854</v>
      </c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x14ac:dyDescent="0.4">
      <c r="A177" t="s">
        <v>192</v>
      </c>
      <c r="B177">
        <v>3581239</v>
      </c>
      <c r="C177">
        <v>3609800</v>
      </c>
      <c r="D177">
        <v>3638918</v>
      </c>
      <c r="E177">
        <v>3666537</v>
      </c>
      <c r="F177">
        <v>3694339</v>
      </c>
      <c r="G177">
        <v>3723168</v>
      </c>
      <c r="H177">
        <v>3753012</v>
      </c>
      <c r="I177">
        <v>3784539</v>
      </c>
      <c r="J177">
        <v>3816486</v>
      </c>
      <c r="K177">
        <v>3847707</v>
      </c>
      <c r="L177">
        <v>3875763</v>
      </c>
      <c r="M177">
        <v>3903039</v>
      </c>
      <c r="N177">
        <v>3933004</v>
      </c>
      <c r="O177">
        <v>3960612</v>
      </c>
      <c r="P177">
        <v>3985258</v>
      </c>
      <c r="Q177">
        <v>4007313</v>
      </c>
      <c r="R177">
        <v>4026152</v>
      </c>
      <c r="S177">
        <v>4043205</v>
      </c>
      <c r="T177">
        <v>4058671</v>
      </c>
      <c r="U177">
        <v>4072517</v>
      </c>
      <c r="V177">
        <v>4085620</v>
      </c>
      <c r="W177">
        <v>4099702</v>
      </c>
      <c r="X177">
        <v>4114787</v>
      </c>
      <c r="Y177">
        <v>4128432</v>
      </c>
      <c r="Z177">
        <v>4140099</v>
      </c>
      <c r="AA177">
        <v>4152516</v>
      </c>
      <c r="AB177">
        <v>4167354</v>
      </c>
      <c r="AC177">
        <v>4186905</v>
      </c>
      <c r="AD177">
        <v>4209488</v>
      </c>
      <c r="AE177">
        <v>4226901</v>
      </c>
      <c r="AF177">
        <v>4241473</v>
      </c>
      <c r="AG177">
        <v>4261732</v>
      </c>
      <c r="AH177">
        <v>4286401</v>
      </c>
      <c r="AI177">
        <v>4311991</v>
      </c>
      <c r="AJ177">
        <v>4336613</v>
      </c>
      <c r="AK177">
        <v>4359184</v>
      </c>
      <c r="AL177">
        <v>4381336</v>
      </c>
      <c r="AM177">
        <v>4405157</v>
      </c>
      <c r="AN177">
        <v>4431464</v>
      </c>
      <c r="AO177">
        <v>4461913</v>
      </c>
      <c r="AP177">
        <v>4490967</v>
      </c>
      <c r="AQ177">
        <v>4513751</v>
      </c>
      <c r="AR177">
        <v>4538159</v>
      </c>
      <c r="AS177">
        <v>4564855</v>
      </c>
      <c r="AT177">
        <v>4591910</v>
      </c>
      <c r="AU177">
        <v>4623291</v>
      </c>
      <c r="AV177">
        <v>4660677</v>
      </c>
      <c r="AW177">
        <v>4709153</v>
      </c>
      <c r="AX177">
        <v>4768212</v>
      </c>
      <c r="AY177">
        <v>4828726</v>
      </c>
      <c r="AZ177">
        <v>4889252</v>
      </c>
      <c r="BA177">
        <v>4953088</v>
      </c>
      <c r="BB177">
        <v>5018573</v>
      </c>
      <c r="BC177">
        <v>5079623</v>
      </c>
      <c r="BD177">
        <v>5137232</v>
      </c>
      <c r="BE177">
        <v>5190239</v>
      </c>
      <c r="BF177">
        <v>5234519</v>
      </c>
      <c r="BG177">
        <v>5282223</v>
      </c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x14ac:dyDescent="0.4">
      <c r="A178" t="s">
        <v>2055</v>
      </c>
      <c r="B178">
        <v>10063011</v>
      </c>
      <c r="C178">
        <v>10221759</v>
      </c>
      <c r="D178">
        <v>10384204</v>
      </c>
      <c r="E178">
        <v>10552267</v>
      </c>
      <c r="F178">
        <v>10728197</v>
      </c>
      <c r="G178">
        <v>10913724</v>
      </c>
      <c r="H178">
        <v>11109884</v>
      </c>
      <c r="I178">
        <v>11316826</v>
      </c>
      <c r="J178">
        <v>11534264</v>
      </c>
      <c r="K178">
        <v>11761473</v>
      </c>
      <c r="L178">
        <v>11997929</v>
      </c>
      <c r="M178">
        <v>12243768</v>
      </c>
      <c r="N178">
        <v>12499429</v>
      </c>
      <c r="O178">
        <v>12764957</v>
      </c>
      <c r="P178">
        <v>13040404</v>
      </c>
      <c r="Q178">
        <v>13325814</v>
      </c>
      <c r="R178">
        <v>13621110</v>
      </c>
      <c r="S178">
        <v>13926260</v>
      </c>
      <c r="T178">
        <v>14241403</v>
      </c>
      <c r="U178">
        <v>14566691</v>
      </c>
      <c r="V178">
        <v>14902163</v>
      </c>
      <c r="W178">
        <v>15249010</v>
      </c>
      <c r="X178">
        <v>15607236</v>
      </c>
      <c r="Y178">
        <v>15974420</v>
      </c>
      <c r="Z178">
        <v>16347242</v>
      </c>
      <c r="AA178">
        <v>16723956</v>
      </c>
      <c r="AB178">
        <v>17101136</v>
      </c>
      <c r="AC178">
        <v>17480921</v>
      </c>
      <c r="AD178">
        <v>17873667</v>
      </c>
      <c r="AE178">
        <v>18293514</v>
      </c>
      <c r="AF178">
        <v>18749406</v>
      </c>
      <c r="AG178">
        <v>19245054</v>
      </c>
      <c r="AH178">
        <v>19773772</v>
      </c>
      <c r="AI178">
        <v>20321175</v>
      </c>
      <c r="AJ178">
        <v>20867130</v>
      </c>
      <c r="AK178">
        <v>21396384</v>
      </c>
      <c r="AL178">
        <v>21903379</v>
      </c>
      <c r="AM178">
        <v>22389803</v>
      </c>
      <c r="AN178">
        <v>22856305</v>
      </c>
      <c r="AO178">
        <v>23305994</v>
      </c>
      <c r="AP178">
        <v>23740911</v>
      </c>
      <c r="AQ178">
        <v>24161777</v>
      </c>
      <c r="AR178">
        <v>24566342</v>
      </c>
      <c r="AS178">
        <v>24950623</v>
      </c>
      <c r="AT178">
        <v>25309449</v>
      </c>
      <c r="AU178">
        <v>25640287</v>
      </c>
      <c r="AV178">
        <v>25940618</v>
      </c>
      <c r="AW178">
        <v>26214847</v>
      </c>
      <c r="AX178">
        <v>26475859</v>
      </c>
      <c r="AY178">
        <v>26741103</v>
      </c>
      <c r="AZ178">
        <v>27023137</v>
      </c>
      <c r="BA178">
        <v>27327147</v>
      </c>
      <c r="BB178">
        <v>27649925</v>
      </c>
      <c r="BC178">
        <v>27985310</v>
      </c>
      <c r="BD178">
        <v>28323241</v>
      </c>
      <c r="BE178">
        <v>28656282</v>
      </c>
      <c r="BF178">
        <v>28982771</v>
      </c>
      <c r="BG178">
        <v>29304998</v>
      </c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x14ac:dyDescent="0.4">
      <c r="A179" t="s">
        <v>2056</v>
      </c>
      <c r="B179">
        <v>4433</v>
      </c>
      <c r="C179">
        <v>4676</v>
      </c>
      <c r="D179">
        <v>4948</v>
      </c>
      <c r="E179">
        <v>5228</v>
      </c>
      <c r="F179">
        <v>5500</v>
      </c>
      <c r="G179">
        <v>5740</v>
      </c>
      <c r="H179">
        <v>5933</v>
      </c>
      <c r="I179">
        <v>6103</v>
      </c>
      <c r="J179">
        <v>6237</v>
      </c>
      <c r="K179">
        <v>6371</v>
      </c>
      <c r="L179">
        <v>6496</v>
      </c>
      <c r="M179">
        <v>6617</v>
      </c>
      <c r="N179">
        <v>6743</v>
      </c>
      <c r="O179">
        <v>6863</v>
      </c>
      <c r="P179">
        <v>6972</v>
      </c>
      <c r="Q179">
        <v>7068</v>
      </c>
      <c r="R179">
        <v>7150</v>
      </c>
      <c r="S179">
        <v>7232</v>
      </c>
      <c r="T179">
        <v>7309</v>
      </c>
      <c r="U179">
        <v>7397</v>
      </c>
      <c r="V179">
        <v>7488</v>
      </c>
      <c r="W179">
        <v>7592</v>
      </c>
      <c r="X179">
        <v>7717</v>
      </c>
      <c r="Y179">
        <v>7854</v>
      </c>
      <c r="Z179">
        <v>8005</v>
      </c>
      <c r="AA179">
        <v>8173</v>
      </c>
      <c r="AB179">
        <v>8353</v>
      </c>
      <c r="AC179">
        <v>8554</v>
      </c>
      <c r="AD179">
        <v>8755</v>
      </c>
      <c r="AE179">
        <v>8954</v>
      </c>
      <c r="AF179">
        <v>9155</v>
      </c>
      <c r="AG179">
        <v>9348</v>
      </c>
      <c r="AH179">
        <v>9546</v>
      </c>
      <c r="AI179">
        <v>9719</v>
      </c>
      <c r="AJ179">
        <v>9857</v>
      </c>
      <c r="AK179">
        <v>9969</v>
      </c>
      <c r="AL179">
        <v>10029</v>
      </c>
      <c r="AM179">
        <v>10057</v>
      </c>
      <c r="AN179">
        <v>10046</v>
      </c>
      <c r="AO179">
        <v>10040</v>
      </c>
      <c r="AP179">
        <v>10037</v>
      </c>
      <c r="AQ179">
        <v>10052</v>
      </c>
      <c r="AR179">
        <v>10080</v>
      </c>
      <c r="AS179">
        <v>10106</v>
      </c>
      <c r="AT179">
        <v>10126</v>
      </c>
      <c r="AU179">
        <v>10114</v>
      </c>
      <c r="AV179">
        <v>10071</v>
      </c>
      <c r="AW179">
        <v>10002</v>
      </c>
      <c r="AX179">
        <v>9947</v>
      </c>
      <c r="AY179">
        <v>9945</v>
      </c>
      <c r="AZ179">
        <v>10025</v>
      </c>
      <c r="BA179">
        <v>10057</v>
      </c>
      <c r="BB179">
        <v>10279</v>
      </c>
      <c r="BC179">
        <v>10821</v>
      </c>
      <c r="BD179">
        <v>11853</v>
      </c>
      <c r="BE179">
        <v>12475</v>
      </c>
      <c r="BF179">
        <v>13049</v>
      </c>
      <c r="BG179">
        <v>13649</v>
      </c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x14ac:dyDescent="0.4">
      <c r="A180" t="s">
        <v>719</v>
      </c>
      <c r="B180">
        <v>2371800</v>
      </c>
      <c r="C180">
        <v>2419700</v>
      </c>
      <c r="D180">
        <v>2482000</v>
      </c>
      <c r="E180">
        <v>2531800</v>
      </c>
      <c r="F180">
        <v>2585400</v>
      </c>
      <c r="G180">
        <v>2628400</v>
      </c>
      <c r="H180">
        <v>2675900</v>
      </c>
      <c r="I180">
        <v>2724100</v>
      </c>
      <c r="J180">
        <v>2748100</v>
      </c>
      <c r="K180">
        <v>2772800</v>
      </c>
      <c r="L180">
        <v>2810700</v>
      </c>
      <c r="M180">
        <v>2853000</v>
      </c>
      <c r="N180">
        <v>2903900</v>
      </c>
      <c r="O180">
        <v>2961300</v>
      </c>
      <c r="P180">
        <v>3023700</v>
      </c>
      <c r="Q180">
        <v>3083100</v>
      </c>
      <c r="R180">
        <v>3110500</v>
      </c>
      <c r="S180">
        <v>3120200</v>
      </c>
      <c r="T180">
        <v>3121200</v>
      </c>
      <c r="U180">
        <v>3109000</v>
      </c>
      <c r="V180">
        <v>3112900</v>
      </c>
      <c r="W180">
        <v>3124900</v>
      </c>
      <c r="X180">
        <v>3156100</v>
      </c>
      <c r="Y180">
        <v>3199300</v>
      </c>
      <c r="Z180">
        <v>3227100</v>
      </c>
      <c r="AA180">
        <v>3247100</v>
      </c>
      <c r="AB180">
        <v>3246300</v>
      </c>
      <c r="AC180">
        <v>3274400</v>
      </c>
      <c r="AD180">
        <v>3283400</v>
      </c>
      <c r="AE180">
        <v>3299200</v>
      </c>
      <c r="AF180">
        <v>3329800</v>
      </c>
      <c r="AG180">
        <v>3495100</v>
      </c>
      <c r="AH180">
        <v>3531700</v>
      </c>
      <c r="AI180">
        <v>3572200</v>
      </c>
      <c r="AJ180">
        <v>3620000</v>
      </c>
      <c r="AK180">
        <v>3673400</v>
      </c>
      <c r="AL180">
        <v>3732000</v>
      </c>
      <c r="AM180">
        <v>3781300</v>
      </c>
      <c r="AN180">
        <v>3815000</v>
      </c>
      <c r="AO180">
        <v>3835100</v>
      </c>
      <c r="AP180">
        <v>3857700</v>
      </c>
      <c r="AQ180">
        <v>3880500</v>
      </c>
      <c r="AR180">
        <v>3948500</v>
      </c>
      <c r="AS180">
        <v>4027200</v>
      </c>
      <c r="AT180">
        <v>4087500</v>
      </c>
      <c r="AU180">
        <v>4133900</v>
      </c>
      <c r="AV180">
        <v>4184600</v>
      </c>
      <c r="AW180">
        <v>4223800</v>
      </c>
      <c r="AX180">
        <v>4259800</v>
      </c>
      <c r="AY180">
        <v>4302600</v>
      </c>
      <c r="AZ180">
        <v>4350700</v>
      </c>
      <c r="BA180">
        <v>4384000</v>
      </c>
      <c r="BB180">
        <v>4408100</v>
      </c>
      <c r="BC180">
        <v>4442100</v>
      </c>
      <c r="BD180">
        <v>4509700</v>
      </c>
      <c r="BE180">
        <v>4595700</v>
      </c>
      <c r="BF180">
        <v>4693200</v>
      </c>
      <c r="BG180">
        <v>4793900</v>
      </c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x14ac:dyDescent="0.4">
      <c r="A181" t="s">
        <v>2057</v>
      </c>
      <c r="B181">
        <v>788709114</v>
      </c>
      <c r="C181">
        <v>801024442</v>
      </c>
      <c r="D181">
        <v>811972766</v>
      </c>
      <c r="E181">
        <v>822892098</v>
      </c>
      <c r="F181">
        <v>833781082</v>
      </c>
      <c r="G181">
        <v>844331730</v>
      </c>
      <c r="H181">
        <v>854364014</v>
      </c>
      <c r="I181">
        <v>863999086</v>
      </c>
      <c r="J181">
        <v>872731745</v>
      </c>
      <c r="K181">
        <v>883261223</v>
      </c>
      <c r="L181">
        <v>892839932</v>
      </c>
      <c r="M181">
        <v>903117690</v>
      </c>
      <c r="N181">
        <v>913621315</v>
      </c>
      <c r="O181">
        <v>923253553</v>
      </c>
      <c r="P181">
        <v>933925905</v>
      </c>
      <c r="Q181">
        <v>944064422</v>
      </c>
      <c r="R181">
        <v>952681739</v>
      </c>
      <c r="S181">
        <v>961470085</v>
      </c>
      <c r="T181">
        <v>970246409</v>
      </c>
      <c r="U181">
        <v>979148318</v>
      </c>
      <c r="V181">
        <v>987928331</v>
      </c>
      <c r="W181">
        <v>996593865</v>
      </c>
      <c r="X181">
        <v>1004836945</v>
      </c>
      <c r="Y181">
        <v>1012713908</v>
      </c>
      <c r="Z181">
        <v>1020245362</v>
      </c>
      <c r="AA181">
        <v>1027839846</v>
      </c>
      <c r="AB181">
        <v>1035732254</v>
      </c>
      <c r="AC181">
        <v>1043574007</v>
      </c>
      <c r="AD181">
        <v>1051552697</v>
      </c>
      <c r="AE181">
        <v>1060038063</v>
      </c>
      <c r="AF181">
        <v>1069095267</v>
      </c>
      <c r="AG181">
        <v>1078768055</v>
      </c>
      <c r="AH181">
        <v>1088596984</v>
      </c>
      <c r="AI181">
        <v>1097985090</v>
      </c>
      <c r="AJ181">
        <v>1106885535</v>
      </c>
      <c r="AK181">
        <v>1115600405</v>
      </c>
      <c r="AL181">
        <v>1124083114</v>
      </c>
      <c r="AM181">
        <v>1132508272</v>
      </c>
      <c r="AN181">
        <v>1140597136</v>
      </c>
      <c r="AO181">
        <v>1148685955</v>
      </c>
      <c r="AP181">
        <v>1156568672</v>
      </c>
      <c r="AQ181">
        <v>1164785028</v>
      </c>
      <c r="AR181">
        <v>1173046153</v>
      </c>
      <c r="AS181">
        <v>1181328844</v>
      </c>
      <c r="AT181">
        <v>1189684724</v>
      </c>
      <c r="AU181">
        <v>1198065127</v>
      </c>
      <c r="AV181">
        <v>1206821081</v>
      </c>
      <c r="AW181">
        <v>1215883020</v>
      </c>
      <c r="AX181">
        <v>1225426691</v>
      </c>
      <c r="AY181">
        <v>1234203233</v>
      </c>
      <c r="AZ181">
        <v>1242381746</v>
      </c>
      <c r="BA181">
        <v>1248753526</v>
      </c>
      <c r="BB181">
        <v>1256621013</v>
      </c>
      <c r="BC181">
        <v>1264776347</v>
      </c>
      <c r="BD181">
        <v>1273232695</v>
      </c>
      <c r="BE181">
        <v>1281592990</v>
      </c>
      <c r="BF181">
        <v>1289987410</v>
      </c>
      <c r="BG181">
        <v>1298037534</v>
      </c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x14ac:dyDescent="0.4">
      <c r="A182" t="s">
        <v>2058</v>
      </c>
      <c r="B182">
        <v>551740</v>
      </c>
      <c r="C182">
        <v>564890</v>
      </c>
      <c r="D182">
        <v>578824</v>
      </c>
      <c r="E182">
        <v>593501</v>
      </c>
      <c r="F182">
        <v>608887</v>
      </c>
      <c r="G182">
        <v>625009</v>
      </c>
      <c r="H182">
        <v>642003</v>
      </c>
      <c r="I182">
        <v>660119</v>
      </c>
      <c r="J182">
        <v>679597</v>
      </c>
      <c r="K182">
        <v>700725</v>
      </c>
      <c r="L182">
        <v>723852</v>
      </c>
      <c r="M182">
        <v>748973</v>
      </c>
      <c r="N182">
        <v>776383</v>
      </c>
      <c r="O182">
        <v>806991</v>
      </c>
      <c r="P182">
        <v>841948</v>
      </c>
      <c r="Q182">
        <v>882044</v>
      </c>
      <c r="R182">
        <v>927439</v>
      </c>
      <c r="S182">
        <v>977808</v>
      </c>
      <c r="T182">
        <v>1032800</v>
      </c>
      <c r="U182">
        <v>1091853</v>
      </c>
      <c r="V182">
        <v>1154379</v>
      </c>
      <c r="W182">
        <v>1220587</v>
      </c>
      <c r="X182">
        <v>1290111</v>
      </c>
      <c r="Y182">
        <v>1361097</v>
      </c>
      <c r="Z182">
        <v>1431077</v>
      </c>
      <c r="AA182">
        <v>1498417</v>
      </c>
      <c r="AB182">
        <v>1561185</v>
      </c>
      <c r="AC182">
        <v>1619864</v>
      </c>
      <c r="AD182">
        <v>1678116</v>
      </c>
      <c r="AE182">
        <v>1741160</v>
      </c>
      <c r="AF182">
        <v>1812160</v>
      </c>
      <c r="AG182">
        <v>1893771</v>
      </c>
      <c r="AH182">
        <v>1983277</v>
      </c>
      <c r="AI182">
        <v>2072111</v>
      </c>
      <c r="AJ182">
        <v>2148428</v>
      </c>
      <c r="AK182">
        <v>2204283</v>
      </c>
      <c r="AL182">
        <v>2236666</v>
      </c>
      <c r="AM182">
        <v>2249773</v>
      </c>
      <c r="AN182">
        <v>2251875</v>
      </c>
      <c r="AO182">
        <v>2254918</v>
      </c>
      <c r="AP182">
        <v>2267991</v>
      </c>
      <c r="AQ182">
        <v>2294787</v>
      </c>
      <c r="AR182">
        <v>2334285</v>
      </c>
      <c r="AS182">
        <v>2385255</v>
      </c>
      <c r="AT182">
        <v>2444751</v>
      </c>
      <c r="AU182">
        <v>2511269</v>
      </c>
      <c r="AV182">
        <v>2582991</v>
      </c>
      <c r="AW182">
        <v>2662762</v>
      </c>
      <c r="AX182">
        <v>2759014</v>
      </c>
      <c r="AY182">
        <v>2882942</v>
      </c>
      <c r="AZ182">
        <v>3041460</v>
      </c>
      <c r="BA182">
        <v>3237268</v>
      </c>
      <c r="BB182">
        <v>3464644</v>
      </c>
      <c r="BC182">
        <v>3711481</v>
      </c>
      <c r="BD182">
        <v>3960925</v>
      </c>
      <c r="BE182">
        <v>4199810</v>
      </c>
      <c r="BF182">
        <v>4424762</v>
      </c>
      <c r="BG182">
        <v>4636262</v>
      </c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x14ac:dyDescent="0.4">
      <c r="A183" t="s">
        <v>2059</v>
      </c>
      <c r="B183">
        <v>9196324</v>
      </c>
      <c r="C183">
        <v>9366201</v>
      </c>
      <c r="D183">
        <v>9539303</v>
      </c>
      <c r="E183">
        <v>9715748</v>
      </c>
      <c r="F183">
        <v>9898587</v>
      </c>
      <c r="G183">
        <v>10086706</v>
      </c>
      <c r="H183">
        <v>10278079</v>
      </c>
      <c r="I183">
        <v>10473132</v>
      </c>
      <c r="J183">
        <v>10676961</v>
      </c>
      <c r="K183">
        <v>10888229</v>
      </c>
      <c r="L183">
        <v>11107495</v>
      </c>
      <c r="M183">
        <v>11337824</v>
      </c>
      <c r="N183">
        <v>11575349</v>
      </c>
      <c r="O183">
        <v>11816118</v>
      </c>
      <c r="P183">
        <v>12059314</v>
      </c>
      <c r="Q183">
        <v>12306778</v>
      </c>
      <c r="R183">
        <v>12553340</v>
      </c>
      <c r="S183">
        <v>12802730</v>
      </c>
      <c r="T183">
        <v>13058255</v>
      </c>
      <c r="U183">
        <v>13332553</v>
      </c>
      <c r="V183">
        <v>13628831</v>
      </c>
      <c r="W183">
        <v>13946143</v>
      </c>
      <c r="X183">
        <v>14286062</v>
      </c>
      <c r="Y183">
        <v>14639787</v>
      </c>
      <c r="Z183">
        <v>15008538</v>
      </c>
      <c r="AA183">
        <v>15397918</v>
      </c>
      <c r="AB183">
        <v>15805945</v>
      </c>
      <c r="AC183">
        <v>16230440</v>
      </c>
      <c r="AD183">
        <v>16657359</v>
      </c>
      <c r="AE183">
        <v>17075243</v>
      </c>
      <c r="AF183">
        <v>17470899</v>
      </c>
      <c r="AG183">
        <v>17850910</v>
      </c>
      <c r="AH183">
        <v>18191020</v>
      </c>
      <c r="AI183">
        <v>18507861</v>
      </c>
      <c r="AJ183">
        <v>18829542</v>
      </c>
      <c r="AK183">
        <v>19149327</v>
      </c>
      <c r="AL183">
        <v>19478909</v>
      </c>
      <c r="AM183">
        <v>19820997</v>
      </c>
      <c r="AN183">
        <v>20170823</v>
      </c>
      <c r="AO183">
        <v>20549707</v>
      </c>
      <c r="AP183">
        <v>20939372</v>
      </c>
      <c r="AQ183">
        <v>21324121</v>
      </c>
      <c r="AR183">
        <v>21722065</v>
      </c>
      <c r="AS183">
        <v>22141340</v>
      </c>
      <c r="AT183">
        <v>22600520</v>
      </c>
      <c r="AU183">
        <v>23112789</v>
      </c>
      <c r="AV183">
        <v>23681565</v>
      </c>
      <c r="AW183">
        <v>24300791</v>
      </c>
      <c r="AX183">
        <v>24955735</v>
      </c>
      <c r="AY183">
        <v>25615419</v>
      </c>
      <c r="AZ183">
        <v>26267053</v>
      </c>
      <c r="BA183">
        <v>26900149</v>
      </c>
      <c r="BB183">
        <v>27529595</v>
      </c>
      <c r="BC183">
        <v>28153079</v>
      </c>
      <c r="BD183">
        <v>28774019</v>
      </c>
      <c r="BE183">
        <v>29396503</v>
      </c>
      <c r="BF183">
        <v>30012500</v>
      </c>
      <c r="BG183">
        <v>30621014</v>
      </c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x14ac:dyDescent="0.4">
      <c r="A184" t="s">
        <v>2060</v>
      </c>
      <c r="B184">
        <v>44908293</v>
      </c>
      <c r="C184">
        <v>45984892</v>
      </c>
      <c r="D184">
        <v>47119361</v>
      </c>
      <c r="E184">
        <v>48309315</v>
      </c>
      <c r="F184">
        <v>49551904</v>
      </c>
      <c r="G184">
        <v>50845221</v>
      </c>
      <c r="H184">
        <v>52191095</v>
      </c>
      <c r="I184">
        <v>53590929</v>
      </c>
      <c r="J184">
        <v>55042397</v>
      </c>
      <c r="K184">
        <v>56542434</v>
      </c>
      <c r="L184">
        <v>58090759</v>
      </c>
      <c r="M184">
        <v>59687140</v>
      </c>
      <c r="N184">
        <v>61338261</v>
      </c>
      <c r="O184">
        <v>63059481</v>
      </c>
      <c r="P184">
        <v>64870833</v>
      </c>
      <c r="Q184">
        <v>66787901</v>
      </c>
      <c r="R184">
        <v>68813220</v>
      </c>
      <c r="S184">
        <v>70946231</v>
      </c>
      <c r="T184">
        <v>73194937</v>
      </c>
      <c r="U184">
        <v>75567682</v>
      </c>
      <c r="V184">
        <v>78068144</v>
      </c>
      <c r="W184">
        <v>80696945</v>
      </c>
      <c r="X184">
        <v>83445863</v>
      </c>
      <c r="Y184">
        <v>86297640</v>
      </c>
      <c r="Z184">
        <v>89228949</v>
      </c>
      <c r="AA184">
        <v>92219488</v>
      </c>
      <c r="AB184">
        <v>95264460</v>
      </c>
      <c r="AC184">
        <v>98357473</v>
      </c>
      <c r="AD184">
        <v>101474835</v>
      </c>
      <c r="AE184">
        <v>104588490</v>
      </c>
      <c r="AF184">
        <v>107678614</v>
      </c>
      <c r="AG184">
        <v>110730420</v>
      </c>
      <c r="AH184">
        <v>113747135</v>
      </c>
      <c r="AI184">
        <v>116749560</v>
      </c>
      <c r="AJ184">
        <v>119769556</v>
      </c>
      <c r="AK184">
        <v>122829148</v>
      </c>
      <c r="AL184">
        <v>125938339</v>
      </c>
      <c r="AM184">
        <v>129086987</v>
      </c>
      <c r="AN184">
        <v>132253264</v>
      </c>
      <c r="AO184">
        <v>135405584</v>
      </c>
      <c r="AP184">
        <v>138523285</v>
      </c>
      <c r="AQ184">
        <v>141601437</v>
      </c>
      <c r="AR184">
        <v>144654143</v>
      </c>
      <c r="AS184">
        <v>147703401</v>
      </c>
      <c r="AT184">
        <v>150780300</v>
      </c>
      <c r="AU184">
        <v>153909667</v>
      </c>
      <c r="AV184">
        <v>157093993</v>
      </c>
      <c r="AW184">
        <v>160332974</v>
      </c>
      <c r="AX184">
        <v>163644603</v>
      </c>
      <c r="AY184">
        <v>167049580</v>
      </c>
      <c r="AZ184">
        <v>170560182</v>
      </c>
      <c r="BA184">
        <v>174184265</v>
      </c>
      <c r="BB184">
        <v>177911533</v>
      </c>
      <c r="BC184">
        <v>181712595</v>
      </c>
      <c r="BD184">
        <v>185546257</v>
      </c>
      <c r="BE184">
        <v>189380513</v>
      </c>
      <c r="BF184">
        <v>193203476</v>
      </c>
      <c r="BG184">
        <v>197015955</v>
      </c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x14ac:dyDescent="0.4">
      <c r="A185" t="s">
        <v>2061</v>
      </c>
      <c r="B185">
        <v>1132921</v>
      </c>
      <c r="C185">
        <v>1167035</v>
      </c>
      <c r="D185">
        <v>1202373</v>
      </c>
      <c r="E185">
        <v>1238823</v>
      </c>
      <c r="F185">
        <v>1276276</v>
      </c>
      <c r="G185">
        <v>1314626</v>
      </c>
      <c r="H185">
        <v>1353804</v>
      </c>
      <c r="I185">
        <v>1393799</v>
      </c>
      <c r="J185">
        <v>1434657</v>
      </c>
      <c r="K185">
        <v>1476479</v>
      </c>
      <c r="L185">
        <v>1519299</v>
      </c>
      <c r="M185">
        <v>1563115</v>
      </c>
      <c r="N185">
        <v>1607834</v>
      </c>
      <c r="O185">
        <v>1653256</v>
      </c>
      <c r="P185">
        <v>1699113</v>
      </c>
      <c r="Q185">
        <v>1745205</v>
      </c>
      <c r="R185">
        <v>1791453</v>
      </c>
      <c r="S185">
        <v>1837890</v>
      </c>
      <c r="T185">
        <v>1884515</v>
      </c>
      <c r="U185">
        <v>1931389</v>
      </c>
      <c r="V185">
        <v>1978578</v>
      </c>
      <c r="W185">
        <v>2026065</v>
      </c>
      <c r="X185">
        <v>2073844</v>
      </c>
      <c r="Y185">
        <v>2121939</v>
      </c>
      <c r="Z185">
        <v>2170409</v>
      </c>
      <c r="AA185">
        <v>2219276</v>
      </c>
      <c r="AB185">
        <v>2268574</v>
      </c>
      <c r="AC185">
        <v>2318332</v>
      </c>
      <c r="AD185">
        <v>2368618</v>
      </c>
      <c r="AE185">
        <v>2419491</v>
      </c>
      <c r="AF185">
        <v>2471009</v>
      </c>
      <c r="AG185">
        <v>2523181</v>
      </c>
      <c r="AH185">
        <v>2576018</v>
      </c>
      <c r="AI185">
        <v>2629644</v>
      </c>
      <c r="AJ185">
        <v>2684183</v>
      </c>
      <c r="AK185">
        <v>2739730</v>
      </c>
      <c r="AL185">
        <v>2796344</v>
      </c>
      <c r="AM185">
        <v>2853941</v>
      </c>
      <c r="AN185">
        <v>2912328</v>
      </c>
      <c r="AO185">
        <v>2971197</v>
      </c>
      <c r="AP185">
        <v>3030347</v>
      </c>
      <c r="AQ185">
        <v>3089684</v>
      </c>
      <c r="AR185">
        <v>3149265</v>
      </c>
      <c r="AS185">
        <v>3209174</v>
      </c>
      <c r="AT185">
        <v>3269541</v>
      </c>
      <c r="AU185">
        <v>3330465</v>
      </c>
      <c r="AV185">
        <v>3391905</v>
      </c>
      <c r="AW185">
        <v>3453807</v>
      </c>
      <c r="AX185">
        <v>3516268</v>
      </c>
      <c r="AY185">
        <v>3579385</v>
      </c>
      <c r="AZ185">
        <v>3643222</v>
      </c>
      <c r="BA185">
        <v>3707782</v>
      </c>
      <c r="BB185">
        <v>3772938</v>
      </c>
      <c r="BC185">
        <v>3838462</v>
      </c>
      <c r="BD185">
        <v>3903986</v>
      </c>
      <c r="BE185">
        <v>3969249</v>
      </c>
      <c r="BF185">
        <v>4034119</v>
      </c>
      <c r="BG185">
        <v>4098587</v>
      </c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x14ac:dyDescent="0.4">
      <c r="A186" t="s">
        <v>60</v>
      </c>
      <c r="B186">
        <v>10061515</v>
      </c>
      <c r="C186">
        <v>10350242</v>
      </c>
      <c r="D186">
        <v>10650667</v>
      </c>
      <c r="E186">
        <v>10961540</v>
      </c>
      <c r="F186">
        <v>11281015</v>
      </c>
      <c r="G186">
        <v>11607681</v>
      </c>
      <c r="H186">
        <v>11941325</v>
      </c>
      <c r="I186">
        <v>12282082</v>
      </c>
      <c r="J186">
        <v>12629329</v>
      </c>
      <c r="K186">
        <v>12982449</v>
      </c>
      <c r="L186">
        <v>13341069</v>
      </c>
      <c r="M186">
        <v>13704335</v>
      </c>
      <c r="N186">
        <v>14072476</v>
      </c>
      <c r="O186">
        <v>14447648</v>
      </c>
      <c r="P186">
        <v>14832841</v>
      </c>
      <c r="Q186">
        <v>15229947</v>
      </c>
      <c r="R186">
        <v>15639901</v>
      </c>
      <c r="S186">
        <v>16061323</v>
      </c>
      <c r="T186">
        <v>16491083</v>
      </c>
      <c r="U186">
        <v>16924753</v>
      </c>
      <c r="V186">
        <v>17359120</v>
      </c>
      <c r="W186">
        <v>17792549</v>
      </c>
      <c r="X186">
        <v>18225730</v>
      </c>
      <c r="Y186">
        <v>18660439</v>
      </c>
      <c r="Z186">
        <v>19099584</v>
      </c>
      <c r="AA186">
        <v>19544956</v>
      </c>
      <c r="AB186">
        <v>19996253</v>
      </c>
      <c r="AC186">
        <v>20451710</v>
      </c>
      <c r="AD186">
        <v>20909895</v>
      </c>
      <c r="AE186">
        <v>21368859</v>
      </c>
      <c r="AF186">
        <v>21826658</v>
      </c>
      <c r="AG186">
        <v>22283128</v>
      </c>
      <c r="AH186">
        <v>22737056</v>
      </c>
      <c r="AI186">
        <v>23184228</v>
      </c>
      <c r="AJ186">
        <v>23619356</v>
      </c>
      <c r="AK186">
        <v>24038760</v>
      </c>
      <c r="AL186">
        <v>24441074</v>
      </c>
      <c r="AM186">
        <v>24827406</v>
      </c>
      <c r="AN186">
        <v>25199748</v>
      </c>
      <c r="AO186">
        <v>25561299</v>
      </c>
      <c r="AP186">
        <v>25914879</v>
      </c>
      <c r="AQ186">
        <v>26261363</v>
      </c>
      <c r="AR186">
        <v>26601467</v>
      </c>
      <c r="AS186">
        <v>26937738</v>
      </c>
      <c r="AT186">
        <v>27273194</v>
      </c>
      <c r="AU186">
        <v>27610410</v>
      </c>
      <c r="AV186">
        <v>27949944</v>
      </c>
      <c r="AW186">
        <v>28292724</v>
      </c>
      <c r="AX186">
        <v>28641980</v>
      </c>
      <c r="AY186">
        <v>29001507</v>
      </c>
      <c r="AZ186">
        <v>29373646</v>
      </c>
      <c r="BA186">
        <v>29759989</v>
      </c>
      <c r="BB186">
        <v>30158966</v>
      </c>
      <c r="BC186">
        <v>30565716</v>
      </c>
      <c r="BD186">
        <v>30973354</v>
      </c>
      <c r="BE186">
        <v>31376671</v>
      </c>
      <c r="BF186">
        <v>31773839</v>
      </c>
      <c r="BG186">
        <v>32165485</v>
      </c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x14ac:dyDescent="0.4">
      <c r="A187" t="s">
        <v>2062</v>
      </c>
      <c r="B187">
        <v>26273025</v>
      </c>
      <c r="C187">
        <v>27164617</v>
      </c>
      <c r="D187">
        <v>28081231</v>
      </c>
      <c r="E187">
        <v>29016771</v>
      </c>
      <c r="F187">
        <v>29962876</v>
      </c>
      <c r="G187">
        <v>30913933</v>
      </c>
      <c r="H187">
        <v>31867563</v>
      </c>
      <c r="I187">
        <v>32826599</v>
      </c>
      <c r="J187">
        <v>33797042</v>
      </c>
      <c r="K187">
        <v>34787588</v>
      </c>
      <c r="L187">
        <v>35804729</v>
      </c>
      <c r="M187">
        <v>36851055</v>
      </c>
      <c r="N187">
        <v>37925400</v>
      </c>
      <c r="O187">
        <v>39026082</v>
      </c>
      <c r="P187">
        <v>40149961</v>
      </c>
      <c r="Q187">
        <v>41295124</v>
      </c>
      <c r="R187">
        <v>42461193</v>
      </c>
      <c r="S187">
        <v>43650333</v>
      </c>
      <c r="T187">
        <v>44866273</v>
      </c>
      <c r="U187">
        <v>46113995</v>
      </c>
      <c r="V187">
        <v>47396968</v>
      </c>
      <c r="W187">
        <v>48715592</v>
      </c>
      <c r="X187">
        <v>50068493</v>
      </c>
      <c r="Y187">
        <v>51455033</v>
      </c>
      <c r="Z187">
        <v>52873974</v>
      </c>
      <c r="AA187">
        <v>54323648</v>
      </c>
      <c r="AB187">
        <v>55804072</v>
      </c>
      <c r="AC187">
        <v>57313311</v>
      </c>
      <c r="AD187">
        <v>58845205</v>
      </c>
      <c r="AE187">
        <v>60391867</v>
      </c>
      <c r="AF187">
        <v>61947348</v>
      </c>
      <c r="AG187">
        <v>63508459</v>
      </c>
      <c r="AH187">
        <v>65075486</v>
      </c>
      <c r="AI187">
        <v>66650247</v>
      </c>
      <c r="AJ187">
        <v>68236230</v>
      </c>
      <c r="AK187">
        <v>69835715</v>
      </c>
      <c r="AL187">
        <v>71446107</v>
      </c>
      <c r="AM187">
        <v>73064764</v>
      </c>
      <c r="AN187">
        <v>74693695</v>
      </c>
      <c r="AO187">
        <v>76335812</v>
      </c>
      <c r="AP187">
        <v>77991569</v>
      </c>
      <c r="AQ187">
        <v>79665315</v>
      </c>
      <c r="AR187">
        <v>81352060</v>
      </c>
      <c r="AS187">
        <v>83031954</v>
      </c>
      <c r="AT187">
        <v>84678493</v>
      </c>
      <c r="AU187">
        <v>86274237</v>
      </c>
      <c r="AV187">
        <v>87809419</v>
      </c>
      <c r="AW187">
        <v>89293490</v>
      </c>
      <c r="AX187">
        <v>90751864</v>
      </c>
      <c r="AY187">
        <v>92220879</v>
      </c>
      <c r="AZ187">
        <v>93726624</v>
      </c>
      <c r="BA187">
        <v>95277940</v>
      </c>
      <c r="BB187">
        <v>96866642</v>
      </c>
      <c r="BC187">
        <v>98481032</v>
      </c>
      <c r="BD187">
        <v>100102249</v>
      </c>
      <c r="BE187">
        <v>101716359</v>
      </c>
      <c r="BF187">
        <v>103320222</v>
      </c>
      <c r="BG187">
        <v>104918090</v>
      </c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x14ac:dyDescent="0.4">
      <c r="A188" t="s">
        <v>2063</v>
      </c>
      <c r="B188">
        <v>9642</v>
      </c>
      <c r="C188">
        <v>9900</v>
      </c>
      <c r="D188">
        <v>10151</v>
      </c>
      <c r="E188">
        <v>10378</v>
      </c>
      <c r="F188">
        <v>10593</v>
      </c>
      <c r="G188">
        <v>10782</v>
      </c>
      <c r="H188">
        <v>10946</v>
      </c>
      <c r="I188">
        <v>11080</v>
      </c>
      <c r="J188">
        <v>11205</v>
      </c>
      <c r="K188">
        <v>11331</v>
      </c>
      <c r="L188">
        <v>11480</v>
      </c>
      <c r="M188">
        <v>11654</v>
      </c>
      <c r="N188">
        <v>11852</v>
      </c>
      <c r="O188">
        <v>12046</v>
      </c>
      <c r="P188">
        <v>12197</v>
      </c>
      <c r="Q188">
        <v>12278</v>
      </c>
      <c r="R188">
        <v>12285</v>
      </c>
      <c r="S188">
        <v>12225</v>
      </c>
      <c r="T188">
        <v>12153</v>
      </c>
      <c r="U188">
        <v>12124</v>
      </c>
      <c r="V188">
        <v>12194</v>
      </c>
      <c r="W188">
        <v>12387</v>
      </c>
      <c r="X188">
        <v>12663</v>
      </c>
      <c r="Y188">
        <v>13012</v>
      </c>
      <c r="Z188">
        <v>13372</v>
      </c>
      <c r="AA188">
        <v>13696</v>
      </c>
      <c r="AB188">
        <v>13985</v>
      </c>
      <c r="AC188">
        <v>14240</v>
      </c>
      <c r="AD188">
        <v>14490</v>
      </c>
      <c r="AE188">
        <v>14757</v>
      </c>
      <c r="AF188">
        <v>15088</v>
      </c>
      <c r="AG188">
        <v>15474</v>
      </c>
      <c r="AH188">
        <v>15894</v>
      </c>
      <c r="AI188">
        <v>16342</v>
      </c>
      <c r="AJ188">
        <v>16806</v>
      </c>
      <c r="AK188">
        <v>17253</v>
      </c>
      <c r="AL188">
        <v>17691</v>
      </c>
      <c r="AM188">
        <v>18123</v>
      </c>
      <c r="AN188">
        <v>18524</v>
      </c>
      <c r="AO188">
        <v>18879</v>
      </c>
      <c r="AP188">
        <v>19175</v>
      </c>
      <c r="AQ188">
        <v>19404</v>
      </c>
      <c r="AR188">
        <v>19574</v>
      </c>
      <c r="AS188">
        <v>19700</v>
      </c>
      <c r="AT188">
        <v>19804</v>
      </c>
      <c r="AU188">
        <v>19906</v>
      </c>
      <c r="AV188">
        <v>20012</v>
      </c>
      <c r="AW188">
        <v>20116</v>
      </c>
      <c r="AX188">
        <v>20228</v>
      </c>
      <c r="AY188">
        <v>20342</v>
      </c>
      <c r="AZ188">
        <v>20470</v>
      </c>
      <c r="BA188">
        <v>20599</v>
      </c>
      <c r="BB188">
        <v>20758</v>
      </c>
      <c r="BC188">
        <v>20920</v>
      </c>
      <c r="BD188">
        <v>21094</v>
      </c>
      <c r="BE188">
        <v>21288</v>
      </c>
      <c r="BF188">
        <v>21503</v>
      </c>
      <c r="BG188">
        <v>21729</v>
      </c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x14ac:dyDescent="0.4">
      <c r="A189" t="s">
        <v>2064</v>
      </c>
      <c r="B189">
        <v>2010677</v>
      </c>
      <c r="C189">
        <v>2051947</v>
      </c>
      <c r="D189">
        <v>2094687</v>
      </c>
      <c r="E189">
        <v>2139303</v>
      </c>
      <c r="F189">
        <v>2186340</v>
      </c>
      <c r="G189">
        <v>2236206</v>
      </c>
      <c r="H189">
        <v>2289109</v>
      </c>
      <c r="I189">
        <v>2344977</v>
      </c>
      <c r="J189">
        <v>2403595</v>
      </c>
      <c r="K189">
        <v>2464548</v>
      </c>
      <c r="L189">
        <v>2527586</v>
      </c>
      <c r="M189">
        <v>2592628</v>
      </c>
      <c r="N189">
        <v>2659851</v>
      </c>
      <c r="O189">
        <v>2729580</v>
      </c>
      <c r="P189">
        <v>2802243</v>
      </c>
      <c r="Q189">
        <v>2878156</v>
      </c>
      <c r="R189">
        <v>2957339</v>
      </c>
      <c r="S189">
        <v>3039660</v>
      </c>
      <c r="T189">
        <v>3125034</v>
      </c>
      <c r="U189">
        <v>3213360</v>
      </c>
      <c r="V189">
        <v>3304473</v>
      </c>
      <c r="W189">
        <v>3398469</v>
      </c>
      <c r="X189">
        <v>3495199</v>
      </c>
      <c r="Y189">
        <v>3594004</v>
      </c>
      <c r="Z189">
        <v>3694041</v>
      </c>
      <c r="AA189">
        <v>3794720</v>
      </c>
      <c r="AB189">
        <v>3895852</v>
      </c>
      <c r="AC189">
        <v>3997702</v>
      </c>
      <c r="AD189">
        <v>4100729</v>
      </c>
      <c r="AE189">
        <v>4205654</v>
      </c>
      <c r="AF189">
        <v>4313059</v>
      </c>
      <c r="AG189">
        <v>4423007</v>
      </c>
      <c r="AH189">
        <v>4535520</v>
      </c>
      <c r="AI189">
        <v>4651169</v>
      </c>
      <c r="AJ189">
        <v>4770606</v>
      </c>
      <c r="AK189">
        <v>4894276</v>
      </c>
      <c r="AL189">
        <v>5022437</v>
      </c>
      <c r="AM189">
        <v>5154910</v>
      </c>
      <c r="AN189">
        <v>5291178</v>
      </c>
      <c r="AO189">
        <v>5430479</v>
      </c>
      <c r="AP189">
        <v>5572222</v>
      </c>
      <c r="AQ189">
        <v>5716152</v>
      </c>
      <c r="AR189">
        <v>5862316</v>
      </c>
      <c r="AS189">
        <v>6010724</v>
      </c>
      <c r="AT189">
        <v>6161517</v>
      </c>
      <c r="AU189">
        <v>6314709</v>
      </c>
      <c r="AV189">
        <v>6470272</v>
      </c>
      <c r="AW189">
        <v>6627922</v>
      </c>
      <c r="AX189">
        <v>6787187</v>
      </c>
      <c r="AY189">
        <v>6947447</v>
      </c>
      <c r="AZ189">
        <v>7108239</v>
      </c>
      <c r="BA189">
        <v>7269348</v>
      </c>
      <c r="BB189">
        <v>7430836</v>
      </c>
      <c r="BC189">
        <v>7592865</v>
      </c>
      <c r="BD189">
        <v>7755785</v>
      </c>
      <c r="BE189">
        <v>7919825</v>
      </c>
      <c r="BF189">
        <v>8084991</v>
      </c>
      <c r="BG189">
        <v>8251162</v>
      </c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x14ac:dyDescent="0.4">
      <c r="A190" t="s">
        <v>199</v>
      </c>
      <c r="B190">
        <v>29637450</v>
      </c>
      <c r="C190">
        <v>29964000</v>
      </c>
      <c r="D190">
        <v>30308500</v>
      </c>
      <c r="E190">
        <v>30712000</v>
      </c>
      <c r="F190">
        <v>31139450</v>
      </c>
      <c r="G190">
        <v>31444950</v>
      </c>
      <c r="H190">
        <v>31681000</v>
      </c>
      <c r="I190">
        <v>31987155</v>
      </c>
      <c r="J190">
        <v>32294655</v>
      </c>
      <c r="K190">
        <v>32548300</v>
      </c>
      <c r="L190">
        <v>32664300</v>
      </c>
      <c r="M190">
        <v>32783500</v>
      </c>
      <c r="N190">
        <v>33055650</v>
      </c>
      <c r="O190">
        <v>33357200</v>
      </c>
      <c r="P190">
        <v>33678899</v>
      </c>
      <c r="Q190">
        <v>34015199</v>
      </c>
      <c r="R190">
        <v>34356300</v>
      </c>
      <c r="S190">
        <v>34689050</v>
      </c>
      <c r="T190">
        <v>34965600</v>
      </c>
      <c r="U190">
        <v>35247217</v>
      </c>
      <c r="V190">
        <v>35574150</v>
      </c>
      <c r="W190">
        <v>35898587</v>
      </c>
      <c r="X190">
        <v>36230481</v>
      </c>
      <c r="Y190">
        <v>36571808</v>
      </c>
      <c r="Z190">
        <v>36904134</v>
      </c>
      <c r="AA190">
        <v>37201885</v>
      </c>
      <c r="AB190">
        <v>37456119</v>
      </c>
      <c r="AC190">
        <v>37668045</v>
      </c>
      <c r="AD190">
        <v>37824487</v>
      </c>
      <c r="AE190">
        <v>37961529</v>
      </c>
      <c r="AF190">
        <v>38110782</v>
      </c>
      <c r="AG190">
        <v>38246193</v>
      </c>
      <c r="AH190">
        <v>38363667</v>
      </c>
      <c r="AI190">
        <v>38461408</v>
      </c>
      <c r="AJ190">
        <v>38542652</v>
      </c>
      <c r="AK190">
        <v>38594998</v>
      </c>
      <c r="AL190">
        <v>38624370</v>
      </c>
      <c r="AM190">
        <v>38649660</v>
      </c>
      <c r="AN190">
        <v>38663481</v>
      </c>
      <c r="AO190">
        <v>38660271</v>
      </c>
      <c r="AP190">
        <v>38258629</v>
      </c>
      <c r="AQ190">
        <v>38248076</v>
      </c>
      <c r="AR190">
        <v>38230364</v>
      </c>
      <c r="AS190">
        <v>38204570</v>
      </c>
      <c r="AT190">
        <v>38182222</v>
      </c>
      <c r="AU190">
        <v>38165445</v>
      </c>
      <c r="AV190">
        <v>38141267</v>
      </c>
      <c r="AW190">
        <v>38120560</v>
      </c>
      <c r="AX190">
        <v>38125759</v>
      </c>
      <c r="AY190">
        <v>38151603</v>
      </c>
      <c r="AZ190">
        <v>38042794</v>
      </c>
      <c r="BA190">
        <v>38063255</v>
      </c>
      <c r="BB190">
        <v>38063164</v>
      </c>
      <c r="BC190">
        <v>38040196</v>
      </c>
      <c r="BD190">
        <v>38011735</v>
      </c>
      <c r="BE190">
        <v>37986412</v>
      </c>
      <c r="BF190">
        <v>37970087</v>
      </c>
      <c r="BG190">
        <v>37975841</v>
      </c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x14ac:dyDescent="0.4">
      <c r="A191" t="s">
        <v>2065</v>
      </c>
      <c r="B191">
        <v>188636191</v>
      </c>
      <c r="C191">
        <v>192957526</v>
      </c>
      <c r="D191">
        <v>197466057</v>
      </c>
      <c r="E191">
        <v>202169074</v>
      </c>
      <c r="F191">
        <v>207073952</v>
      </c>
      <c r="G191">
        <v>212187233</v>
      </c>
      <c r="H191">
        <v>217522775</v>
      </c>
      <c r="I191">
        <v>223086567</v>
      </c>
      <c r="J191">
        <v>228868113</v>
      </c>
      <c r="K191">
        <v>234850584</v>
      </c>
      <c r="L191">
        <v>241027706</v>
      </c>
      <c r="M191">
        <v>247376381</v>
      </c>
      <c r="N191">
        <v>253914730</v>
      </c>
      <c r="O191">
        <v>260725221</v>
      </c>
      <c r="P191">
        <v>267918888</v>
      </c>
      <c r="Q191">
        <v>275565267</v>
      </c>
      <c r="R191">
        <v>283715621</v>
      </c>
      <c r="S191">
        <v>292321446</v>
      </c>
      <c r="T191">
        <v>301230680</v>
      </c>
      <c r="U191">
        <v>310230861</v>
      </c>
      <c r="V191">
        <v>319174900</v>
      </c>
      <c r="W191">
        <v>328020973</v>
      </c>
      <c r="X191">
        <v>336834728</v>
      </c>
      <c r="Y191">
        <v>345711225</v>
      </c>
      <c r="Z191">
        <v>354794146</v>
      </c>
      <c r="AA191">
        <v>364199513</v>
      </c>
      <c r="AB191">
        <v>373930490</v>
      </c>
      <c r="AC191">
        <v>383984828</v>
      </c>
      <c r="AD191">
        <v>394465713</v>
      </c>
      <c r="AE191">
        <v>405497636</v>
      </c>
      <c r="AF191">
        <v>417158756</v>
      </c>
      <c r="AG191">
        <v>429531376</v>
      </c>
      <c r="AH191">
        <v>442573477</v>
      </c>
      <c r="AI191">
        <v>456086696</v>
      </c>
      <c r="AJ191">
        <v>469790790</v>
      </c>
      <c r="AK191">
        <v>483495980</v>
      </c>
      <c r="AL191">
        <v>497126039</v>
      </c>
      <c r="AM191">
        <v>510777895</v>
      </c>
      <c r="AN191">
        <v>524647448</v>
      </c>
      <c r="AO191">
        <v>539018066</v>
      </c>
      <c r="AP191">
        <v>554097477</v>
      </c>
      <c r="AQ191">
        <v>569959700</v>
      </c>
      <c r="AR191">
        <v>586553190</v>
      </c>
      <c r="AS191">
        <v>603809871</v>
      </c>
      <c r="AT191">
        <v>621611464</v>
      </c>
      <c r="AU191">
        <v>639876871</v>
      </c>
      <c r="AV191">
        <v>658586521</v>
      </c>
      <c r="AW191">
        <v>677788806</v>
      </c>
      <c r="AX191">
        <v>697549138</v>
      </c>
      <c r="AY191">
        <v>717959651</v>
      </c>
      <c r="AZ191">
        <v>739082260</v>
      </c>
      <c r="BA191">
        <v>760942116</v>
      </c>
      <c r="BB191">
        <v>783505835</v>
      </c>
      <c r="BC191">
        <v>806705375</v>
      </c>
      <c r="BD191">
        <v>830442736</v>
      </c>
      <c r="BE191">
        <v>854646007</v>
      </c>
      <c r="BF191">
        <v>879292453</v>
      </c>
      <c r="BG191">
        <v>904399841</v>
      </c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x14ac:dyDescent="0.4">
      <c r="A192" t="s">
        <v>2066</v>
      </c>
      <c r="B192">
        <v>2358000</v>
      </c>
      <c r="C192">
        <v>2399722</v>
      </c>
      <c r="D192">
        <v>2450322</v>
      </c>
      <c r="E192">
        <v>2504530</v>
      </c>
      <c r="F192">
        <v>2554066</v>
      </c>
      <c r="G192">
        <v>2594000</v>
      </c>
      <c r="H192">
        <v>2624995</v>
      </c>
      <c r="I192">
        <v>2645674</v>
      </c>
      <c r="J192">
        <v>2662064</v>
      </c>
      <c r="K192">
        <v>2684150</v>
      </c>
      <c r="L192">
        <v>2718000</v>
      </c>
      <c r="M192">
        <v>2762190</v>
      </c>
      <c r="N192">
        <v>2817256</v>
      </c>
      <c r="O192">
        <v>2878786</v>
      </c>
      <c r="P192">
        <v>2939299</v>
      </c>
      <c r="Q192">
        <v>2994000</v>
      </c>
      <c r="R192">
        <v>3043854</v>
      </c>
      <c r="S192">
        <v>3088690</v>
      </c>
      <c r="T192">
        <v>3129421</v>
      </c>
      <c r="U192">
        <v>3168088</v>
      </c>
      <c r="V192">
        <v>3206000</v>
      </c>
      <c r="W192">
        <v>3242552</v>
      </c>
      <c r="X192">
        <v>3277453</v>
      </c>
      <c r="Y192">
        <v>3311138</v>
      </c>
      <c r="Z192">
        <v>3344190</v>
      </c>
      <c r="AA192">
        <v>3377000</v>
      </c>
      <c r="AB192">
        <v>3409554</v>
      </c>
      <c r="AC192">
        <v>3441850</v>
      </c>
      <c r="AD192">
        <v>3473898</v>
      </c>
      <c r="AE192">
        <v>3505650</v>
      </c>
      <c r="AF192">
        <v>3537000</v>
      </c>
      <c r="AG192">
        <v>3562110</v>
      </c>
      <c r="AH192">
        <v>3585176</v>
      </c>
      <c r="AI192">
        <v>3615497</v>
      </c>
      <c r="AJ192">
        <v>3649237</v>
      </c>
      <c r="AK192">
        <v>3683103</v>
      </c>
      <c r="AL192">
        <v>3724655</v>
      </c>
      <c r="AM192">
        <v>3759430</v>
      </c>
      <c r="AN192">
        <v>3781101</v>
      </c>
      <c r="AO192">
        <v>3800081</v>
      </c>
      <c r="AP192">
        <v>3810605</v>
      </c>
      <c r="AQ192">
        <v>3818774</v>
      </c>
      <c r="AR192">
        <v>3823701</v>
      </c>
      <c r="AS192">
        <v>3826095</v>
      </c>
      <c r="AT192">
        <v>3826878</v>
      </c>
      <c r="AU192">
        <v>3821362</v>
      </c>
      <c r="AV192">
        <v>3805214</v>
      </c>
      <c r="AW192">
        <v>3782995</v>
      </c>
      <c r="AX192">
        <v>3760866</v>
      </c>
      <c r="AY192">
        <v>3740410</v>
      </c>
      <c r="AZ192">
        <v>3721525</v>
      </c>
      <c r="BA192">
        <v>3678732</v>
      </c>
      <c r="BB192">
        <v>3634488</v>
      </c>
      <c r="BC192">
        <v>3593077</v>
      </c>
      <c r="BD192">
        <v>3534874</v>
      </c>
      <c r="BE192">
        <v>3473177</v>
      </c>
      <c r="BF192">
        <v>3406520</v>
      </c>
      <c r="BG192">
        <v>3337177</v>
      </c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x14ac:dyDescent="0.4">
      <c r="A193" t="s">
        <v>2067</v>
      </c>
      <c r="B193">
        <v>11424176</v>
      </c>
      <c r="C193">
        <v>11665595</v>
      </c>
      <c r="D193">
        <v>11871712</v>
      </c>
      <c r="E193">
        <v>12065468</v>
      </c>
      <c r="F193">
        <v>12282419</v>
      </c>
      <c r="G193">
        <v>12547525</v>
      </c>
      <c r="H193">
        <v>12864954</v>
      </c>
      <c r="I193">
        <v>13222694</v>
      </c>
      <c r="J193">
        <v>13609982</v>
      </c>
      <c r="K193">
        <v>14010339</v>
      </c>
      <c r="L193">
        <v>14410400</v>
      </c>
      <c r="M193">
        <v>14809521</v>
      </c>
      <c r="N193">
        <v>15207771</v>
      </c>
      <c r="O193">
        <v>15593351</v>
      </c>
      <c r="P193">
        <v>15952078</v>
      </c>
      <c r="Q193">
        <v>16274740</v>
      </c>
      <c r="R193">
        <v>16554746</v>
      </c>
      <c r="S193">
        <v>16796578</v>
      </c>
      <c r="T193">
        <v>17015983</v>
      </c>
      <c r="U193">
        <v>17235666</v>
      </c>
      <c r="V193">
        <v>17472140</v>
      </c>
      <c r="W193">
        <v>17731230</v>
      </c>
      <c r="X193">
        <v>18008564</v>
      </c>
      <c r="Y193">
        <v>18298214</v>
      </c>
      <c r="Z193">
        <v>18590138</v>
      </c>
      <c r="AA193">
        <v>18877238</v>
      </c>
      <c r="AB193">
        <v>19156795</v>
      </c>
      <c r="AC193">
        <v>19431986</v>
      </c>
      <c r="AD193">
        <v>19708323</v>
      </c>
      <c r="AE193">
        <v>19993755</v>
      </c>
      <c r="AF193">
        <v>20293054</v>
      </c>
      <c r="AG193">
        <v>20609150</v>
      </c>
      <c r="AH193">
        <v>20937404</v>
      </c>
      <c r="AI193">
        <v>21265834</v>
      </c>
      <c r="AJ193">
        <v>21577982</v>
      </c>
      <c r="AK193">
        <v>21862299</v>
      </c>
      <c r="AL193">
        <v>22113548</v>
      </c>
      <c r="AM193">
        <v>22335638</v>
      </c>
      <c r="AN193">
        <v>22537336</v>
      </c>
      <c r="AO193">
        <v>22731985</v>
      </c>
      <c r="AP193">
        <v>22929075</v>
      </c>
      <c r="AQ193">
        <v>23131810</v>
      </c>
      <c r="AR193">
        <v>23336681</v>
      </c>
      <c r="AS193">
        <v>23538540</v>
      </c>
      <c r="AT193">
        <v>23729498</v>
      </c>
      <c r="AU193">
        <v>23904167</v>
      </c>
      <c r="AV193">
        <v>24061097</v>
      </c>
      <c r="AW193">
        <v>24203289</v>
      </c>
      <c r="AX193">
        <v>24335146</v>
      </c>
      <c r="AY193">
        <v>24463021</v>
      </c>
      <c r="AZ193">
        <v>24591599</v>
      </c>
      <c r="BA193">
        <v>24722298</v>
      </c>
      <c r="BB193">
        <v>24854034</v>
      </c>
      <c r="BC193">
        <v>24985976</v>
      </c>
      <c r="BD193">
        <v>25116363</v>
      </c>
      <c r="BE193">
        <v>25243917</v>
      </c>
      <c r="BF193">
        <v>25368620</v>
      </c>
      <c r="BG193">
        <v>25490965</v>
      </c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x14ac:dyDescent="0.4">
      <c r="A194" t="s">
        <v>467</v>
      </c>
      <c r="B194">
        <v>8857716</v>
      </c>
      <c r="C194">
        <v>8929316</v>
      </c>
      <c r="D194">
        <v>8993985</v>
      </c>
      <c r="E194">
        <v>9030355</v>
      </c>
      <c r="F194">
        <v>9035365</v>
      </c>
      <c r="G194">
        <v>8998595</v>
      </c>
      <c r="H194">
        <v>8930990</v>
      </c>
      <c r="I194">
        <v>8874520</v>
      </c>
      <c r="J194">
        <v>8836650</v>
      </c>
      <c r="K194">
        <v>8757705</v>
      </c>
      <c r="L194">
        <v>8680431</v>
      </c>
      <c r="M194">
        <v>8643756</v>
      </c>
      <c r="N194">
        <v>8630430</v>
      </c>
      <c r="O194">
        <v>8633100</v>
      </c>
      <c r="P194">
        <v>8754365</v>
      </c>
      <c r="Q194">
        <v>9093470</v>
      </c>
      <c r="R194">
        <v>9355810</v>
      </c>
      <c r="S194">
        <v>9455675</v>
      </c>
      <c r="T194">
        <v>9558250</v>
      </c>
      <c r="U194">
        <v>9661265</v>
      </c>
      <c r="V194">
        <v>9766312</v>
      </c>
      <c r="W194">
        <v>9851362</v>
      </c>
      <c r="X194">
        <v>9911771</v>
      </c>
      <c r="Y194">
        <v>9957865</v>
      </c>
      <c r="Z194">
        <v>9996232</v>
      </c>
      <c r="AA194">
        <v>10023613</v>
      </c>
      <c r="AB194">
        <v>10032734</v>
      </c>
      <c r="AC194">
        <v>10030031</v>
      </c>
      <c r="AD194">
        <v>10019610</v>
      </c>
      <c r="AE194">
        <v>10005000</v>
      </c>
      <c r="AF194">
        <v>9983218</v>
      </c>
      <c r="AG194">
        <v>9960235</v>
      </c>
      <c r="AH194">
        <v>9952494</v>
      </c>
      <c r="AI194">
        <v>9964675</v>
      </c>
      <c r="AJ194">
        <v>9991525</v>
      </c>
      <c r="AK194">
        <v>10026176</v>
      </c>
      <c r="AL194">
        <v>10063945</v>
      </c>
      <c r="AM194">
        <v>10108977</v>
      </c>
      <c r="AN194">
        <v>10160196</v>
      </c>
      <c r="AO194">
        <v>10217828</v>
      </c>
      <c r="AP194">
        <v>10289898</v>
      </c>
      <c r="AQ194">
        <v>10362722</v>
      </c>
      <c r="AR194">
        <v>10419631</v>
      </c>
      <c r="AS194">
        <v>10458821</v>
      </c>
      <c r="AT194">
        <v>10483861</v>
      </c>
      <c r="AU194">
        <v>10503330</v>
      </c>
      <c r="AV194">
        <v>10522288</v>
      </c>
      <c r="AW194">
        <v>10542964</v>
      </c>
      <c r="AX194">
        <v>10558177</v>
      </c>
      <c r="AY194">
        <v>10568247</v>
      </c>
      <c r="AZ194">
        <v>10573100</v>
      </c>
      <c r="BA194">
        <v>10557560</v>
      </c>
      <c r="BB194">
        <v>10514844</v>
      </c>
      <c r="BC194">
        <v>10457295</v>
      </c>
      <c r="BD194">
        <v>10401062</v>
      </c>
      <c r="BE194">
        <v>10358076</v>
      </c>
      <c r="BF194">
        <v>10325452</v>
      </c>
      <c r="BG194">
        <v>10293718</v>
      </c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x14ac:dyDescent="0.4">
      <c r="A195" t="s">
        <v>77</v>
      </c>
      <c r="B195">
        <v>1902875</v>
      </c>
      <c r="C195">
        <v>1953328</v>
      </c>
      <c r="D195">
        <v>2005337</v>
      </c>
      <c r="E195">
        <v>2058915</v>
      </c>
      <c r="F195">
        <v>2114095</v>
      </c>
      <c r="G195">
        <v>2170859</v>
      </c>
      <c r="H195">
        <v>2229376</v>
      </c>
      <c r="I195">
        <v>2289582</v>
      </c>
      <c r="J195">
        <v>2350901</v>
      </c>
      <c r="K195">
        <v>2412566</v>
      </c>
      <c r="L195">
        <v>2474106</v>
      </c>
      <c r="M195">
        <v>2535359</v>
      </c>
      <c r="N195">
        <v>2596739</v>
      </c>
      <c r="O195">
        <v>2659088</v>
      </c>
      <c r="P195">
        <v>2723523</v>
      </c>
      <c r="Q195">
        <v>2790962</v>
      </c>
      <c r="R195">
        <v>2861581</v>
      </c>
      <c r="S195">
        <v>2935375</v>
      </c>
      <c r="T195">
        <v>3012829</v>
      </c>
      <c r="U195">
        <v>3094482</v>
      </c>
      <c r="V195">
        <v>3180630</v>
      </c>
      <c r="W195">
        <v>3271456</v>
      </c>
      <c r="X195">
        <v>3366719</v>
      </c>
      <c r="Y195">
        <v>3465793</v>
      </c>
      <c r="Z195">
        <v>3567752</v>
      </c>
      <c r="AA195">
        <v>3671826</v>
      </c>
      <c r="AB195">
        <v>3777763</v>
      </c>
      <c r="AC195">
        <v>3885436</v>
      </c>
      <c r="AD195">
        <v>3994331</v>
      </c>
      <c r="AE195">
        <v>4103911</v>
      </c>
      <c r="AF195">
        <v>4213742</v>
      </c>
      <c r="AG195">
        <v>4323410</v>
      </c>
      <c r="AH195">
        <v>4432736</v>
      </c>
      <c r="AI195">
        <v>4541902</v>
      </c>
      <c r="AJ195">
        <v>4651225</v>
      </c>
      <c r="AK195">
        <v>4760850</v>
      </c>
      <c r="AL195">
        <v>4870694</v>
      </c>
      <c r="AM195">
        <v>4980344</v>
      </c>
      <c r="AN195">
        <v>5089310</v>
      </c>
      <c r="AO195">
        <v>5196937</v>
      </c>
      <c r="AP195">
        <v>5302700</v>
      </c>
      <c r="AQ195">
        <v>5406624</v>
      </c>
      <c r="AR195">
        <v>5508611</v>
      </c>
      <c r="AS195">
        <v>5607950</v>
      </c>
      <c r="AT195">
        <v>5703740</v>
      </c>
      <c r="AU195">
        <v>5795494</v>
      </c>
      <c r="AV195">
        <v>5882796</v>
      </c>
      <c r="AW195">
        <v>5966159</v>
      </c>
      <c r="AX195">
        <v>6047117</v>
      </c>
      <c r="AY195">
        <v>6127837</v>
      </c>
      <c r="AZ195">
        <v>6209877</v>
      </c>
      <c r="BA195">
        <v>6293783</v>
      </c>
      <c r="BB195">
        <v>6379219</v>
      </c>
      <c r="BC195">
        <v>6465740</v>
      </c>
      <c r="BD195">
        <v>6552584</v>
      </c>
      <c r="BE195">
        <v>6639119</v>
      </c>
      <c r="BF195">
        <v>6725308</v>
      </c>
      <c r="BG195">
        <v>6811297</v>
      </c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x14ac:dyDescent="0.4">
      <c r="A196" t="s">
        <v>2068</v>
      </c>
      <c r="AF196">
        <v>1978248</v>
      </c>
      <c r="AG196">
        <v>2068845</v>
      </c>
      <c r="AH196">
        <v>2163591</v>
      </c>
      <c r="AI196">
        <v>2262676</v>
      </c>
      <c r="AJ196">
        <v>2366298</v>
      </c>
      <c r="AK196">
        <v>2474666</v>
      </c>
      <c r="AL196">
        <v>2587997</v>
      </c>
      <c r="AM196">
        <v>2706518</v>
      </c>
      <c r="AN196">
        <v>2776568</v>
      </c>
      <c r="AO196">
        <v>2848431</v>
      </c>
      <c r="AP196">
        <v>2922153</v>
      </c>
      <c r="AQ196">
        <v>2997784</v>
      </c>
      <c r="AR196">
        <v>3075373</v>
      </c>
      <c r="AS196">
        <v>3154969</v>
      </c>
      <c r="AT196">
        <v>3236626</v>
      </c>
      <c r="AU196">
        <v>3320396</v>
      </c>
      <c r="AV196">
        <v>3406334</v>
      </c>
      <c r="AW196">
        <v>3494496</v>
      </c>
      <c r="AX196">
        <v>3596688</v>
      </c>
      <c r="AY196">
        <v>3702218</v>
      </c>
      <c r="AZ196">
        <v>3811102</v>
      </c>
      <c r="BA196">
        <v>3927051</v>
      </c>
      <c r="BB196">
        <v>4046901</v>
      </c>
      <c r="BC196">
        <v>4169506</v>
      </c>
      <c r="BD196">
        <v>4294682</v>
      </c>
      <c r="BE196">
        <v>4422143</v>
      </c>
      <c r="BF196">
        <v>4551566</v>
      </c>
      <c r="BG196">
        <v>4684777</v>
      </c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x14ac:dyDescent="0.4">
      <c r="A197" t="s">
        <v>2069</v>
      </c>
      <c r="B197">
        <v>865809</v>
      </c>
      <c r="C197">
        <v>894214</v>
      </c>
      <c r="D197">
        <v>924221</v>
      </c>
      <c r="E197">
        <v>955101</v>
      </c>
      <c r="F197">
        <v>985873</v>
      </c>
      <c r="G197">
        <v>1015765</v>
      </c>
      <c r="H197">
        <v>1044547</v>
      </c>
      <c r="I197">
        <v>1072398</v>
      </c>
      <c r="J197">
        <v>1099416</v>
      </c>
      <c r="K197">
        <v>1125870</v>
      </c>
      <c r="L197">
        <v>1152036</v>
      </c>
      <c r="M197">
        <v>1177890</v>
      </c>
      <c r="N197">
        <v>1203419</v>
      </c>
      <c r="O197">
        <v>1228877</v>
      </c>
      <c r="P197">
        <v>1254518</v>
      </c>
      <c r="Q197">
        <v>1280559</v>
      </c>
      <c r="R197">
        <v>1306931</v>
      </c>
      <c r="S197">
        <v>1333618</v>
      </c>
      <c r="T197">
        <v>1361131</v>
      </c>
      <c r="U197">
        <v>1390032</v>
      </c>
      <c r="V197">
        <v>1420671</v>
      </c>
      <c r="W197">
        <v>1453516</v>
      </c>
      <c r="X197">
        <v>1488183</v>
      </c>
      <c r="Y197">
        <v>1523011</v>
      </c>
      <c r="Z197">
        <v>1555765</v>
      </c>
      <c r="AA197">
        <v>1585014</v>
      </c>
      <c r="AB197">
        <v>1609916</v>
      </c>
      <c r="AC197">
        <v>1631160</v>
      </c>
      <c r="AD197">
        <v>1650645</v>
      </c>
      <c r="AE197">
        <v>1671076</v>
      </c>
      <c r="AF197">
        <v>1694408</v>
      </c>
      <c r="AG197">
        <v>1721262</v>
      </c>
      <c r="AH197">
        <v>1750902</v>
      </c>
      <c r="AI197">
        <v>1782065</v>
      </c>
      <c r="AJ197">
        <v>1812877</v>
      </c>
      <c r="AK197">
        <v>1841944</v>
      </c>
      <c r="AL197">
        <v>1869026</v>
      </c>
      <c r="AM197">
        <v>1894564</v>
      </c>
      <c r="AN197">
        <v>1918741</v>
      </c>
      <c r="AO197">
        <v>1941848</v>
      </c>
      <c r="AP197">
        <v>1964216</v>
      </c>
      <c r="AQ197">
        <v>1985712</v>
      </c>
      <c r="AR197">
        <v>2006448</v>
      </c>
      <c r="AS197">
        <v>2027212</v>
      </c>
      <c r="AT197">
        <v>2049025</v>
      </c>
      <c r="AU197">
        <v>2072665</v>
      </c>
      <c r="AV197">
        <v>2098492</v>
      </c>
      <c r="AW197">
        <v>2126235</v>
      </c>
      <c r="AX197">
        <v>2155339</v>
      </c>
      <c r="AY197">
        <v>2184837</v>
      </c>
      <c r="AZ197">
        <v>2214096</v>
      </c>
      <c r="BA197">
        <v>2242763</v>
      </c>
      <c r="BB197">
        <v>2271298</v>
      </c>
      <c r="BC197">
        <v>2300045</v>
      </c>
      <c r="BD197">
        <v>2329458</v>
      </c>
      <c r="BE197">
        <v>2358955</v>
      </c>
      <c r="BF197">
        <v>2388875</v>
      </c>
      <c r="BG197">
        <v>2419188</v>
      </c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x14ac:dyDescent="0.4">
      <c r="A198" t="s">
        <v>2070</v>
      </c>
      <c r="B198">
        <v>754705296</v>
      </c>
      <c r="C198">
        <v>765517069</v>
      </c>
      <c r="D198">
        <v>774970556</v>
      </c>
      <c r="E198">
        <v>784274508</v>
      </c>
      <c r="F198">
        <v>793405703</v>
      </c>
      <c r="G198">
        <v>802234753</v>
      </c>
      <c r="H198">
        <v>810477286</v>
      </c>
      <c r="I198">
        <v>818162391</v>
      </c>
      <c r="J198">
        <v>824881275</v>
      </c>
      <c r="K198">
        <v>833307280</v>
      </c>
      <c r="L198">
        <v>840843453</v>
      </c>
      <c r="M198">
        <v>848964693</v>
      </c>
      <c r="N198">
        <v>857032016</v>
      </c>
      <c r="O198">
        <v>864105636</v>
      </c>
      <c r="P198">
        <v>872196067</v>
      </c>
      <c r="Q198">
        <v>879650582</v>
      </c>
      <c r="R198">
        <v>885529196</v>
      </c>
      <c r="S198">
        <v>891585019</v>
      </c>
      <c r="T198">
        <v>897682739</v>
      </c>
      <c r="U198">
        <v>904034683</v>
      </c>
      <c r="V198">
        <v>910110515</v>
      </c>
      <c r="W198">
        <v>916187214</v>
      </c>
      <c r="X198">
        <v>921702426</v>
      </c>
      <c r="Y198">
        <v>926784900</v>
      </c>
      <c r="Z198">
        <v>931567479</v>
      </c>
      <c r="AA198">
        <v>936391539</v>
      </c>
      <c r="AB198">
        <v>941637615</v>
      </c>
      <c r="AC198">
        <v>946964644</v>
      </c>
      <c r="AD198">
        <v>952508537</v>
      </c>
      <c r="AE198">
        <v>958458726</v>
      </c>
      <c r="AF198">
        <v>964601905</v>
      </c>
      <c r="AG198">
        <v>970905787</v>
      </c>
      <c r="AH198">
        <v>977731114</v>
      </c>
      <c r="AI198">
        <v>984287544</v>
      </c>
      <c r="AJ198">
        <v>989994337</v>
      </c>
      <c r="AK198">
        <v>995414348</v>
      </c>
      <c r="AL198">
        <v>1000643919</v>
      </c>
      <c r="AM198">
        <v>1005863664</v>
      </c>
      <c r="AN198">
        <v>1010698895</v>
      </c>
      <c r="AO198">
        <v>1015607144</v>
      </c>
      <c r="AP198">
        <v>1020591853</v>
      </c>
      <c r="AQ198">
        <v>1025668441</v>
      </c>
      <c r="AR198">
        <v>1030742327</v>
      </c>
      <c r="AS198">
        <v>1035918962</v>
      </c>
      <c r="AT198">
        <v>1041303140</v>
      </c>
      <c r="AU198">
        <v>1046610820</v>
      </c>
      <c r="AV198">
        <v>1052236684</v>
      </c>
      <c r="AW198">
        <v>1058174510</v>
      </c>
      <c r="AX198">
        <v>1064603304</v>
      </c>
      <c r="AY198">
        <v>1070107590</v>
      </c>
      <c r="AZ198">
        <v>1075131208</v>
      </c>
      <c r="BA198">
        <v>1078064180</v>
      </c>
      <c r="BB198">
        <v>1082727404</v>
      </c>
      <c r="BC198">
        <v>1087610209</v>
      </c>
      <c r="BD198">
        <v>1092678876</v>
      </c>
      <c r="BE198">
        <v>1097735849</v>
      </c>
      <c r="BF198">
        <v>1102778565</v>
      </c>
      <c r="BG198">
        <v>1107374909</v>
      </c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x14ac:dyDescent="0.4">
      <c r="A199" t="s">
        <v>2071</v>
      </c>
      <c r="B199">
        <v>78076</v>
      </c>
      <c r="C199">
        <v>80703</v>
      </c>
      <c r="D199">
        <v>83651</v>
      </c>
      <c r="E199">
        <v>86837</v>
      </c>
      <c r="F199">
        <v>90132</v>
      </c>
      <c r="G199">
        <v>93438</v>
      </c>
      <c r="H199">
        <v>96732</v>
      </c>
      <c r="I199">
        <v>100029</v>
      </c>
      <c r="J199">
        <v>103386</v>
      </c>
      <c r="K199">
        <v>106857</v>
      </c>
      <c r="L199">
        <v>110495</v>
      </c>
      <c r="M199">
        <v>114313</v>
      </c>
      <c r="N199">
        <v>118279</v>
      </c>
      <c r="O199">
        <v>122356</v>
      </c>
      <c r="P199">
        <v>126486</v>
      </c>
      <c r="Q199">
        <v>130619</v>
      </c>
      <c r="R199">
        <v>134748</v>
      </c>
      <c r="S199">
        <v>138864</v>
      </c>
      <c r="T199">
        <v>143032</v>
      </c>
      <c r="U199">
        <v>147296</v>
      </c>
      <c r="V199">
        <v>151708</v>
      </c>
      <c r="W199">
        <v>156243</v>
      </c>
      <c r="X199">
        <v>160888</v>
      </c>
      <c r="Y199">
        <v>165613</v>
      </c>
      <c r="Z199">
        <v>170396</v>
      </c>
      <c r="AA199">
        <v>175204</v>
      </c>
      <c r="AB199">
        <v>180075</v>
      </c>
      <c r="AC199">
        <v>184950</v>
      </c>
      <c r="AD199">
        <v>189738</v>
      </c>
      <c r="AE199">
        <v>194252</v>
      </c>
      <c r="AF199">
        <v>198375</v>
      </c>
      <c r="AG199">
        <v>202016</v>
      </c>
      <c r="AH199">
        <v>205266</v>
      </c>
      <c r="AI199">
        <v>208345</v>
      </c>
      <c r="AJ199">
        <v>211579</v>
      </c>
      <c r="AK199">
        <v>215196</v>
      </c>
      <c r="AL199">
        <v>219283</v>
      </c>
      <c r="AM199">
        <v>223731</v>
      </c>
      <c r="AN199">
        <v>228376</v>
      </c>
      <c r="AO199">
        <v>232952</v>
      </c>
      <c r="AP199">
        <v>237258</v>
      </c>
      <c r="AQ199">
        <v>241273</v>
      </c>
      <c r="AR199">
        <v>245006</v>
      </c>
      <c r="AS199">
        <v>248499</v>
      </c>
      <c r="AT199">
        <v>251775</v>
      </c>
      <c r="AU199">
        <v>254886</v>
      </c>
      <c r="AV199">
        <v>257832</v>
      </c>
      <c r="AW199">
        <v>260594</v>
      </c>
      <c r="AX199">
        <v>263179</v>
      </c>
      <c r="AY199">
        <v>265581</v>
      </c>
      <c r="AZ199">
        <v>267820</v>
      </c>
      <c r="BA199">
        <v>269843</v>
      </c>
      <c r="BB199">
        <v>271703</v>
      </c>
      <c r="BC199">
        <v>273528</v>
      </c>
      <c r="BD199">
        <v>275484</v>
      </c>
      <c r="BE199">
        <v>277690</v>
      </c>
      <c r="BF199">
        <v>280208</v>
      </c>
      <c r="BG199">
        <v>283007</v>
      </c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x14ac:dyDescent="0.4">
      <c r="A200" t="s">
        <v>2072</v>
      </c>
      <c r="B200">
        <v>47384</v>
      </c>
      <c r="C200">
        <v>51421</v>
      </c>
      <c r="D200">
        <v>56263</v>
      </c>
      <c r="E200">
        <v>61717</v>
      </c>
      <c r="F200">
        <v>67567</v>
      </c>
      <c r="G200">
        <v>73633</v>
      </c>
      <c r="H200">
        <v>79844</v>
      </c>
      <c r="I200">
        <v>86295</v>
      </c>
      <c r="J200">
        <v>93201</v>
      </c>
      <c r="K200">
        <v>100874</v>
      </c>
      <c r="L200">
        <v>109514</v>
      </c>
      <c r="M200">
        <v>119424</v>
      </c>
      <c r="N200">
        <v>130534</v>
      </c>
      <c r="O200">
        <v>142241</v>
      </c>
      <c r="P200">
        <v>153704</v>
      </c>
      <c r="Q200">
        <v>164413</v>
      </c>
      <c r="R200">
        <v>173836</v>
      </c>
      <c r="S200">
        <v>182443</v>
      </c>
      <c r="T200">
        <v>192093</v>
      </c>
      <c r="U200">
        <v>205313</v>
      </c>
      <c r="V200">
        <v>223775</v>
      </c>
      <c r="W200">
        <v>248144</v>
      </c>
      <c r="X200">
        <v>277396</v>
      </c>
      <c r="Y200">
        <v>309479</v>
      </c>
      <c r="Z200">
        <v>341455</v>
      </c>
      <c r="AA200">
        <v>371081</v>
      </c>
      <c r="AB200">
        <v>397932</v>
      </c>
      <c r="AC200">
        <v>422341</v>
      </c>
      <c r="AD200">
        <v>443794</v>
      </c>
      <c r="AE200">
        <v>461870</v>
      </c>
      <c r="AF200">
        <v>476445</v>
      </c>
      <c r="AG200">
        <v>487491</v>
      </c>
      <c r="AH200">
        <v>495517</v>
      </c>
      <c r="AI200">
        <v>501566</v>
      </c>
      <c r="AJ200">
        <v>507095</v>
      </c>
      <c r="AK200">
        <v>513455</v>
      </c>
      <c r="AL200">
        <v>522304</v>
      </c>
      <c r="AM200">
        <v>534608</v>
      </c>
      <c r="AN200">
        <v>550430</v>
      </c>
      <c r="AO200">
        <v>569447</v>
      </c>
      <c r="AP200">
        <v>592267</v>
      </c>
      <c r="AQ200">
        <v>616886</v>
      </c>
      <c r="AR200">
        <v>645659</v>
      </c>
      <c r="AS200">
        <v>688586</v>
      </c>
      <c r="AT200">
        <v>758855</v>
      </c>
      <c r="AU200">
        <v>864863</v>
      </c>
      <c r="AV200">
        <v>1010382</v>
      </c>
      <c r="AW200">
        <v>1189633</v>
      </c>
      <c r="AX200">
        <v>1389342</v>
      </c>
      <c r="AY200">
        <v>1590780</v>
      </c>
      <c r="AZ200">
        <v>1779676</v>
      </c>
      <c r="BA200">
        <v>1952054</v>
      </c>
      <c r="BB200">
        <v>2109568</v>
      </c>
      <c r="BC200">
        <v>2250473</v>
      </c>
      <c r="BD200">
        <v>2374419</v>
      </c>
      <c r="BE200">
        <v>2481539</v>
      </c>
      <c r="BF200">
        <v>2569804</v>
      </c>
      <c r="BG200">
        <v>2639211</v>
      </c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x14ac:dyDescent="0.4">
      <c r="A201" t="s">
        <v>59</v>
      </c>
      <c r="B201">
        <v>18406905</v>
      </c>
      <c r="C201">
        <v>18555250</v>
      </c>
      <c r="D201">
        <v>18676550</v>
      </c>
      <c r="E201">
        <v>18797850</v>
      </c>
      <c r="F201">
        <v>18919126</v>
      </c>
      <c r="G201">
        <v>19031576</v>
      </c>
      <c r="H201">
        <v>19215450</v>
      </c>
      <c r="I201">
        <v>19534242</v>
      </c>
      <c r="J201">
        <v>19799831</v>
      </c>
      <c r="K201">
        <v>20009141</v>
      </c>
      <c r="L201">
        <v>20250398</v>
      </c>
      <c r="M201">
        <v>20461567</v>
      </c>
      <c r="N201">
        <v>20657957</v>
      </c>
      <c r="O201">
        <v>20835681</v>
      </c>
      <c r="P201">
        <v>21029429</v>
      </c>
      <c r="Q201">
        <v>21293583</v>
      </c>
      <c r="R201">
        <v>21551634</v>
      </c>
      <c r="S201">
        <v>21756096</v>
      </c>
      <c r="T201">
        <v>21951464</v>
      </c>
      <c r="U201">
        <v>22090488</v>
      </c>
      <c r="V201">
        <v>22242653</v>
      </c>
      <c r="W201">
        <v>22415169</v>
      </c>
      <c r="X201">
        <v>22515389</v>
      </c>
      <c r="Y201">
        <v>22588790</v>
      </c>
      <c r="Z201">
        <v>22655940</v>
      </c>
      <c r="AA201">
        <v>22755427</v>
      </c>
      <c r="AB201">
        <v>22859269</v>
      </c>
      <c r="AC201">
        <v>22949430</v>
      </c>
      <c r="AD201">
        <v>23057662</v>
      </c>
      <c r="AE201">
        <v>23161458</v>
      </c>
      <c r="AF201">
        <v>23201835</v>
      </c>
      <c r="AG201">
        <v>23001155</v>
      </c>
      <c r="AH201">
        <v>22794284</v>
      </c>
      <c r="AI201">
        <v>22763280</v>
      </c>
      <c r="AJ201">
        <v>22730211</v>
      </c>
      <c r="AK201">
        <v>22684270</v>
      </c>
      <c r="AL201">
        <v>22619004</v>
      </c>
      <c r="AM201">
        <v>22553978</v>
      </c>
      <c r="AN201">
        <v>22507344</v>
      </c>
      <c r="AO201">
        <v>22472040</v>
      </c>
      <c r="AP201">
        <v>22442971</v>
      </c>
      <c r="AQ201">
        <v>22131970</v>
      </c>
      <c r="AR201">
        <v>21730496</v>
      </c>
      <c r="AS201">
        <v>21574326</v>
      </c>
      <c r="AT201">
        <v>21451748</v>
      </c>
      <c r="AU201">
        <v>21319685</v>
      </c>
      <c r="AV201">
        <v>21193760</v>
      </c>
      <c r="AW201">
        <v>20882982</v>
      </c>
      <c r="AX201">
        <v>20537875</v>
      </c>
      <c r="AY201">
        <v>20367487</v>
      </c>
      <c r="AZ201">
        <v>20246871</v>
      </c>
      <c r="BA201">
        <v>20147528</v>
      </c>
      <c r="BB201">
        <v>20058035</v>
      </c>
      <c r="BC201">
        <v>19983693</v>
      </c>
      <c r="BD201">
        <v>19908979</v>
      </c>
      <c r="BE201">
        <v>19815481</v>
      </c>
      <c r="BF201">
        <v>19702332</v>
      </c>
      <c r="BG201">
        <v>19586539</v>
      </c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x14ac:dyDescent="0.4">
      <c r="A202" t="s">
        <v>2073</v>
      </c>
      <c r="B202">
        <v>119897000</v>
      </c>
      <c r="C202">
        <v>121236000</v>
      </c>
      <c r="D202">
        <v>122591000</v>
      </c>
      <c r="E202">
        <v>123960000</v>
      </c>
      <c r="F202">
        <v>125345000</v>
      </c>
      <c r="G202">
        <v>126745000</v>
      </c>
      <c r="H202">
        <v>127468000</v>
      </c>
      <c r="I202">
        <v>128196000</v>
      </c>
      <c r="J202">
        <v>128928000</v>
      </c>
      <c r="K202">
        <v>129664000</v>
      </c>
      <c r="L202">
        <v>130404000</v>
      </c>
      <c r="M202">
        <v>131155000</v>
      </c>
      <c r="N202">
        <v>131909000</v>
      </c>
      <c r="O202">
        <v>132669000</v>
      </c>
      <c r="P202">
        <v>133432000</v>
      </c>
      <c r="Q202">
        <v>134200000</v>
      </c>
      <c r="R202">
        <v>135147000</v>
      </c>
      <c r="S202">
        <v>136100000</v>
      </c>
      <c r="T202">
        <v>137060000</v>
      </c>
      <c r="U202">
        <v>138027000</v>
      </c>
      <c r="V202">
        <v>139010000</v>
      </c>
      <c r="W202">
        <v>139941000</v>
      </c>
      <c r="X202">
        <v>140823000</v>
      </c>
      <c r="Y202">
        <v>141668000</v>
      </c>
      <c r="Z202">
        <v>142745000</v>
      </c>
      <c r="AA202">
        <v>143858000</v>
      </c>
      <c r="AB202">
        <v>144894000</v>
      </c>
      <c r="AC202">
        <v>145908000</v>
      </c>
      <c r="AD202">
        <v>146857000</v>
      </c>
      <c r="AE202">
        <v>147721000</v>
      </c>
      <c r="AF202">
        <v>148292000</v>
      </c>
      <c r="AG202">
        <v>148624000</v>
      </c>
      <c r="AH202">
        <v>148689000</v>
      </c>
      <c r="AI202">
        <v>148520000</v>
      </c>
      <c r="AJ202">
        <v>148336000</v>
      </c>
      <c r="AK202">
        <v>148375726</v>
      </c>
      <c r="AL202">
        <v>148160042</v>
      </c>
      <c r="AM202">
        <v>147915307</v>
      </c>
      <c r="AN202">
        <v>147670692</v>
      </c>
      <c r="AO202">
        <v>147214392</v>
      </c>
      <c r="AP202">
        <v>146596557</v>
      </c>
      <c r="AQ202">
        <v>145976083</v>
      </c>
      <c r="AR202">
        <v>145306046</v>
      </c>
      <c r="AS202">
        <v>144648257</v>
      </c>
      <c r="AT202">
        <v>144067054</v>
      </c>
      <c r="AU202">
        <v>143518523</v>
      </c>
      <c r="AV202">
        <v>143049528</v>
      </c>
      <c r="AW202">
        <v>142805088</v>
      </c>
      <c r="AX202">
        <v>142742350</v>
      </c>
      <c r="AY202">
        <v>142785342</v>
      </c>
      <c r="AZ202">
        <v>142849449</v>
      </c>
      <c r="BA202">
        <v>142960868</v>
      </c>
      <c r="BB202">
        <v>143201676</v>
      </c>
      <c r="BC202">
        <v>143506911</v>
      </c>
      <c r="BD202">
        <v>143819666</v>
      </c>
      <c r="BE202">
        <v>144096870</v>
      </c>
      <c r="BF202">
        <v>144342396</v>
      </c>
      <c r="BG202">
        <v>144495044</v>
      </c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x14ac:dyDescent="0.4">
      <c r="A203" t="s">
        <v>2074</v>
      </c>
      <c r="B203">
        <v>2933428</v>
      </c>
      <c r="C203">
        <v>2996096</v>
      </c>
      <c r="D203">
        <v>3050604</v>
      </c>
      <c r="E203">
        <v>3102972</v>
      </c>
      <c r="F203">
        <v>3161724</v>
      </c>
      <c r="G203">
        <v>3232934</v>
      </c>
      <c r="H203">
        <v>3319082</v>
      </c>
      <c r="I203">
        <v>3418317</v>
      </c>
      <c r="J203">
        <v>3527263</v>
      </c>
      <c r="K203">
        <v>3640591</v>
      </c>
      <c r="L203">
        <v>3754541</v>
      </c>
      <c r="M203">
        <v>3868337</v>
      </c>
      <c r="N203">
        <v>3983700</v>
      </c>
      <c r="O203">
        <v>4102321</v>
      </c>
      <c r="P203">
        <v>4226799</v>
      </c>
      <c r="Q203">
        <v>4359092</v>
      </c>
      <c r="R203">
        <v>4499509</v>
      </c>
      <c r="S203">
        <v>4647615</v>
      </c>
      <c r="T203">
        <v>4803725</v>
      </c>
      <c r="U203">
        <v>4968074</v>
      </c>
      <c r="V203">
        <v>5140716</v>
      </c>
      <c r="W203">
        <v>5315032</v>
      </c>
      <c r="X203">
        <v>5489322</v>
      </c>
      <c r="Y203">
        <v>5673614</v>
      </c>
      <c r="Z203">
        <v>5881906</v>
      </c>
      <c r="AA203">
        <v>6120107</v>
      </c>
      <c r="AB203">
        <v>6407672</v>
      </c>
      <c r="AC203">
        <v>6732131</v>
      </c>
      <c r="AD203">
        <v>7030179</v>
      </c>
      <c r="AE203">
        <v>7216028</v>
      </c>
      <c r="AF203">
        <v>7235798</v>
      </c>
      <c r="AG203">
        <v>7051759</v>
      </c>
      <c r="AH203">
        <v>6701851</v>
      </c>
      <c r="AI203">
        <v>6299909</v>
      </c>
      <c r="AJ203">
        <v>6005095</v>
      </c>
      <c r="AK203">
        <v>5928078</v>
      </c>
      <c r="AL203">
        <v>6115168</v>
      </c>
      <c r="AM203">
        <v>6522382</v>
      </c>
      <c r="AN203">
        <v>7059813</v>
      </c>
      <c r="AO203">
        <v>7593239</v>
      </c>
      <c r="AP203">
        <v>8025703</v>
      </c>
      <c r="AQ203">
        <v>8329406</v>
      </c>
      <c r="AR203">
        <v>8536205</v>
      </c>
      <c r="AS203">
        <v>8680346</v>
      </c>
      <c r="AT203">
        <v>8818438</v>
      </c>
      <c r="AU203">
        <v>8991735</v>
      </c>
      <c r="AV203">
        <v>9206580</v>
      </c>
      <c r="AW203">
        <v>9447402</v>
      </c>
      <c r="AX203">
        <v>9708169</v>
      </c>
      <c r="AY203">
        <v>9977446</v>
      </c>
      <c r="AZ203">
        <v>10246842</v>
      </c>
      <c r="BA203">
        <v>10516071</v>
      </c>
      <c r="BB203">
        <v>10788853</v>
      </c>
      <c r="BC203">
        <v>11065151</v>
      </c>
      <c r="BD203">
        <v>11345357</v>
      </c>
      <c r="BE203">
        <v>11629553</v>
      </c>
      <c r="BF203">
        <v>11917508</v>
      </c>
      <c r="BG203">
        <v>12208407</v>
      </c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x14ac:dyDescent="0.4">
      <c r="A204" t="s">
        <v>2075</v>
      </c>
      <c r="B204">
        <v>571835666</v>
      </c>
      <c r="C204">
        <v>583894094</v>
      </c>
      <c r="D204">
        <v>596413939</v>
      </c>
      <c r="E204">
        <v>609391805</v>
      </c>
      <c r="F204">
        <v>622822615</v>
      </c>
      <c r="G204">
        <v>636701820</v>
      </c>
      <c r="H204">
        <v>651036352</v>
      </c>
      <c r="I204">
        <v>665826653</v>
      </c>
      <c r="J204">
        <v>681054882</v>
      </c>
      <c r="K204">
        <v>696697198</v>
      </c>
      <c r="L204">
        <v>712740919</v>
      </c>
      <c r="M204">
        <v>729173562</v>
      </c>
      <c r="N204">
        <v>746012374</v>
      </c>
      <c r="O204">
        <v>763310561</v>
      </c>
      <c r="P204">
        <v>781140577</v>
      </c>
      <c r="Q204">
        <v>799553306</v>
      </c>
      <c r="R204">
        <v>818560436</v>
      </c>
      <c r="S204">
        <v>838142287</v>
      </c>
      <c r="T204">
        <v>858277856</v>
      </c>
      <c r="U204">
        <v>878933031</v>
      </c>
      <c r="V204">
        <v>900076467</v>
      </c>
      <c r="W204">
        <v>921696915</v>
      </c>
      <c r="X204">
        <v>943781613</v>
      </c>
      <c r="Y204">
        <v>966293643</v>
      </c>
      <c r="Z204">
        <v>989188965</v>
      </c>
      <c r="AA204">
        <v>1012429641</v>
      </c>
      <c r="AB204">
        <v>1035982524</v>
      </c>
      <c r="AC204">
        <v>1059829211</v>
      </c>
      <c r="AD204">
        <v>1083963380</v>
      </c>
      <c r="AE204">
        <v>1108386444</v>
      </c>
      <c r="AF204">
        <v>1133089464</v>
      </c>
      <c r="AG204">
        <v>1158058109</v>
      </c>
      <c r="AH204">
        <v>1183253534</v>
      </c>
      <c r="AI204">
        <v>1208612942</v>
      </c>
      <c r="AJ204">
        <v>1234059205</v>
      </c>
      <c r="AK204">
        <v>1259530819</v>
      </c>
      <c r="AL204">
        <v>1284978193</v>
      </c>
      <c r="AM204">
        <v>1310387887</v>
      </c>
      <c r="AN204">
        <v>1335777637</v>
      </c>
      <c r="AO204">
        <v>1361185289</v>
      </c>
      <c r="AP204">
        <v>1386625845</v>
      </c>
      <c r="AQ204">
        <v>1412104373</v>
      </c>
      <c r="AR204">
        <v>1437568227</v>
      </c>
      <c r="AS204">
        <v>1462906674</v>
      </c>
      <c r="AT204">
        <v>1487975237</v>
      </c>
      <c r="AU204">
        <v>1512670560</v>
      </c>
      <c r="AV204">
        <v>1536943534</v>
      </c>
      <c r="AW204">
        <v>1560818860</v>
      </c>
      <c r="AX204">
        <v>1584359049</v>
      </c>
      <c r="AY204">
        <v>1607663899</v>
      </c>
      <c r="AZ204">
        <v>1630806784</v>
      </c>
      <c r="BA204">
        <v>1653798614</v>
      </c>
      <c r="BB204">
        <v>1676615491</v>
      </c>
      <c r="BC204">
        <v>1699310450</v>
      </c>
      <c r="BD204">
        <v>1721847786</v>
      </c>
      <c r="BE204">
        <v>1744199944</v>
      </c>
      <c r="BF204">
        <v>1766393714</v>
      </c>
      <c r="BG204">
        <v>1788388852</v>
      </c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x14ac:dyDescent="0.4">
      <c r="A205" t="s">
        <v>1046</v>
      </c>
      <c r="B205">
        <v>4086539</v>
      </c>
      <c r="C205">
        <v>4218879</v>
      </c>
      <c r="D205">
        <v>4362864</v>
      </c>
      <c r="E205">
        <v>4516659</v>
      </c>
      <c r="F205">
        <v>4677404</v>
      </c>
      <c r="G205">
        <v>4843635</v>
      </c>
      <c r="H205">
        <v>5015204</v>
      </c>
      <c r="I205">
        <v>5194846</v>
      </c>
      <c r="J205">
        <v>5387486</v>
      </c>
      <c r="K205">
        <v>5599628</v>
      </c>
      <c r="L205">
        <v>5836389</v>
      </c>
      <c r="M205">
        <v>6100994</v>
      </c>
      <c r="N205">
        <v>6393894</v>
      </c>
      <c r="O205">
        <v>6714095</v>
      </c>
      <c r="P205">
        <v>7059334</v>
      </c>
      <c r="Q205">
        <v>7428703</v>
      </c>
      <c r="R205">
        <v>7818613</v>
      </c>
      <c r="S205">
        <v>8231604</v>
      </c>
      <c r="T205">
        <v>8679840</v>
      </c>
      <c r="U205">
        <v>9179621</v>
      </c>
      <c r="V205">
        <v>9740599</v>
      </c>
      <c r="W205">
        <v>10366661</v>
      </c>
      <c r="X205">
        <v>11048080</v>
      </c>
      <c r="Y205">
        <v>11763837</v>
      </c>
      <c r="Z205">
        <v>12484967</v>
      </c>
      <c r="AA205">
        <v>13189115</v>
      </c>
      <c r="AB205">
        <v>13869012</v>
      </c>
      <c r="AC205">
        <v>14525660</v>
      </c>
      <c r="AD205">
        <v>15155223</v>
      </c>
      <c r="AE205">
        <v>15755944</v>
      </c>
      <c r="AF205">
        <v>16326815</v>
      </c>
      <c r="AG205">
        <v>16867829</v>
      </c>
      <c r="AH205">
        <v>17378833</v>
      </c>
      <c r="AI205">
        <v>17859750</v>
      </c>
      <c r="AJ205">
        <v>18311090</v>
      </c>
      <c r="AK205">
        <v>18735841</v>
      </c>
      <c r="AL205">
        <v>19131578</v>
      </c>
      <c r="AM205">
        <v>19505576</v>
      </c>
      <c r="AN205">
        <v>19882458</v>
      </c>
      <c r="AO205">
        <v>20294406</v>
      </c>
      <c r="AP205">
        <v>20764312</v>
      </c>
      <c r="AQ205">
        <v>21303592</v>
      </c>
      <c r="AR205">
        <v>21906308</v>
      </c>
      <c r="AS205">
        <v>22556425</v>
      </c>
      <c r="AT205">
        <v>23228890</v>
      </c>
      <c r="AU205">
        <v>23905654</v>
      </c>
      <c r="AV205">
        <v>24578301</v>
      </c>
      <c r="AW205">
        <v>25252569</v>
      </c>
      <c r="AX205">
        <v>25940770</v>
      </c>
      <c r="AY205">
        <v>26661492</v>
      </c>
      <c r="AZ205">
        <v>27425676</v>
      </c>
      <c r="BA205">
        <v>28238020</v>
      </c>
      <c r="BB205">
        <v>29086357</v>
      </c>
      <c r="BC205">
        <v>29944476</v>
      </c>
      <c r="BD205">
        <v>30776722</v>
      </c>
      <c r="BE205">
        <v>31557144</v>
      </c>
      <c r="BF205">
        <v>32275687</v>
      </c>
      <c r="BG205">
        <v>32938213</v>
      </c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x14ac:dyDescent="0.4">
      <c r="A206" t="s">
        <v>2076</v>
      </c>
      <c r="B206">
        <v>7544491</v>
      </c>
      <c r="C206">
        <v>7769482</v>
      </c>
      <c r="D206">
        <v>8004121</v>
      </c>
      <c r="E206">
        <v>8248812</v>
      </c>
      <c r="F206">
        <v>8503994</v>
      </c>
      <c r="G206">
        <v>8770097</v>
      </c>
      <c r="H206">
        <v>9047798</v>
      </c>
      <c r="I206">
        <v>9337657</v>
      </c>
      <c r="J206">
        <v>9639840</v>
      </c>
      <c r="K206">
        <v>9954410</v>
      </c>
      <c r="L206">
        <v>10281700</v>
      </c>
      <c r="M206">
        <v>10621472</v>
      </c>
      <c r="N206">
        <v>10974622</v>
      </c>
      <c r="O206">
        <v>11343926</v>
      </c>
      <c r="P206">
        <v>11732958</v>
      </c>
      <c r="Q206">
        <v>12144135</v>
      </c>
      <c r="R206">
        <v>12578407</v>
      </c>
      <c r="S206">
        <v>13034625</v>
      </c>
      <c r="T206">
        <v>13510421</v>
      </c>
      <c r="U206">
        <v>14002303</v>
      </c>
      <c r="V206">
        <v>14507468</v>
      </c>
      <c r="W206">
        <v>15027270</v>
      </c>
      <c r="X206">
        <v>15562194</v>
      </c>
      <c r="Y206">
        <v>16107730</v>
      </c>
      <c r="Z206">
        <v>16658054</v>
      </c>
      <c r="AA206">
        <v>17210187</v>
      </c>
      <c r="AB206">
        <v>17757169</v>
      </c>
      <c r="AC206">
        <v>18302587</v>
      </c>
      <c r="AD206">
        <v>18866319</v>
      </c>
      <c r="AE206">
        <v>19475609</v>
      </c>
      <c r="AF206">
        <v>20147590</v>
      </c>
      <c r="AG206">
        <v>20893625</v>
      </c>
      <c r="AH206">
        <v>21701476</v>
      </c>
      <c r="AI206">
        <v>22535937</v>
      </c>
      <c r="AJ206">
        <v>23347885</v>
      </c>
      <c r="AK206">
        <v>24102986</v>
      </c>
      <c r="AL206">
        <v>24786190</v>
      </c>
      <c r="AM206">
        <v>25410451</v>
      </c>
      <c r="AN206">
        <v>26003542</v>
      </c>
      <c r="AO206">
        <v>26607042</v>
      </c>
      <c r="AP206">
        <v>27250535</v>
      </c>
      <c r="AQ206">
        <v>27945005</v>
      </c>
      <c r="AR206">
        <v>28679565</v>
      </c>
      <c r="AS206">
        <v>29435944</v>
      </c>
      <c r="AT206">
        <v>30186341</v>
      </c>
      <c r="AU206">
        <v>30911914</v>
      </c>
      <c r="AV206">
        <v>31607064</v>
      </c>
      <c r="AW206">
        <v>32282526</v>
      </c>
      <c r="AX206">
        <v>32955496</v>
      </c>
      <c r="AY206">
        <v>33650619</v>
      </c>
      <c r="AZ206">
        <v>34385963</v>
      </c>
      <c r="BA206">
        <v>35167314</v>
      </c>
      <c r="BB206">
        <v>35990192</v>
      </c>
      <c r="BC206">
        <v>36849918</v>
      </c>
      <c r="BD206">
        <v>37737913</v>
      </c>
      <c r="BE206">
        <v>38647803</v>
      </c>
      <c r="BF206">
        <v>39578828</v>
      </c>
      <c r="BG206">
        <v>40533330</v>
      </c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x14ac:dyDescent="0.4">
      <c r="A207" t="s">
        <v>1261</v>
      </c>
      <c r="B207">
        <v>3206749</v>
      </c>
      <c r="C207">
        <v>3295293</v>
      </c>
      <c r="D207">
        <v>3386863</v>
      </c>
      <c r="E207">
        <v>3481745</v>
      </c>
      <c r="F207">
        <v>3580312</v>
      </c>
      <c r="G207">
        <v>3682876</v>
      </c>
      <c r="H207">
        <v>3789211</v>
      </c>
      <c r="I207">
        <v>3899237</v>
      </c>
      <c r="J207">
        <v>4013539</v>
      </c>
      <c r="K207">
        <v>4132844</v>
      </c>
      <c r="L207">
        <v>4257505</v>
      </c>
      <c r="M207">
        <v>4388458</v>
      </c>
      <c r="N207">
        <v>4525114</v>
      </c>
      <c r="O207">
        <v>4664444</v>
      </c>
      <c r="P207">
        <v>4802348</v>
      </c>
      <c r="Q207">
        <v>4936209</v>
      </c>
      <c r="R207">
        <v>5064674</v>
      </c>
      <c r="S207">
        <v>5189539</v>
      </c>
      <c r="T207">
        <v>5315265</v>
      </c>
      <c r="U207">
        <v>5448110</v>
      </c>
      <c r="V207">
        <v>5592646</v>
      </c>
      <c r="W207">
        <v>5750338</v>
      </c>
      <c r="X207">
        <v>5920059</v>
      </c>
      <c r="Y207">
        <v>6100495</v>
      </c>
      <c r="Z207">
        <v>6289327</v>
      </c>
      <c r="AA207">
        <v>6484738</v>
      </c>
      <c r="AB207">
        <v>6686159</v>
      </c>
      <c r="AC207">
        <v>6893896</v>
      </c>
      <c r="AD207">
        <v>7107976</v>
      </c>
      <c r="AE207">
        <v>7328600</v>
      </c>
      <c r="AF207">
        <v>7555617</v>
      </c>
      <c r="AG207">
        <v>7789653</v>
      </c>
      <c r="AH207">
        <v>8029725</v>
      </c>
      <c r="AI207">
        <v>8272170</v>
      </c>
      <c r="AJ207">
        <v>8512173</v>
      </c>
      <c r="AK207">
        <v>8746606</v>
      </c>
      <c r="AL207">
        <v>8974077</v>
      </c>
      <c r="AM207">
        <v>9196528</v>
      </c>
      <c r="AN207">
        <v>9418393</v>
      </c>
      <c r="AO207">
        <v>9645957</v>
      </c>
      <c r="AP207">
        <v>9884052</v>
      </c>
      <c r="AQ207">
        <v>10134497</v>
      </c>
      <c r="AR207">
        <v>10396861</v>
      </c>
      <c r="AS207">
        <v>10670990</v>
      </c>
      <c r="AT207">
        <v>10955944</v>
      </c>
      <c r="AU207">
        <v>11251266</v>
      </c>
      <c r="AV207">
        <v>11556763</v>
      </c>
      <c r="AW207">
        <v>11873557</v>
      </c>
      <c r="AX207">
        <v>12203957</v>
      </c>
      <c r="AY207">
        <v>12550917</v>
      </c>
      <c r="AZ207">
        <v>12916229</v>
      </c>
      <c r="BA207">
        <v>13300910</v>
      </c>
      <c r="BB207">
        <v>13703513</v>
      </c>
      <c r="BC207">
        <v>14120320</v>
      </c>
      <c r="BD207">
        <v>14546111</v>
      </c>
      <c r="BE207">
        <v>14976994</v>
      </c>
      <c r="BF207">
        <v>15411614</v>
      </c>
      <c r="BG207">
        <v>15850567</v>
      </c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x14ac:dyDescent="0.4">
      <c r="A208" t="s">
        <v>2077</v>
      </c>
      <c r="B208">
        <v>1646400</v>
      </c>
      <c r="C208">
        <v>1702400</v>
      </c>
      <c r="D208">
        <v>1750200</v>
      </c>
      <c r="E208">
        <v>1795000</v>
      </c>
      <c r="F208">
        <v>1841600</v>
      </c>
      <c r="G208">
        <v>1886900</v>
      </c>
      <c r="H208">
        <v>1934400</v>
      </c>
      <c r="I208">
        <v>1977600</v>
      </c>
      <c r="J208">
        <v>2012000</v>
      </c>
      <c r="K208">
        <v>2042500</v>
      </c>
      <c r="L208">
        <v>2074500</v>
      </c>
      <c r="M208">
        <v>2112900</v>
      </c>
      <c r="N208">
        <v>2152400</v>
      </c>
      <c r="O208">
        <v>2193000</v>
      </c>
      <c r="P208">
        <v>2229800</v>
      </c>
      <c r="Q208">
        <v>2262600</v>
      </c>
      <c r="R208">
        <v>2293300</v>
      </c>
      <c r="S208">
        <v>2325300</v>
      </c>
      <c r="T208">
        <v>2353600</v>
      </c>
      <c r="U208">
        <v>2383500</v>
      </c>
      <c r="V208">
        <v>2413945</v>
      </c>
      <c r="W208">
        <v>2532835</v>
      </c>
      <c r="X208">
        <v>2646466</v>
      </c>
      <c r="Y208">
        <v>2681061</v>
      </c>
      <c r="Z208">
        <v>2732221</v>
      </c>
      <c r="AA208">
        <v>2735957</v>
      </c>
      <c r="AB208">
        <v>2733373</v>
      </c>
      <c r="AC208">
        <v>2774789</v>
      </c>
      <c r="AD208">
        <v>2846108</v>
      </c>
      <c r="AE208">
        <v>2930901</v>
      </c>
      <c r="AF208">
        <v>3047132</v>
      </c>
      <c r="AG208">
        <v>3135083</v>
      </c>
      <c r="AH208">
        <v>3230698</v>
      </c>
      <c r="AI208">
        <v>3313471</v>
      </c>
      <c r="AJ208">
        <v>3419048</v>
      </c>
      <c r="AK208">
        <v>3524506</v>
      </c>
      <c r="AL208">
        <v>3670704</v>
      </c>
      <c r="AM208">
        <v>3796038</v>
      </c>
      <c r="AN208">
        <v>3927213</v>
      </c>
      <c r="AO208">
        <v>3958723</v>
      </c>
      <c r="AP208">
        <v>4027887</v>
      </c>
      <c r="AQ208">
        <v>4138012</v>
      </c>
      <c r="AR208">
        <v>4175950</v>
      </c>
      <c r="AS208">
        <v>4114826</v>
      </c>
      <c r="AT208">
        <v>4166664</v>
      </c>
      <c r="AU208">
        <v>4265762</v>
      </c>
      <c r="AV208">
        <v>4401365</v>
      </c>
      <c r="AW208">
        <v>4588599</v>
      </c>
      <c r="AX208">
        <v>4839396</v>
      </c>
      <c r="AY208">
        <v>4987573</v>
      </c>
      <c r="AZ208">
        <v>5076732</v>
      </c>
      <c r="BA208">
        <v>5183688</v>
      </c>
      <c r="BB208">
        <v>5312437</v>
      </c>
      <c r="BC208">
        <v>5399162</v>
      </c>
      <c r="BD208">
        <v>5469724</v>
      </c>
      <c r="BE208">
        <v>5535002</v>
      </c>
      <c r="BF208">
        <v>5607283</v>
      </c>
      <c r="BG208">
        <v>5612253</v>
      </c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x14ac:dyDescent="0.4">
      <c r="A209" t="s">
        <v>2078</v>
      </c>
      <c r="B209">
        <v>117866</v>
      </c>
      <c r="C209">
        <v>121396</v>
      </c>
      <c r="D209">
        <v>125064</v>
      </c>
      <c r="E209">
        <v>128866</v>
      </c>
      <c r="F209">
        <v>132782</v>
      </c>
      <c r="G209">
        <v>136847</v>
      </c>
      <c r="H209">
        <v>141026</v>
      </c>
      <c r="I209">
        <v>145351</v>
      </c>
      <c r="J209">
        <v>149921</v>
      </c>
      <c r="K209">
        <v>154875</v>
      </c>
      <c r="L209">
        <v>160290</v>
      </c>
      <c r="M209">
        <v>166212</v>
      </c>
      <c r="N209">
        <v>172598</v>
      </c>
      <c r="O209">
        <v>179349</v>
      </c>
      <c r="P209">
        <v>186332</v>
      </c>
      <c r="Q209">
        <v>193445</v>
      </c>
      <c r="R209">
        <v>200640</v>
      </c>
      <c r="S209">
        <v>207937</v>
      </c>
      <c r="T209">
        <v>215347</v>
      </c>
      <c r="U209">
        <v>222897</v>
      </c>
      <c r="V209">
        <v>230607</v>
      </c>
      <c r="W209">
        <v>238479</v>
      </c>
      <c r="X209">
        <v>246493</v>
      </c>
      <c r="Y209">
        <v>254596</v>
      </c>
      <c r="Z209">
        <v>262709</v>
      </c>
      <c r="AA209">
        <v>270801</v>
      </c>
      <c r="AB209">
        <v>278838</v>
      </c>
      <c r="AC209">
        <v>286863</v>
      </c>
      <c r="AD209">
        <v>294964</v>
      </c>
      <c r="AE209">
        <v>303253</v>
      </c>
      <c r="AF209">
        <v>311840</v>
      </c>
      <c r="AG209">
        <v>320753</v>
      </c>
      <c r="AH209">
        <v>329953</v>
      </c>
      <c r="AI209">
        <v>339456</v>
      </c>
      <c r="AJ209">
        <v>349225</v>
      </c>
      <c r="AK209">
        <v>359225</v>
      </c>
      <c r="AL209">
        <v>369469</v>
      </c>
      <c r="AM209">
        <v>379947</v>
      </c>
      <c r="AN209">
        <v>390643</v>
      </c>
      <c r="AO209">
        <v>401538</v>
      </c>
      <c r="AP209">
        <v>412609</v>
      </c>
      <c r="AQ209">
        <v>423853</v>
      </c>
      <c r="AR209">
        <v>435262</v>
      </c>
      <c r="AS209">
        <v>446769</v>
      </c>
      <c r="AT209">
        <v>458324</v>
      </c>
      <c r="AU209">
        <v>469885</v>
      </c>
      <c r="AV209">
        <v>481422</v>
      </c>
      <c r="AW209">
        <v>492940</v>
      </c>
      <c r="AX209">
        <v>504477</v>
      </c>
      <c r="AY209">
        <v>516079</v>
      </c>
      <c r="AZ209">
        <v>527790</v>
      </c>
      <c r="BA209">
        <v>539614</v>
      </c>
      <c r="BB209">
        <v>551531</v>
      </c>
      <c r="BC209">
        <v>563513</v>
      </c>
      <c r="BD209">
        <v>575504</v>
      </c>
      <c r="BE209">
        <v>587482</v>
      </c>
      <c r="BF209">
        <v>599419</v>
      </c>
      <c r="BG209">
        <v>611343</v>
      </c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x14ac:dyDescent="0.4">
      <c r="A210" t="s">
        <v>2079</v>
      </c>
      <c r="B210">
        <v>2297110</v>
      </c>
      <c r="C210">
        <v>2329204</v>
      </c>
      <c r="D210">
        <v>2363013</v>
      </c>
      <c r="E210">
        <v>2398414</v>
      </c>
      <c r="F210">
        <v>2435204</v>
      </c>
      <c r="G210">
        <v>2473294</v>
      </c>
      <c r="H210">
        <v>2512652</v>
      </c>
      <c r="I210">
        <v>2553529</v>
      </c>
      <c r="J210">
        <v>2596568</v>
      </c>
      <c r="K210">
        <v>2642608</v>
      </c>
      <c r="L210">
        <v>2692259</v>
      </c>
      <c r="M210">
        <v>2745779</v>
      </c>
      <c r="N210">
        <v>2803031</v>
      </c>
      <c r="O210">
        <v>2863739</v>
      </c>
      <c r="P210">
        <v>2927468</v>
      </c>
      <c r="Q210">
        <v>2993876</v>
      </c>
      <c r="R210">
        <v>3062956</v>
      </c>
      <c r="S210">
        <v>3134800</v>
      </c>
      <c r="T210">
        <v>3209263</v>
      </c>
      <c r="U210">
        <v>3286179</v>
      </c>
      <c r="V210">
        <v>3365441</v>
      </c>
      <c r="W210">
        <v>3445277</v>
      </c>
      <c r="X210">
        <v>3525399</v>
      </c>
      <c r="Y210">
        <v>3608751</v>
      </c>
      <c r="Z210">
        <v>3699467</v>
      </c>
      <c r="AA210">
        <v>3799550</v>
      </c>
      <c r="AB210">
        <v>3912438</v>
      </c>
      <c r="AC210">
        <v>4034668</v>
      </c>
      <c r="AD210">
        <v>4152984</v>
      </c>
      <c r="AE210">
        <v>4249468</v>
      </c>
      <c r="AF210">
        <v>4312246</v>
      </c>
      <c r="AG210">
        <v>4337239</v>
      </c>
      <c r="AH210">
        <v>4331332</v>
      </c>
      <c r="AI210">
        <v>4307299</v>
      </c>
      <c r="AJ210">
        <v>4283621</v>
      </c>
      <c r="AK210">
        <v>4274819</v>
      </c>
      <c r="AL210">
        <v>4282350</v>
      </c>
      <c r="AM210">
        <v>4305455</v>
      </c>
      <c r="AN210">
        <v>4353646</v>
      </c>
      <c r="AO210">
        <v>4437803</v>
      </c>
      <c r="AP210">
        <v>4564297</v>
      </c>
      <c r="AQ210">
        <v>4739147</v>
      </c>
      <c r="AR210">
        <v>4957216</v>
      </c>
      <c r="AS210">
        <v>5199549</v>
      </c>
      <c r="AT210">
        <v>5439695</v>
      </c>
      <c r="AU210">
        <v>5658379</v>
      </c>
      <c r="AV210">
        <v>5848692</v>
      </c>
      <c r="AW210">
        <v>6015417</v>
      </c>
      <c r="AX210">
        <v>6165372</v>
      </c>
      <c r="AY210">
        <v>6310260</v>
      </c>
      <c r="AZ210">
        <v>6458720</v>
      </c>
      <c r="BA210">
        <v>6611692</v>
      </c>
      <c r="BB210">
        <v>6766103</v>
      </c>
      <c r="BC210">
        <v>6922079</v>
      </c>
      <c r="BD210">
        <v>7079162</v>
      </c>
      <c r="BE210">
        <v>7237025</v>
      </c>
      <c r="BF210">
        <v>7396190</v>
      </c>
      <c r="BG210">
        <v>7557212</v>
      </c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x14ac:dyDescent="0.4">
      <c r="A211" t="s">
        <v>529</v>
      </c>
      <c r="B211">
        <v>2762899</v>
      </c>
      <c r="C211">
        <v>2843240</v>
      </c>
      <c r="D211">
        <v>2927857</v>
      </c>
      <c r="E211">
        <v>3015887</v>
      </c>
      <c r="F211">
        <v>3106186</v>
      </c>
      <c r="G211">
        <v>3197863</v>
      </c>
      <c r="H211">
        <v>3290411</v>
      </c>
      <c r="I211">
        <v>3383701</v>
      </c>
      <c r="J211">
        <v>3477742</v>
      </c>
      <c r="K211">
        <v>3572707</v>
      </c>
      <c r="L211">
        <v>3668595</v>
      </c>
      <c r="M211">
        <v>3765166</v>
      </c>
      <c r="N211">
        <v>3861931</v>
      </c>
      <c r="O211">
        <v>3958323</v>
      </c>
      <c r="P211">
        <v>4053713</v>
      </c>
      <c r="Q211">
        <v>4147525</v>
      </c>
      <c r="R211">
        <v>4239675</v>
      </c>
      <c r="S211">
        <v>4329964</v>
      </c>
      <c r="T211">
        <v>4417516</v>
      </c>
      <c r="U211">
        <v>4501316</v>
      </c>
      <c r="V211">
        <v>4580704</v>
      </c>
      <c r="W211">
        <v>4655364</v>
      </c>
      <c r="X211">
        <v>4725720</v>
      </c>
      <c r="Y211">
        <v>4792903</v>
      </c>
      <c r="Z211">
        <v>4858532</v>
      </c>
      <c r="AA211">
        <v>4923860</v>
      </c>
      <c r="AB211">
        <v>4988943</v>
      </c>
      <c r="AC211">
        <v>5053714</v>
      </c>
      <c r="AD211">
        <v>5119035</v>
      </c>
      <c r="AE211">
        <v>5185943</v>
      </c>
      <c r="AF211">
        <v>5254984</v>
      </c>
      <c r="AG211">
        <v>5326657</v>
      </c>
      <c r="AH211">
        <v>5400331</v>
      </c>
      <c r="AI211">
        <v>5474000</v>
      </c>
      <c r="AJ211">
        <v>5544945</v>
      </c>
      <c r="AK211">
        <v>5611115</v>
      </c>
      <c r="AL211">
        <v>5671925</v>
      </c>
      <c r="AM211">
        <v>5727755</v>
      </c>
      <c r="AN211">
        <v>5778706</v>
      </c>
      <c r="AO211">
        <v>5825187</v>
      </c>
      <c r="AP211">
        <v>5867626</v>
      </c>
      <c r="AQ211">
        <v>5905962</v>
      </c>
      <c r="AR211">
        <v>5940303</v>
      </c>
      <c r="AS211">
        <v>5971535</v>
      </c>
      <c r="AT211">
        <v>6000775</v>
      </c>
      <c r="AU211">
        <v>6028961</v>
      </c>
      <c r="AV211">
        <v>6056478</v>
      </c>
      <c r="AW211">
        <v>6083475</v>
      </c>
      <c r="AX211">
        <v>6110301</v>
      </c>
      <c r="AY211">
        <v>6137276</v>
      </c>
      <c r="AZ211">
        <v>6164626</v>
      </c>
      <c r="BA211">
        <v>6192560</v>
      </c>
      <c r="BB211">
        <v>6221246</v>
      </c>
      <c r="BC211">
        <v>6250777</v>
      </c>
      <c r="BD211">
        <v>6281189</v>
      </c>
      <c r="BE211">
        <v>6312478</v>
      </c>
      <c r="BF211">
        <v>6344722</v>
      </c>
      <c r="BG211">
        <v>6377853</v>
      </c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x14ac:dyDescent="0.4">
      <c r="A212" t="s">
        <v>2080</v>
      </c>
      <c r="B212">
        <v>15397</v>
      </c>
      <c r="C212">
        <v>15789</v>
      </c>
      <c r="D212">
        <v>16199</v>
      </c>
      <c r="E212">
        <v>16621</v>
      </c>
      <c r="F212">
        <v>17032</v>
      </c>
      <c r="G212">
        <v>17441</v>
      </c>
      <c r="H212">
        <v>17835</v>
      </c>
      <c r="I212">
        <v>18229</v>
      </c>
      <c r="J212">
        <v>18589</v>
      </c>
      <c r="K212">
        <v>18895</v>
      </c>
      <c r="L212">
        <v>19138</v>
      </c>
      <c r="M212">
        <v>19303</v>
      </c>
      <c r="N212">
        <v>19398</v>
      </c>
      <c r="O212">
        <v>19466</v>
      </c>
      <c r="P212">
        <v>19562</v>
      </c>
      <c r="Q212">
        <v>19735</v>
      </c>
      <c r="R212">
        <v>19980</v>
      </c>
      <c r="S212">
        <v>20296</v>
      </c>
      <c r="T212">
        <v>20660</v>
      </c>
      <c r="U212">
        <v>21030</v>
      </c>
      <c r="V212">
        <v>21361</v>
      </c>
      <c r="W212">
        <v>21666</v>
      </c>
      <c r="X212">
        <v>21943</v>
      </c>
      <c r="Y212">
        <v>22210</v>
      </c>
      <c r="Z212">
        <v>22455</v>
      </c>
      <c r="AA212">
        <v>22708</v>
      </c>
      <c r="AB212">
        <v>22961</v>
      </c>
      <c r="AC212">
        <v>23210</v>
      </c>
      <c r="AD212">
        <v>23466</v>
      </c>
      <c r="AE212">
        <v>23740</v>
      </c>
      <c r="AF212">
        <v>24043</v>
      </c>
      <c r="AG212">
        <v>24386</v>
      </c>
      <c r="AH212">
        <v>24749</v>
      </c>
      <c r="AI212">
        <v>25141</v>
      </c>
      <c r="AJ212">
        <v>25516</v>
      </c>
      <c r="AK212">
        <v>25877</v>
      </c>
      <c r="AL212">
        <v>26209</v>
      </c>
      <c r="AM212">
        <v>26508</v>
      </c>
      <c r="AN212">
        <v>26799</v>
      </c>
      <c r="AO212">
        <v>27096</v>
      </c>
      <c r="AP212">
        <v>27418</v>
      </c>
      <c r="AQ212">
        <v>27762</v>
      </c>
      <c r="AR212">
        <v>28121</v>
      </c>
      <c r="AS212">
        <v>28494</v>
      </c>
      <c r="AT212">
        <v>28866</v>
      </c>
      <c r="AU212">
        <v>29240</v>
      </c>
      <c r="AV212">
        <v>29614</v>
      </c>
      <c r="AW212">
        <v>29977</v>
      </c>
      <c r="AX212">
        <v>30351</v>
      </c>
      <c r="AY212">
        <v>30723</v>
      </c>
      <c r="AZ212">
        <v>31110</v>
      </c>
      <c r="BA212">
        <v>31504</v>
      </c>
      <c r="BB212">
        <v>31914</v>
      </c>
      <c r="BC212">
        <v>32303</v>
      </c>
      <c r="BD212">
        <v>32657</v>
      </c>
      <c r="BE212">
        <v>32960</v>
      </c>
      <c r="BF212">
        <v>33203</v>
      </c>
      <c r="BG212">
        <v>33400</v>
      </c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x14ac:dyDescent="0.4">
      <c r="A213" t="s">
        <v>2081</v>
      </c>
      <c r="B213">
        <v>2755947</v>
      </c>
      <c r="C213">
        <v>2814096</v>
      </c>
      <c r="D213">
        <v>2874190</v>
      </c>
      <c r="E213">
        <v>2936443</v>
      </c>
      <c r="F213">
        <v>3001126</v>
      </c>
      <c r="G213">
        <v>3068437</v>
      </c>
      <c r="H213">
        <v>3143836</v>
      </c>
      <c r="I213">
        <v>3228495</v>
      </c>
      <c r="J213">
        <v>3313786</v>
      </c>
      <c r="K213">
        <v>3387632</v>
      </c>
      <c r="L213">
        <v>3444553</v>
      </c>
      <c r="M213">
        <v>3470324</v>
      </c>
      <c r="N213">
        <v>3475022</v>
      </c>
      <c r="O213">
        <v>3506008</v>
      </c>
      <c r="P213">
        <v>3627504</v>
      </c>
      <c r="Q213">
        <v>3880320</v>
      </c>
      <c r="R213">
        <v>4289469</v>
      </c>
      <c r="S213">
        <v>4827362</v>
      </c>
      <c r="T213">
        <v>5417740</v>
      </c>
      <c r="U213">
        <v>5953615</v>
      </c>
      <c r="V213">
        <v>6359126</v>
      </c>
      <c r="W213">
        <v>6604872</v>
      </c>
      <c r="X213">
        <v>6716448</v>
      </c>
      <c r="Y213">
        <v>6740220</v>
      </c>
      <c r="Z213">
        <v>6747932</v>
      </c>
      <c r="AA213">
        <v>6791716</v>
      </c>
      <c r="AB213">
        <v>6887372</v>
      </c>
      <c r="AC213">
        <v>7018109</v>
      </c>
      <c r="AD213">
        <v>7165295</v>
      </c>
      <c r="AE213">
        <v>7298417</v>
      </c>
      <c r="AF213">
        <v>7397347</v>
      </c>
      <c r="AG213">
        <v>7455936</v>
      </c>
      <c r="AH213">
        <v>7488544</v>
      </c>
      <c r="AI213">
        <v>7519811</v>
      </c>
      <c r="AJ213">
        <v>7583954</v>
      </c>
      <c r="AK213">
        <v>7704894</v>
      </c>
      <c r="AL213">
        <v>7892389</v>
      </c>
      <c r="AM213">
        <v>8137475</v>
      </c>
      <c r="AN213">
        <v>8422372</v>
      </c>
      <c r="AO213">
        <v>8720231</v>
      </c>
      <c r="AP213">
        <v>9011479</v>
      </c>
      <c r="AQ213">
        <v>9290823</v>
      </c>
      <c r="AR213">
        <v>9564167</v>
      </c>
      <c r="AS213">
        <v>9836397</v>
      </c>
      <c r="AT213">
        <v>10116228</v>
      </c>
      <c r="AU213">
        <v>10409925</v>
      </c>
      <c r="AV213">
        <v>10718317</v>
      </c>
      <c r="AW213">
        <v>11038596</v>
      </c>
      <c r="AX213">
        <v>11369276</v>
      </c>
      <c r="AY213">
        <v>11707990</v>
      </c>
      <c r="AZ213">
        <v>12053223</v>
      </c>
      <c r="BA213">
        <v>12404725</v>
      </c>
      <c r="BB213">
        <v>12763776</v>
      </c>
      <c r="BC213">
        <v>13132349</v>
      </c>
      <c r="BD213">
        <v>13513125</v>
      </c>
      <c r="BE213">
        <v>13908129</v>
      </c>
      <c r="BF213">
        <v>14317996</v>
      </c>
      <c r="BG213">
        <v>14742523</v>
      </c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x14ac:dyDescent="0.4">
      <c r="A214" t="s">
        <v>1607</v>
      </c>
      <c r="AF214">
        <v>7586000</v>
      </c>
      <c r="AG214">
        <v>7595636</v>
      </c>
      <c r="AH214">
        <v>7646424</v>
      </c>
      <c r="AI214">
        <v>7699307</v>
      </c>
      <c r="AJ214">
        <v>7734639</v>
      </c>
      <c r="AK214">
        <v>7625357</v>
      </c>
      <c r="AL214">
        <v>7617794</v>
      </c>
      <c r="AM214">
        <v>7596501</v>
      </c>
      <c r="AN214">
        <v>7567745</v>
      </c>
      <c r="AO214">
        <v>7540401</v>
      </c>
      <c r="AP214">
        <v>7516346</v>
      </c>
      <c r="AQ214">
        <v>7503433</v>
      </c>
      <c r="AR214">
        <v>7496522</v>
      </c>
      <c r="AS214">
        <v>7480591</v>
      </c>
      <c r="AT214">
        <v>7463157</v>
      </c>
      <c r="AU214">
        <v>7440769</v>
      </c>
      <c r="AV214">
        <v>7411569</v>
      </c>
      <c r="AW214">
        <v>7381579</v>
      </c>
      <c r="AX214">
        <v>7350222</v>
      </c>
      <c r="AY214">
        <v>7320807</v>
      </c>
      <c r="AZ214">
        <v>7291436</v>
      </c>
      <c r="BA214">
        <v>7234099</v>
      </c>
      <c r="BB214">
        <v>7199077</v>
      </c>
      <c r="BC214">
        <v>7164132</v>
      </c>
      <c r="BD214">
        <v>7130576</v>
      </c>
      <c r="BE214">
        <v>7095383</v>
      </c>
      <c r="BF214">
        <v>7058322</v>
      </c>
      <c r="BG214">
        <v>7022268</v>
      </c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x14ac:dyDescent="0.4">
      <c r="A215" t="s">
        <v>2082</v>
      </c>
      <c r="B215">
        <v>228544305</v>
      </c>
      <c r="C215">
        <v>233965691</v>
      </c>
      <c r="D215">
        <v>239603097</v>
      </c>
      <c r="E215">
        <v>245458090</v>
      </c>
      <c r="F215">
        <v>251530081</v>
      </c>
      <c r="G215">
        <v>257821109</v>
      </c>
      <c r="H215">
        <v>264337472</v>
      </c>
      <c r="I215">
        <v>271089360</v>
      </c>
      <c r="J215">
        <v>278087862</v>
      </c>
      <c r="K215">
        <v>285345634</v>
      </c>
      <c r="L215">
        <v>292875474</v>
      </c>
      <c r="M215">
        <v>300682328</v>
      </c>
      <c r="N215">
        <v>308775520</v>
      </c>
      <c r="O215">
        <v>317177235</v>
      </c>
      <c r="P215">
        <v>325914096</v>
      </c>
      <c r="Q215">
        <v>335005587</v>
      </c>
      <c r="R215">
        <v>344461837</v>
      </c>
      <c r="S215">
        <v>354281373</v>
      </c>
      <c r="T215">
        <v>364453680</v>
      </c>
      <c r="U215">
        <v>374972295</v>
      </c>
      <c r="V215">
        <v>385822020</v>
      </c>
      <c r="W215">
        <v>397001521</v>
      </c>
      <c r="X215">
        <v>408512620</v>
      </c>
      <c r="Y215">
        <v>420349183</v>
      </c>
      <c r="Z215">
        <v>432508714</v>
      </c>
      <c r="AA215">
        <v>444982815</v>
      </c>
      <c r="AB215">
        <v>457769762</v>
      </c>
      <c r="AC215">
        <v>470870472</v>
      </c>
      <c r="AD215">
        <v>484288955</v>
      </c>
      <c r="AE215">
        <v>498033585</v>
      </c>
      <c r="AF215">
        <v>512107594</v>
      </c>
      <c r="AG215">
        <v>526528575</v>
      </c>
      <c r="AH215">
        <v>541294922</v>
      </c>
      <c r="AI215">
        <v>556379645</v>
      </c>
      <c r="AJ215">
        <v>571754398</v>
      </c>
      <c r="AK215">
        <v>587394320</v>
      </c>
      <c r="AL215">
        <v>603309222</v>
      </c>
      <c r="AM215">
        <v>619530637</v>
      </c>
      <c r="AN215">
        <v>636103731</v>
      </c>
      <c r="AO215">
        <v>653099453</v>
      </c>
      <c r="AP215">
        <v>670568507</v>
      </c>
      <c r="AQ215">
        <v>688534793</v>
      </c>
      <c r="AR215">
        <v>707016127</v>
      </c>
      <c r="AS215">
        <v>726057836</v>
      </c>
      <c r="AT215">
        <v>745705643</v>
      </c>
      <c r="AU215">
        <v>765997649</v>
      </c>
      <c r="AV215">
        <v>786951192</v>
      </c>
      <c r="AW215">
        <v>808575133</v>
      </c>
      <c r="AX215">
        <v>830878600</v>
      </c>
      <c r="AY215">
        <v>853866359</v>
      </c>
      <c r="AZ215">
        <v>877538597</v>
      </c>
      <c r="BA215">
        <v>901902485</v>
      </c>
      <c r="BB215">
        <v>926951572</v>
      </c>
      <c r="BC215">
        <v>952644123</v>
      </c>
      <c r="BD215">
        <v>978926559</v>
      </c>
      <c r="BE215">
        <v>1005756630</v>
      </c>
      <c r="BF215">
        <v>1033118066</v>
      </c>
      <c r="BG215">
        <v>1061011878</v>
      </c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x14ac:dyDescent="0.4">
      <c r="A216" t="s">
        <v>2083</v>
      </c>
      <c r="B216">
        <v>2955152</v>
      </c>
      <c r="C216">
        <v>3011110</v>
      </c>
      <c r="D216">
        <v>3069913</v>
      </c>
      <c r="E216">
        <v>3131557</v>
      </c>
      <c r="F216">
        <v>3196113</v>
      </c>
      <c r="G216">
        <v>3263638</v>
      </c>
      <c r="H216">
        <v>3334191</v>
      </c>
      <c r="I216">
        <v>3407800</v>
      </c>
      <c r="J216">
        <v>3484537</v>
      </c>
      <c r="K216">
        <v>3564465</v>
      </c>
      <c r="L216">
        <v>3647709</v>
      </c>
      <c r="M216">
        <v>3734418</v>
      </c>
      <c r="N216">
        <v>3824762</v>
      </c>
      <c r="O216">
        <v>3918922</v>
      </c>
      <c r="P216">
        <v>4017075</v>
      </c>
      <c r="Q216">
        <v>4119438</v>
      </c>
      <c r="R216">
        <v>4224529</v>
      </c>
      <c r="S216">
        <v>4332287</v>
      </c>
      <c r="T216">
        <v>4445826</v>
      </c>
      <c r="U216">
        <v>4569423</v>
      </c>
      <c r="V216">
        <v>4705224</v>
      </c>
      <c r="W216">
        <v>4853927</v>
      </c>
      <c r="X216">
        <v>5011726</v>
      </c>
      <c r="Y216">
        <v>5170558</v>
      </c>
      <c r="Z216">
        <v>5319609</v>
      </c>
      <c r="AA216">
        <v>5450424</v>
      </c>
      <c r="AB216">
        <v>5565545</v>
      </c>
      <c r="AC216">
        <v>5666078</v>
      </c>
      <c r="AD216">
        <v>5741235</v>
      </c>
      <c r="AE216">
        <v>5777498</v>
      </c>
      <c r="AF216">
        <v>5768481</v>
      </c>
      <c r="AG216">
        <v>5705378</v>
      </c>
      <c r="AH216">
        <v>5599814</v>
      </c>
      <c r="AI216">
        <v>5490915</v>
      </c>
      <c r="AJ216">
        <v>5431738</v>
      </c>
      <c r="AK216">
        <v>5459519</v>
      </c>
      <c r="AL216">
        <v>5591114</v>
      </c>
      <c r="AM216">
        <v>5814006</v>
      </c>
      <c r="AN216">
        <v>6099923</v>
      </c>
      <c r="AO216">
        <v>6405864</v>
      </c>
      <c r="AP216">
        <v>6700656</v>
      </c>
      <c r="AQ216">
        <v>6974442</v>
      </c>
      <c r="AR216">
        <v>7237276</v>
      </c>
      <c r="AS216">
        <v>7501642</v>
      </c>
      <c r="AT216">
        <v>7787655</v>
      </c>
      <c r="AU216">
        <v>8108877</v>
      </c>
      <c r="AV216">
        <v>8468152</v>
      </c>
      <c r="AW216">
        <v>8856800</v>
      </c>
      <c r="AX216">
        <v>9263136</v>
      </c>
      <c r="AY216">
        <v>9670667</v>
      </c>
      <c r="AZ216">
        <v>10067192</v>
      </c>
      <c r="BA216">
        <v>10448857</v>
      </c>
      <c r="BB216">
        <v>10818258</v>
      </c>
      <c r="BC216">
        <v>11177490</v>
      </c>
      <c r="BD216">
        <v>11530971</v>
      </c>
      <c r="BE216">
        <v>11882136</v>
      </c>
      <c r="BF216">
        <v>12230730</v>
      </c>
      <c r="BG216">
        <v>12575714</v>
      </c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x14ac:dyDescent="0.4">
      <c r="A217" t="s">
        <v>2084</v>
      </c>
      <c r="B217">
        <v>228586005</v>
      </c>
      <c r="C217">
        <v>234008580</v>
      </c>
      <c r="D217">
        <v>239647139</v>
      </c>
      <c r="E217">
        <v>245503266</v>
      </c>
      <c r="F217">
        <v>251576403</v>
      </c>
      <c r="G217">
        <v>257868609</v>
      </c>
      <c r="H217">
        <v>264386171</v>
      </c>
      <c r="I217">
        <v>271139271</v>
      </c>
      <c r="J217">
        <v>278138996</v>
      </c>
      <c r="K217">
        <v>285397999</v>
      </c>
      <c r="L217">
        <v>292929074</v>
      </c>
      <c r="M217">
        <v>300737023</v>
      </c>
      <c r="N217">
        <v>308831549</v>
      </c>
      <c r="O217">
        <v>317234127</v>
      </c>
      <c r="P217">
        <v>325972033</v>
      </c>
      <c r="Q217">
        <v>335064879</v>
      </c>
      <c r="R217">
        <v>344522341</v>
      </c>
      <c r="S217">
        <v>354343159</v>
      </c>
      <c r="T217">
        <v>364515830</v>
      </c>
      <c r="U217">
        <v>375034981</v>
      </c>
      <c r="V217">
        <v>385885281</v>
      </c>
      <c r="W217">
        <v>397065556</v>
      </c>
      <c r="X217">
        <v>408577033</v>
      </c>
      <c r="Y217">
        <v>420413518</v>
      </c>
      <c r="Z217">
        <v>432573431</v>
      </c>
      <c r="AA217">
        <v>445048059</v>
      </c>
      <c r="AB217">
        <v>457835414</v>
      </c>
      <c r="AC217">
        <v>470938971</v>
      </c>
      <c r="AD217">
        <v>484357710</v>
      </c>
      <c r="AE217">
        <v>498102752</v>
      </c>
      <c r="AF217">
        <v>512177101</v>
      </c>
      <c r="AG217">
        <v>526599014</v>
      </c>
      <c r="AH217">
        <v>541365685</v>
      </c>
      <c r="AI217">
        <v>556451898</v>
      </c>
      <c r="AJ217">
        <v>571828603</v>
      </c>
      <c r="AK217">
        <v>587469624</v>
      </c>
      <c r="AL217">
        <v>603385639</v>
      </c>
      <c r="AM217">
        <v>619607956</v>
      </c>
      <c r="AN217">
        <v>636182577</v>
      </c>
      <c r="AO217">
        <v>653179863</v>
      </c>
      <c r="AP217">
        <v>670649638</v>
      </c>
      <c r="AQ217">
        <v>688615995</v>
      </c>
      <c r="AR217">
        <v>707099850</v>
      </c>
      <c r="AS217">
        <v>726140617</v>
      </c>
      <c r="AT217">
        <v>745788118</v>
      </c>
      <c r="AU217">
        <v>766080507</v>
      </c>
      <c r="AV217">
        <v>787035792</v>
      </c>
      <c r="AW217">
        <v>808660166</v>
      </c>
      <c r="AX217">
        <v>830965556</v>
      </c>
      <c r="AY217">
        <v>853953657</v>
      </c>
      <c r="AZ217">
        <v>877628367</v>
      </c>
      <c r="BA217">
        <v>901989926</v>
      </c>
      <c r="BB217">
        <v>927039875</v>
      </c>
      <c r="BC217">
        <v>952734072</v>
      </c>
      <c r="BD217">
        <v>979017918</v>
      </c>
      <c r="BE217">
        <v>1005850049</v>
      </c>
      <c r="BF217">
        <v>1033212743</v>
      </c>
      <c r="BG217">
        <v>1061107721</v>
      </c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x14ac:dyDescent="0.4">
      <c r="A218" t="s">
        <v>2085</v>
      </c>
      <c r="B218">
        <v>14260440</v>
      </c>
      <c r="C218">
        <v>14538217</v>
      </c>
      <c r="D218">
        <v>14821270</v>
      </c>
      <c r="E218">
        <v>15107653</v>
      </c>
      <c r="F218">
        <v>15397706</v>
      </c>
      <c r="G218">
        <v>15688248</v>
      </c>
      <c r="H218">
        <v>15976545</v>
      </c>
      <c r="I218">
        <v>16263697</v>
      </c>
      <c r="J218">
        <v>16556001</v>
      </c>
      <c r="K218">
        <v>16853980</v>
      </c>
      <c r="L218">
        <v>17159590</v>
      </c>
      <c r="M218">
        <v>17476361</v>
      </c>
      <c r="N218">
        <v>17800127</v>
      </c>
      <c r="O218">
        <v>18127044</v>
      </c>
      <c r="P218">
        <v>18456078</v>
      </c>
      <c r="Q218">
        <v>18789042</v>
      </c>
      <c r="R218">
        <v>19120333</v>
      </c>
      <c r="S218">
        <v>19453890</v>
      </c>
      <c r="T218">
        <v>19794779</v>
      </c>
      <c r="U218">
        <v>20157728</v>
      </c>
      <c r="V218">
        <v>20547258</v>
      </c>
      <c r="W218">
        <v>20963859</v>
      </c>
      <c r="X218">
        <v>21407906</v>
      </c>
      <c r="Y218">
        <v>21865552</v>
      </c>
      <c r="Z218">
        <v>22331260</v>
      </c>
      <c r="AA218">
        <v>22806174</v>
      </c>
      <c r="AB218">
        <v>23285884</v>
      </c>
      <c r="AC218">
        <v>23770486</v>
      </c>
      <c r="AD218">
        <v>24251665</v>
      </c>
      <c r="AE218">
        <v>24726226</v>
      </c>
      <c r="AF218">
        <v>25186921</v>
      </c>
      <c r="AG218">
        <v>25642376</v>
      </c>
      <c r="AH218">
        <v>26066187</v>
      </c>
      <c r="AI218">
        <v>26471464</v>
      </c>
      <c r="AJ218">
        <v>26880995</v>
      </c>
      <c r="AK218">
        <v>27284098</v>
      </c>
      <c r="AL218">
        <v>27691618</v>
      </c>
      <c r="AM218">
        <v>28107601</v>
      </c>
      <c r="AN218">
        <v>28528151</v>
      </c>
      <c r="AO218">
        <v>28976065</v>
      </c>
      <c r="AP218">
        <v>29434279</v>
      </c>
      <c r="AQ218">
        <v>29887049</v>
      </c>
      <c r="AR218">
        <v>30352305</v>
      </c>
      <c r="AS218">
        <v>30838828</v>
      </c>
      <c r="AT218">
        <v>31365918</v>
      </c>
      <c r="AU218">
        <v>31947386</v>
      </c>
      <c r="AV218">
        <v>32586895</v>
      </c>
      <c r="AW218">
        <v>33278247</v>
      </c>
      <c r="AX218">
        <v>34006389</v>
      </c>
      <c r="AY218">
        <v>34739790</v>
      </c>
      <c r="AZ218">
        <v>35465245</v>
      </c>
      <c r="BA218">
        <v>36171934</v>
      </c>
      <c r="BB218">
        <v>36875022</v>
      </c>
      <c r="BC218">
        <v>37572012</v>
      </c>
      <c r="BD218">
        <v>38266156</v>
      </c>
      <c r="BE218">
        <v>38960406</v>
      </c>
      <c r="BF218">
        <v>39646847</v>
      </c>
      <c r="BG218">
        <v>40324496</v>
      </c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x14ac:dyDescent="0.4">
      <c r="A219" t="s">
        <v>2086</v>
      </c>
      <c r="B219">
        <v>64253</v>
      </c>
      <c r="C219">
        <v>64551</v>
      </c>
      <c r="D219">
        <v>64432</v>
      </c>
      <c r="E219">
        <v>64177</v>
      </c>
      <c r="F219">
        <v>64212</v>
      </c>
      <c r="G219">
        <v>64796</v>
      </c>
      <c r="H219">
        <v>66063</v>
      </c>
      <c r="I219">
        <v>67873</v>
      </c>
      <c r="J219">
        <v>70046</v>
      </c>
      <c r="K219">
        <v>72241</v>
      </c>
      <c r="L219">
        <v>74253</v>
      </c>
      <c r="M219">
        <v>75988</v>
      </c>
      <c r="N219">
        <v>77537</v>
      </c>
      <c r="O219">
        <v>79022</v>
      </c>
      <c r="P219">
        <v>80670</v>
      </c>
      <c r="Q219">
        <v>82607</v>
      </c>
      <c r="R219">
        <v>84885</v>
      </c>
      <c r="S219">
        <v>87434</v>
      </c>
      <c r="T219">
        <v>90089</v>
      </c>
      <c r="U219">
        <v>92649</v>
      </c>
      <c r="V219">
        <v>94949</v>
      </c>
      <c r="W219">
        <v>96950</v>
      </c>
      <c r="X219">
        <v>98706</v>
      </c>
      <c r="Y219">
        <v>100318</v>
      </c>
      <c r="Z219">
        <v>101915</v>
      </c>
      <c r="AA219">
        <v>103634</v>
      </c>
      <c r="AB219">
        <v>105474</v>
      </c>
      <c r="AC219">
        <v>107415</v>
      </c>
      <c r="AD219">
        <v>109470</v>
      </c>
      <c r="AE219">
        <v>111627</v>
      </c>
      <c r="AF219">
        <v>113893</v>
      </c>
      <c r="AG219">
        <v>116294</v>
      </c>
      <c r="AH219">
        <v>118816</v>
      </c>
      <c r="AI219">
        <v>121407</v>
      </c>
      <c r="AJ219">
        <v>123973</v>
      </c>
      <c r="AK219">
        <v>126454</v>
      </c>
      <c r="AL219">
        <v>128821</v>
      </c>
      <c r="AM219">
        <v>131107</v>
      </c>
      <c r="AN219">
        <v>133418</v>
      </c>
      <c r="AO219">
        <v>135886</v>
      </c>
      <c r="AP219">
        <v>138606</v>
      </c>
      <c r="AQ219">
        <v>141622</v>
      </c>
      <c r="AR219">
        <v>144889</v>
      </c>
      <c r="AS219">
        <v>148372</v>
      </c>
      <c r="AT219">
        <v>151969</v>
      </c>
      <c r="AU219">
        <v>155630</v>
      </c>
      <c r="AV219">
        <v>159328</v>
      </c>
      <c r="AW219">
        <v>163101</v>
      </c>
      <c r="AX219">
        <v>166913</v>
      </c>
      <c r="AY219">
        <v>170813</v>
      </c>
      <c r="AZ219">
        <v>174776</v>
      </c>
      <c r="BA219">
        <v>178800</v>
      </c>
      <c r="BB219">
        <v>182889</v>
      </c>
      <c r="BC219">
        <v>187045</v>
      </c>
      <c r="BD219">
        <v>191266</v>
      </c>
      <c r="BE219">
        <v>195553</v>
      </c>
      <c r="BF219">
        <v>199910</v>
      </c>
      <c r="BG219">
        <v>204327</v>
      </c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x14ac:dyDescent="0.4">
      <c r="A220" t="s">
        <v>2087</v>
      </c>
      <c r="B220">
        <v>289966</v>
      </c>
      <c r="C220">
        <v>298188</v>
      </c>
      <c r="D220">
        <v>306328</v>
      </c>
      <c r="E220">
        <v>314528</v>
      </c>
      <c r="F220">
        <v>322997</v>
      </c>
      <c r="G220">
        <v>331793</v>
      </c>
      <c r="H220">
        <v>341133</v>
      </c>
      <c r="I220">
        <v>350751</v>
      </c>
      <c r="J220">
        <v>359733</v>
      </c>
      <c r="K220">
        <v>366848</v>
      </c>
      <c r="L220">
        <v>371273</v>
      </c>
      <c r="M220">
        <v>372623</v>
      </c>
      <c r="N220">
        <v>371324</v>
      </c>
      <c r="O220">
        <v>368344</v>
      </c>
      <c r="P220">
        <v>365099</v>
      </c>
      <c r="Q220">
        <v>362654</v>
      </c>
      <c r="R220">
        <v>361364</v>
      </c>
      <c r="S220">
        <v>361043</v>
      </c>
      <c r="T220">
        <v>361457</v>
      </c>
      <c r="U220">
        <v>362125</v>
      </c>
      <c r="V220">
        <v>362777</v>
      </c>
      <c r="W220">
        <v>363325</v>
      </c>
      <c r="X220">
        <v>364032</v>
      </c>
      <c r="Y220">
        <v>365300</v>
      </c>
      <c r="Z220">
        <v>367660</v>
      </c>
      <c r="AA220">
        <v>371470</v>
      </c>
      <c r="AB220">
        <v>376867</v>
      </c>
      <c r="AC220">
        <v>383654</v>
      </c>
      <c r="AD220">
        <v>391391</v>
      </c>
      <c r="AE220">
        <v>399492</v>
      </c>
      <c r="AF220">
        <v>407472</v>
      </c>
      <c r="AG220">
        <v>415216</v>
      </c>
      <c r="AH220">
        <v>422763</v>
      </c>
      <c r="AI220">
        <v>430039</v>
      </c>
      <c r="AJ220">
        <v>437037</v>
      </c>
      <c r="AK220">
        <v>443724</v>
      </c>
      <c r="AL220">
        <v>450036</v>
      </c>
      <c r="AM220">
        <v>455954</v>
      </c>
      <c r="AN220">
        <v>461560</v>
      </c>
      <c r="AO220">
        <v>467003</v>
      </c>
      <c r="AP220">
        <v>472390</v>
      </c>
      <c r="AQ220">
        <v>477740</v>
      </c>
      <c r="AR220">
        <v>483044</v>
      </c>
      <c r="AS220">
        <v>488332</v>
      </c>
      <c r="AT220">
        <v>493630</v>
      </c>
      <c r="AU220">
        <v>498946</v>
      </c>
      <c r="AV220">
        <v>504307</v>
      </c>
      <c r="AW220">
        <v>509705</v>
      </c>
      <c r="AX220">
        <v>515148</v>
      </c>
      <c r="AY220">
        <v>520619</v>
      </c>
      <c r="AZ220">
        <v>526103</v>
      </c>
      <c r="BA220">
        <v>531589</v>
      </c>
      <c r="BB220">
        <v>537077</v>
      </c>
      <c r="BC220">
        <v>542540</v>
      </c>
      <c r="BD220">
        <v>547928</v>
      </c>
      <c r="BE220">
        <v>553208</v>
      </c>
      <c r="BF220">
        <v>558368</v>
      </c>
      <c r="BG220">
        <v>563402</v>
      </c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x14ac:dyDescent="0.4">
      <c r="A221" t="s">
        <v>1629</v>
      </c>
      <c r="B221">
        <v>4068095</v>
      </c>
      <c r="C221">
        <v>4191667</v>
      </c>
      <c r="D221">
        <v>4238188</v>
      </c>
      <c r="E221">
        <v>4282017</v>
      </c>
      <c r="F221">
        <v>4327341</v>
      </c>
      <c r="G221">
        <v>4370983</v>
      </c>
      <c r="H221">
        <v>4411666</v>
      </c>
      <c r="I221">
        <v>4449367</v>
      </c>
      <c r="J221">
        <v>4483915</v>
      </c>
      <c r="K221">
        <v>4518607</v>
      </c>
      <c r="L221">
        <v>4538223</v>
      </c>
      <c r="M221">
        <v>4557449</v>
      </c>
      <c r="N221">
        <v>4596622</v>
      </c>
      <c r="O221">
        <v>4641445</v>
      </c>
      <c r="P221">
        <v>4689623</v>
      </c>
      <c r="Q221">
        <v>4739105</v>
      </c>
      <c r="R221">
        <v>4789507</v>
      </c>
      <c r="S221">
        <v>4840501</v>
      </c>
      <c r="T221">
        <v>4890125</v>
      </c>
      <c r="U221">
        <v>4938973</v>
      </c>
      <c r="V221">
        <v>4979815</v>
      </c>
      <c r="W221">
        <v>5016105</v>
      </c>
      <c r="X221">
        <v>5055099</v>
      </c>
      <c r="Y221">
        <v>5091971</v>
      </c>
      <c r="Z221">
        <v>5127097</v>
      </c>
      <c r="AA221">
        <v>5161768</v>
      </c>
      <c r="AB221">
        <v>5193838</v>
      </c>
      <c r="AC221">
        <v>5222840</v>
      </c>
      <c r="AD221">
        <v>5250596</v>
      </c>
      <c r="AE221">
        <v>5275942</v>
      </c>
      <c r="AF221">
        <v>5299187</v>
      </c>
      <c r="AG221">
        <v>5303294</v>
      </c>
      <c r="AH221">
        <v>5305016</v>
      </c>
      <c r="AI221">
        <v>5325305</v>
      </c>
      <c r="AJ221">
        <v>5346331</v>
      </c>
      <c r="AK221">
        <v>5361999</v>
      </c>
      <c r="AL221">
        <v>5373361</v>
      </c>
      <c r="AM221">
        <v>5383291</v>
      </c>
      <c r="AN221">
        <v>5390516</v>
      </c>
      <c r="AO221">
        <v>5396020</v>
      </c>
      <c r="AP221">
        <v>5388720</v>
      </c>
      <c r="AQ221">
        <v>5378867</v>
      </c>
      <c r="AR221">
        <v>5376912</v>
      </c>
      <c r="AS221">
        <v>5373374</v>
      </c>
      <c r="AT221">
        <v>5372280</v>
      </c>
      <c r="AU221">
        <v>5372807</v>
      </c>
      <c r="AV221">
        <v>5373054</v>
      </c>
      <c r="AW221">
        <v>5374622</v>
      </c>
      <c r="AX221">
        <v>5379233</v>
      </c>
      <c r="AY221">
        <v>5386406</v>
      </c>
      <c r="AZ221">
        <v>5391428</v>
      </c>
      <c r="BA221">
        <v>5398384</v>
      </c>
      <c r="BB221">
        <v>5407579</v>
      </c>
      <c r="BC221">
        <v>5413393</v>
      </c>
      <c r="BD221">
        <v>5418649</v>
      </c>
      <c r="BE221">
        <v>5423801</v>
      </c>
      <c r="BF221">
        <v>5430798</v>
      </c>
      <c r="BG221">
        <v>5439892</v>
      </c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x14ac:dyDescent="0.4">
      <c r="A222" t="s">
        <v>1302</v>
      </c>
      <c r="B222">
        <v>1584720</v>
      </c>
      <c r="C222">
        <v>1594131</v>
      </c>
      <c r="D222">
        <v>1603649</v>
      </c>
      <c r="E222">
        <v>1616971</v>
      </c>
      <c r="F222">
        <v>1632114</v>
      </c>
      <c r="G222">
        <v>1649160</v>
      </c>
      <c r="H222">
        <v>1669905</v>
      </c>
      <c r="I222">
        <v>1689528</v>
      </c>
      <c r="J222">
        <v>1704546</v>
      </c>
      <c r="K222">
        <v>1713874</v>
      </c>
      <c r="L222">
        <v>1724891</v>
      </c>
      <c r="M222">
        <v>1738335</v>
      </c>
      <c r="N222">
        <v>1752233</v>
      </c>
      <c r="O222">
        <v>1766697</v>
      </c>
      <c r="P222">
        <v>1776132</v>
      </c>
      <c r="Q222">
        <v>1793581</v>
      </c>
      <c r="R222">
        <v>1820249</v>
      </c>
      <c r="S222">
        <v>1842377</v>
      </c>
      <c r="T222">
        <v>1862548</v>
      </c>
      <c r="U222">
        <v>1882599</v>
      </c>
      <c r="V222">
        <v>1901315</v>
      </c>
      <c r="W222">
        <v>1906531</v>
      </c>
      <c r="X222">
        <v>1910334</v>
      </c>
      <c r="Y222">
        <v>1922321</v>
      </c>
      <c r="Z222">
        <v>1932154</v>
      </c>
      <c r="AA222">
        <v>1941641</v>
      </c>
      <c r="AB222">
        <v>1965964</v>
      </c>
      <c r="AC222">
        <v>1989776</v>
      </c>
      <c r="AD222">
        <v>1995196</v>
      </c>
      <c r="AE222">
        <v>1996351</v>
      </c>
      <c r="AF222">
        <v>1998161</v>
      </c>
      <c r="AG222">
        <v>1999429</v>
      </c>
      <c r="AH222">
        <v>1996498</v>
      </c>
      <c r="AI222">
        <v>1991746</v>
      </c>
      <c r="AJ222">
        <v>1989443</v>
      </c>
      <c r="AK222">
        <v>1989872</v>
      </c>
      <c r="AL222">
        <v>1988628</v>
      </c>
      <c r="AM222">
        <v>1985956</v>
      </c>
      <c r="AN222">
        <v>1981629</v>
      </c>
      <c r="AO222">
        <v>1983045</v>
      </c>
      <c r="AP222">
        <v>1988925</v>
      </c>
      <c r="AQ222">
        <v>1992060</v>
      </c>
      <c r="AR222">
        <v>1994530</v>
      </c>
      <c r="AS222">
        <v>1995733</v>
      </c>
      <c r="AT222">
        <v>1997012</v>
      </c>
      <c r="AU222">
        <v>2000474</v>
      </c>
      <c r="AV222">
        <v>2006868</v>
      </c>
      <c r="AW222">
        <v>2018122</v>
      </c>
      <c r="AX222">
        <v>2021316</v>
      </c>
      <c r="AY222">
        <v>2039669</v>
      </c>
      <c r="AZ222">
        <v>2048583</v>
      </c>
      <c r="BA222">
        <v>2052843</v>
      </c>
      <c r="BB222">
        <v>2057159</v>
      </c>
      <c r="BC222">
        <v>2059953</v>
      </c>
      <c r="BD222">
        <v>2061980</v>
      </c>
      <c r="BE222">
        <v>2063531</v>
      </c>
      <c r="BF222">
        <v>2065042</v>
      </c>
      <c r="BG222">
        <v>2066748</v>
      </c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x14ac:dyDescent="0.4">
      <c r="A223" t="s">
        <v>126</v>
      </c>
      <c r="B223">
        <v>7484656</v>
      </c>
      <c r="C223">
        <v>7519998</v>
      </c>
      <c r="D223">
        <v>7561588</v>
      </c>
      <c r="E223">
        <v>7604328</v>
      </c>
      <c r="F223">
        <v>7661354</v>
      </c>
      <c r="G223">
        <v>7733853</v>
      </c>
      <c r="H223">
        <v>7807797</v>
      </c>
      <c r="I223">
        <v>7867931</v>
      </c>
      <c r="J223">
        <v>7912273</v>
      </c>
      <c r="K223">
        <v>7968072</v>
      </c>
      <c r="L223">
        <v>8042801</v>
      </c>
      <c r="M223">
        <v>8098334</v>
      </c>
      <c r="N223">
        <v>8122300</v>
      </c>
      <c r="O223">
        <v>8136312</v>
      </c>
      <c r="P223">
        <v>8159955</v>
      </c>
      <c r="Q223">
        <v>8192437</v>
      </c>
      <c r="R223">
        <v>8222286</v>
      </c>
      <c r="S223">
        <v>8251540</v>
      </c>
      <c r="T223">
        <v>8275599</v>
      </c>
      <c r="U223">
        <v>8293678</v>
      </c>
      <c r="V223">
        <v>8310531</v>
      </c>
      <c r="W223">
        <v>8320503</v>
      </c>
      <c r="X223">
        <v>8325263</v>
      </c>
      <c r="Y223">
        <v>8329033</v>
      </c>
      <c r="Z223">
        <v>8336605</v>
      </c>
      <c r="AA223">
        <v>8350386</v>
      </c>
      <c r="AB223">
        <v>8369829</v>
      </c>
      <c r="AC223">
        <v>8397804</v>
      </c>
      <c r="AD223">
        <v>8436489</v>
      </c>
      <c r="AE223">
        <v>8492964</v>
      </c>
      <c r="AF223">
        <v>8558835</v>
      </c>
      <c r="AG223">
        <v>8617375</v>
      </c>
      <c r="AH223">
        <v>8668067</v>
      </c>
      <c r="AI223">
        <v>8718561</v>
      </c>
      <c r="AJ223">
        <v>8780745</v>
      </c>
      <c r="AK223">
        <v>8826939</v>
      </c>
      <c r="AL223">
        <v>8840998</v>
      </c>
      <c r="AM223">
        <v>8846062</v>
      </c>
      <c r="AN223">
        <v>8850974</v>
      </c>
      <c r="AO223">
        <v>8857874</v>
      </c>
      <c r="AP223">
        <v>8872109</v>
      </c>
      <c r="AQ223">
        <v>8895960</v>
      </c>
      <c r="AR223">
        <v>8924958</v>
      </c>
      <c r="AS223">
        <v>8958229</v>
      </c>
      <c r="AT223">
        <v>8993531</v>
      </c>
      <c r="AU223">
        <v>9029572</v>
      </c>
      <c r="AV223">
        <v>9080505</v>
      </c>
      <c r="AW223">
        <v>9148092</v>
      </c>
      <c r="AX223">
        <v>9219637</v>
      </c>
      <c r="AY223">
        <v>9298515</v>
      </c>
      <c r="AZ223">
        <v>9378126</v>
      </c>
      <c r="BA223">
        <v>9449213</v>
      </c>
      <c r="BB223">
        <v>9519374</v>
      </c>
      <c r="BC223">
        <v>9600379</v>
      </c>
      <c r="BD223">
        <v>9696110</v>
      </c>
      <c r="BE223">
        <v>9799186</v>
      </c>
      <c r="BF223">
        <v>9923085</v>
      </c>
      <c r="BG223">
        <v>10067744</v>
      </c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x14ac:dyDescent="0.4">
      <c r="A224" t="s">
        <v>2088</v>
      </c>
      <c r="B224">
        <v>349174</v>
      </c>
      <c r="C224">
        <v>357453</v>
      </c>
      <c r="D224">
        <v>365636</v>
      </c>
      <c r="E224">
        <v>373897</v>
      </c>
      <c r="F224">
        <v>382469</v>
      </c>
      <c r="G224">
        <v>391546</v>
      </c>
      <c r="H224">
        <v>401183</v>
      </c>
      <c r="I224">
        <v>411352</v>
      </c>
      <c r="J224">
        <v>422140</v>
      </c>
      <c r="K224">
        <v>433588</v>
      </c>
      <c r="L224">
        <v>445729</v>
      </c>
      <c r="M224">
        <v>458605</v>
      </c>
      <c r="N224">
        <v>472230</v>
      </c>
      <c r="O224">
        <v>486561</v>
      </c>
      <c r="P224">
        <v>501512</v>
      </c>
      <c r="Q224">
        <v>517024</v>
      </c>
      <c r="R224">
        <v>533214</v>
      </c>
      <c r="S224">
        <v>550118</v>
      </c>
      <c r="T224">
        <v>567559</v>
      </c>
      <c r="U224">
        <v>585344</v>
      </c>
      <c r="V224">
        <v>603372</v>
      </c>
      <c r="W224">
        <v>621276</v>
      </c>
      <c r="X224">
        <v>639237</v>
      </c>
      <c r="Y224">
        <v>658320</v>
      </c>
      <c r="Z224">
        <v>679976</v>
      </c>
      <c r="AA224">
        <v>705085</v>
      </c>
      <c r="AB224">
        <v>734243</v>
      </c>
      <c r="AC224">
        <v>766707</v>
      </c>
      <c r="AD224">
        <v>800456</v>
      </c>
      <c r="AE224">
        <v>832682</v>
      </c>
      <c r="AF224">
        <v>861373</v>
      </c>
      <c r="AG224">
        <v>885623</v>
      </c>
      <c r="AH224">
        <v>906034</v>
      </c>
      <c r="AI224">
        <v>924025</v>
      </c>
      <c r="AJ224">
        <v>941774</v>
      </c>
      <c r="AK224">
        <v>960792</v>
      </c>
      <c r="AL224">
        <v>981764</v>
      </c>
      <c r="AM224">
        <v>1003995</v>
      </c>
      <c r="AN224">
        <v>1026009</v>
      </c>
      <c r="AO224">
        <v>1045629</v>
      </c>
      <c r="AP224">
        <v>1061468</v>
      </c>
      <c r="AQ224">
        <v>1072927</v>
      </c>
      <c r="AR224">
        <v>1080930</v>
      </c>
      <c r="AS224">
        <v>1087392</v>
      </c>
      <c r="AT224">
        <v>1095053</v>
      </c>
      <c r="AU224">
        <v>1105873</v>
      </c>
      <c r="AV224">
        <v>1120514</v>
      </c>
      <c r="AW224">
        <v>1138434</v>
      </c>
      <c r="AX224">
        <v>1158897</v>
      </c>
      <c r="AY224">
        <v>1180675</v>
      </c>
      <c r="AZ224">
        <v>1202843</v>
      </c>
      <c r="BA224">
        <v>1225258</v>
      </c>
      <c r="BB224">
        <v>1248158</v>
      </c>
      <c r="BC224">
        <v>1271456</v>
      </c>
      <c r="BD224">
        <v>1295097</v>
      </c>
      <c r="BE224">
        <v>1319011</v>
      </c>
      <c r="BF224">
        <v>1343098</v>
      </c>
      <c r="BG224">
        <v>1367254</v>
      </c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x14ac:dyDescent="0.4">
      <c r="A225" t="s">
        <v>2089</v>
      </c>
      <c r="AN225">
        <v>31240</v>
      </c>
      <c r="AO225">
        <v>31084</v>
      </c>
      <c r="AP225">
        <v>30519</v>
      </c>
      <c r="AQ225">
        <v>30600</v>
      </c>
      <c r="AR225">
        <v>30777</v>
      </c>
      <c r="AS225">
        <v>31472</v>
      </c>
      <c r="AT225">
        <v>32488</v>
      </c>
      <c r="AU225">
        <v>33011</v>
      </c>
      <c r="AV225">
        <v>33441</v>
      </c>
      <c r="AW225">
        <v>33811</v>
      </c>
      <c r="AX225">
        <v>33964</v>
      </c>
      <c r="AY225">
        <v>34238</v>
      </c>
      <c r="AZ225">
        <v>34056</v>
      </c>
      <c r="BA225">
        <v>33435</v>
      </c>
      <c r="BB225">
        <v>34640</v>
      </c>
      <c r="BC225">
        <v>36607</v>
      </c>
      <c r="BD225">
        <v>37685</v>
      </c>
      <c r="BE225">
        <v>38824</v>
      </c>
      <c r="BF225">
        <v>39969</v>
      </c>
      <c r="BG225">
        <v>41109</v>
      </c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x14ac:dyDescent="0.4">
      <c r="A226" t="s">
        <v>2090</v>
      </c>
      <c r="B226">
        <v>41700</v>
      </c>
      <c r="C226">
        <v>42889</v>
      </c>
      <c r="D226">
        <v>44042</v>
      </c>
      <c r="E226">
        <v>45176</v>
      </c>
      <c r="F226">
        <v>46322</v>
      </c>
      <c r="G226">
        <v>47500</v>
      </c>
      <c r="H226">
        <v>48699</v>
      </c>
      <c r="I226">
        <v>49911</v>
      </c>
      <c r="J226">
        <v>51134</v>
      </c>
      <c r="K226">
        <v>52365</v>
      </c>
      <c r="L226">
        <v>53600</v>
      </c>
      <c r="M226">
        <v>54695</v>
      </c>
      <c r="N226">
        <v>56029</v>
      </c>
      <c r="O226">
        <v>56892</v>
      </c>
      <c r="P226">
        <v>57937</v>
      </c>
      <c r="Q226">
        <v>59292</v>
      </c>
      <c r="R226">
        <v>60504</v>
      </c>
      <c r="S226">
        <v>61786</v>
      </c>
      <c r="T226">
        <v>62150</v>
      </c>
      <c r="U226">
        <v>62686</v>
      </c>
      <c r="V226">
        <v>63261</v>
      </c>
      <c r="W226">
        <v>64035</v>
      </c>
      <c r="X226">
        <v>64413</v>
      </c>
      <c r="Y226">
        <v>64335</v>
      </c>
      <c r="Z226">
        <v>64717</v>
      </c>
      <c r="AA226">
        <v>65244</v>
      </c>
      <c r="AB226">
        <v>65652</v>
      </c>
      <c r="AC226">
        <v>68499</v>
      </c>
      <c r="AD226">
        <v>68755</v>
      </c>
      <c r="AE226">
        <v>69167</v>
      </c>
      <c r="AF226">
        <v>69507</v>
      </c>
      <c r="AG226">
        <v>70439</v>
      </c>
      <c r="AH226">
        <v>70763</v>
      </c>
      <c r="AI226">
        <v>72253</v>
      </c>
      <c r="AJ226">
        <v>74205</v>
      </c>
      <c r="AK226">
        <v>75304</v>
      </c>
      <c r="AL226">
        <v>76417</v>
      </c>
      <c r="AM226">
        <v>77319</v>
      </c>
      <c r="AN226">
        <v>78846</v>
      </c>
      <c r="AO226">
        <v>80410</v>
      </c>
      <c r="AP226">
        <v>81131</v>
      </c>
      <c r="AQ226">
        <v>81202</v>
      </c>
      <c r="AR226">
        <v>83723</v>
      </c>
      <c r="AS226">
        <v>82781</v>
      </c>
      <c r="AT226">
        <v>82475</v>
      </c>
      <c r="AU226">
        <v>82858</v>
      </c>
      <c r="AV226">
        <v>84600</v>
      </c>
      <c r="AW226">
        <v>85033</v>
      </c>
      <c r="AX226">
        <v>86956</v>
      </c>
      <c r="AY226">
        <v>87298</v>
      </c>
      <c r="AZ226">
        <v>89770</v>
      </c>
      <c r="BA226">
        <v>87441</v>
      </c>
      <c r="BB226">
        <v>88303</v>
      </c>
      <c r="BC226">
        <v>89949</v>
      </c>
      <c r="BD226">
        <v>91359</v>
      </c>
      <c r="BE226">
        <v>93419</v>
      </c>
      <c r="BF226">
        <v>94677</v>
      </c>
      <c r="BG226">
        <v>95843</v>
      </c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x14ac:dyDescent="0.4">
      <c r="A227" t="s">
        <v>2282</v>
      </c>
      <c r="B227">
        <v>4573512</v>
      </c>
      <c r="C227">
        <v>4721896</v>
      </c>
      <c r="D227">
        <v>4875422</v>
      </c>
      <c r="E227">
        <v>5034646</v>
      </c>
      <c r="F227">
        <v>5200336</v>
      </c>
      <c r="G227">
        <v>5373137</v>
      </c>
      <c r="H227">
        <v>5553246</v>
      </c>
      <c r="I227">
        <v>5740710</v>
      </c>
      <c r="J227">
        <v>5935860</v>
      </c>
      <c r="K227">
        <v>6139048</v>
      </c>
      <c r="L227">
        <v>6350541</v>
      </c>
      <c r="M227">
        <v>6570857</v>
      </c>
      <c r="N227">
        <v>6800141</v>
      </c>
      <c r="O227">
        <v>7037851</v>
      </c>
      <c r="P227">
        <v>7283177</v>
      </c>
      <c r="Q227">
        <v>7535714</v>
      </c>
      <c r="R227">
        <v>7794662</v>
      </c>
      <c r="S227">
        <v>8060649</v>
      </c>
      <c r="T227">
        <v>8336418</v>
      </c>
      <c r="U227">
        <v>8625690</v>
      </c>
      <c r="V227">
        <v>8930774</v>
      </c>
      <c r="W227">
        <v>9252851</v>
      </c>
      <c r="X227">
        <v>9590227</v>
      </c>
      <c r="Y227">
        <v>9938847</v>
      </c>
      <c r="Z227">
        <v>10293049</v>
      </c>
      <c r="AA227">
        <v>10648632</v>
      </c>
      <c r="AB227">
        <v>11004272</v>
      </c>
      <c r="AC227">
        <v>11360852</v>
      </c>
      <c r="AD227">
        <v>11719071</v>
      </c>
      <c r="AE227">
        <v>12080444</v>
      </c>
      <c r="AF227">
        <v>12446171</v>
      </c>
      <c r="AG227">
        <v>12815219</v>
      </c>
      <c r="AH227">
        <v>13187085</v>
      </c>
      <c r="AI227">
        <v>13564167</v>
      </c>
      <c r="AJ227">
        <v>13949697</v>
      </c>
      <c r="AK227">
        <v>14345492</v>
      </c>
      <c r="AL227">
        <v>14755286</v>
      </c>
      <c r="AM227">
        <v>15177456</v>
      </c>
      <c r="AN227">
        <v>15602210</v>
      </c>
      <c r="AO227">
        <v>16016092</v>
      </c>
      <c r="AP227">
        <v>16410848</v>
      </c>
      <c r="AQ227">
        <v>16766899</v>
      </c>
      <c r="AR227">
        <v>17087901</v>
      </c>
      <c r="AS227">
        <v>17415266</v>
      </c>
      <c r="AT227">
        <v>17806638</v>
      </c>
      <c r="AU227">
        <v>18294611</v>
      </c>
      <c r="AV227">
        <v>18914977</v>
      </c>
      <c r="AW227">
        <v>19632806</v>
      </c>
      <c r="AX227">
        <v>20325443</v>
      </c>
      <c r="AY227">
        <v>20824893</v>
      </c>
      <c r="AZ227">
        <v>21018834</v>
      </c>
      <c r="BA227">
        <v>20863993</v>
      </c>
      <c r="BB227">
        <v>20420701</v>
      </c>
      <c r="BC227">
        <v>19809141</v>
      </c>
      <c r="BD227">
        <v>19203090</v>
      </c>
      <c r="BE227">
        <v>18734987</v>
      </c>
      <c r="BF227">
        <v>18430453</v>
      </c>
      <c r="BG227">
        <v>18269868</v>
      </c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x14ac:dyDescent="0.4">
      <c r="A228" t="s">
        <v>2091</v>
      </c>
      <c r="B228">
        <v>5726</v>
      </c>
      <c r="C228">
        <v>5763</v>
      </c>
      <c r="D228">
        <v>5763</v>
      </c>
      <c r="E228">
        <v>5740</v>
      </c>
      <c r="F228">
        <v>5710</v>
      </c>
      <c r="G228">
        <v>5672</v>
      </c>
      <c r="H228">
        <v>5629</v>
      </c>
      <c r="I228">
        <v>5590</v>
      </c>
      <c r="J228">
        <v>5559</v>
      </c>
      <c r="K228">
        <v>5571</v>
      </c>
      <c r="L228">
        <v>5633</v>
      </c>
      <c r="M228">
        <v>5756</v>
      </c>
      <c r="N228">
        <v>5922</v>
      </c>
      <c r="O228">
        <v>6126</v>
      </c>
      <c r="P228">
        <v>6346</v>
      </c>
      <c r="Q228">
        <v>6548</v>
      </c>
      <c r="R228">
        <v>6723</v>
      </c>
      <c r="S228">
        <v>6886</v>
      </c>
      <c r="T228">
        <v>7053</v>
      </c>
      <c r="U228">
        <v>7264</v>
      </c>
      <c r="V228">
        <v>7519</v>
      </c>
      <c r="W228">
        <v>7858</v>
      </c>
      <c r="X228">
        <v>8244</v>
      </c>
      <c r="Y228">
        <v>8669</v>
      </c>
      <c r="Z228">
        <v>9095</v>
      </c>
      <c r="AA228">
        <v>9506</v>
      </c>
      <c r="AB228">
        <v>9875</v>
      </c>
      <c r="AC228">
        <v>10224</v>
      </c>
      <c r="AD228">
        <v>10582</v>
      </c>
      <c r="AE228">
        <v>11017</v>
      </c>
      <c r="AF228">
        <v>11552</v>
      </c>
      <c r="AG228">
        <v>12206</v>
      </c>
      <c r="AH228">
        <v>12968</v>
      </c>
      <c r="AI228">
        <v>13789</v>
      </c>
      <c r="AJ228">
        <v>14597</v>
      </c>
      <c r="AK228">
        <v>15332</v>
      </c>
      <c r="AL228">
        <v>15966</v>
      </c>
      <c r="AM228">
        <v>16528</v>
      </c>
      <c r="AN228">
        <v>17115</v>
      </c>
      <c r="AO228">
        <v>17864</v>
      </c>
      <c r="AP228">
        <v>18873</v>
      </c>
      <c r="AQ228">
        <v>20185</v>
      </c>
      <c r="AR228">
        <v>21742</v>
      </c>
      <c r="AS228">
        <v>23410</v>
      </c>
      <c r="AT228">
        <v>25028</v>
      </c>
      <c r="AU228">
        <v>26448</v>
      </c>
      <c r="AV228">
        <v>27642</v>
      </c>
      <c r="AW228">
        <v>28640</v>
      </c>
      <c r="AX228">
        <v>29481</v>
      </c>
      <c r="AY228">
        <v>30245</v>
      </c>
      <c r="AZ228">
        <v>30994</v>
      </c>
      <c r="BA228">
        <v>31731</v>
      </c>
      <c r="BB228">
        <v>32431</v>
      </c>
      <c r="BC228">
        <v>33108</v>
      </c>
      <c r="BD228">
        <v>33739</v>
      </c>
      <c r="BE228">
        <v>34339</v>
      </c>
      <c r="BF228">
        <v>34900</v>
      </c>
      <c r="BG228">
        <v>35446</v>
      </c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x14ac:dyDescent="0.4">
      <c r="A229" t="s">
        <v>2092</v>
      </c>
      <c r="B229">
        <v>3001593</v>
      </c>
      <c r="C229">
        <v>3060355</v>
      </c>
      <c r="D229">
        <v>3121216</v>
      </c>
      <c r="E229">
        <v>3183551</v>
      </c>
      <c r="F229">
        <v>3246505</v>
      </c>
      <c r="G229">
        <v>3309573</v>
      </c>
      <c r="H229">
        <v>3372170</v>
      </c>
      <c r="I229">
        <v>3434811</v>
      </c>
      <c r="J229">
        <v>3499352</v>
      </c>
      <c r="K229">
        <v>3568376</v>
      </c>
      <c r="L229">
        <v>3643549</v>
      </c>
      <c r="M229">
        <v>3726091</v>
      </c>
      <c r="N229">
        <v>3815103</v>
      </c>
      <c r="O229">
        <v>3907632</v>
      </c>
      <c r="P229">
        <v>3999512</v>
      </c>
      <c r="Q229">
        <v>4087948</v>
      </c>
      <c r="R229">
        <v>4172230</v>
      </c>
      <c r="S229">
        <v>4253989</v>
      </c>
      <c r="T229">
        <v>4335645</v>
      </c>
      <c r="U229">
        <v>4420716</v>
      </c>
      <c r="V229">
        <v>4512042</v>
      </c>
      <c r="W229">
        <v>4610167</v>
      </c>
      <c r="X229">
        <v>4715197</v>
      </c>
      <c r="Y229">
        <v>4829094</v>
      </c>
      <c r="Z229">
        <v>4954046</v>
      </c>
      <c r="AA229">
        <v>5091535</v>
      </c>
      <c r="AB229">
        <v>5243006</v>
      </c>
      <c r="AC229">
        <v>5408087</v>
      </c>
      <c r="AD229">
        <v>5584339</v>
      </c>
      <c r="AE229">
        <v>5768086</v>
      </c>
      <c r="AF229">
        <v>5956859</v>
      </c>
      <c r="AG229">
        <v>6150081</v>
      </c>
      <c r="AH229">
        <v>6349089</v>
      </c>
      <c r="AI229">
        <v>6555603</v>
      </c>
      <c r="AJ229">
        <v>6772133</v>
      </c>
      <c r="AK229">
        <v>7000722</v>
      </c>
      <c r="AL229">
        <v>7241134</v>
      </c>
      <c r="AM229">
        <v>7493251</v>
      </c>
      <c r="AN229">
        <v>7759258</v>
      </c>
      <c r="AO229">
        <v>8041846</v>
      </c>
      <c r="AP229">
        <v>8342559</v>
      </c>
      <c r="AQ229">
        <v>8663012</v>
      </c>
      <c r="AR229">
        <v>9001689</v>
      </c>
      <c r="AS229">
        <v>9353201</v>
      </c>
      <c r="AT229">
        <v>9710043</v>
      </c>
      <c r="AU229">
        <v>10067009</v>
      </c>
      <c r="AV229">
        <v>10421597</v>
      </c>
      <c r="AW229">
        <v>10775708</v>
      </c>
      <c r="AX229">
        <v>11133861</v>
      </c>
      <c r="AY229">
        <v>11502786</v>
      </c>
      <c r="AZ229">
        <v>11887202</v>
      </c>
      <c r="BA229">
        <v>12288651</v>
      </c>
      <c r="BB229">
        <v>12705135</v>
      </c>
      <c r="BC229">
        <v>13133589</v>
      </c>
      <c r="BD229">
        <v>13569438</v>
      </c>
      <c r="BE229">
        <v>14009413</v>
      </c>
      <c r="BF229">
        <v>14452543</v>
      </c>
      <c r="BG229">
        <v>14899994</v>
      </c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x14ac:dyDescent="0.4">
      <c r="A230" t="s">
        <v>2093</v>
      </c>
      <c r="B230">
        <v>882521780</v>
      </c>
      <c r="C230">
        <v>881860855</v>
      </c>
      <c r="D230">
        <v>893563282</v>
      </c>
      <c r="E230">
        <v>916564186</v>
      </c>
      <c r="F230">
        <v>939183159</v>
      </c>
      <c r="G230">
        <v>962765447</v>
      </c>
      <c r="H230">
        <v>989873762</v>
      </c>
      <c r="I230">
        <v>1016049763</v>
      </c>
      <c r="J230">
        <v>1043166800</v>
      </c>
      <c r="K230">
        <v>1071971006</v>
      </c>
      <c r="L230">
        <v>1101678966</v>
      </c>
      <c r="M230">
        <v>1132024736</v>
      </c>
      <c r="N230">
        <v>1160630217</v>
      </c>
      <c r="O230">
        <v>1188294881</v>
      </c>
      <c r="P230">
        <v>1214467266</v>
      </c>
      <c r="Q230">
        <v>1238240441</v>
      </c>
      <c r="R230">
        <v>1260190650</v>
      </c>
      <c r="S230">
        <v>1280579539</v>
      </c>
      <c r="T230">
        <v>1300959482</v>
      </c>
      <c r="U230">
        <v>1321650189</v>
      </c>
      <c r="V230">
        <v>1342000587</v>
      </c>
      <c r="W230">
        <v>1363065686</v>
      </c>
      <c r="X230">
        <v>1386477552</v>
      </c>
      <c r="Y230">
        <v>1410012614</v>
      </c>
      <c r="Z230">
        <v>1432476226</v>
      </c>
      <c r="AA230">
        <v>1455657360</v>
      </c>
      <c r="AB230">
        <v>1480373783</v>
      </c>
      <c r="AC230">
        <v>1506584207</v>
      </c>
      <c r="AD230">
        <v>1533101548</v>
      </c>
      <c r="AE230">
        <v>1558955173</v>
      </c>
      <c r="AF230">
        <v>1584201525</v>
      </c>
      <c r="AG230">
        <v>1608359598</v>
      </c>
      <c r="AH230">
        <v>1630963313</v>
      </c>
      <c r="AI230">
        <v>1652721433</v>
      </c>
      <c r="AJ230">
        <v>1674318786</v>
      </c>
      <c r="AK230">
        <v>1695483907</v>
      </c>
      <c r="AL230">
        <v>1716273159</v>
      </c>
      <c r="AM230">
        <v>1736829482</v>
      </c>
      <c r="AN230">
        <v>1756647023</v>
      </c>
      <c r="AO230">
        <v>1775313792</v>
      </c>
      <c r="AP230">
        <v>1792988790</v>
      </c>
      <c r="AQ230">
        <v>1809863171</v>
      </c>
      <c r="AR230">
        <v>1825997060</v>
      </c>
      <c r="AS230">
        <v>1841494233</v>
      </c>
      <c r="AT230">
        <v>1856577921</v>
      </c>
      <c r="AU230">
        <v>1871547818</v>
      </c>
      <c r="AV230">
        <v>1886075684</v>
      </c>
      <c r="AW230">
        <v>1900087547</v>
      </c>
      <c r="AX230">
        <v>1913991988</v>
      </c>
      <c r="AY230">
        <v>1927809542</v>
      </c>
      <c r="AZ230">
        <v>1941604842</v>
      </c>
      <c r="BA230">
        <v>1955546907</v>
      </c>
      <c r="BB230">
        <v>1969762859</v>
      </c>
      <c r="BC230">
        <v>1984152637</v>
      </c>
      <c r="BD230">
        <v>1998686391</v>
      </c>
      <c r="BE230">
        <v>2013132699</v>
      </c>
      <c r="BF230">
        <v>2027896410</v>
      </c>
      <c r="BG230">
        <v>2042783496</v>
      </c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x14ac:dyDescent="0.4">
      <c r="A231" t="s">
        <v>2094</v>
      </c>
      <c r="B231">
        <v>308725388</v>
      </c>
      <c r="C231">
        <v>313380986</v>
      </c>
      <c r="D231">
        <v>318070294</v>
      </c>
      <c r="E231">
        <v>322832322</v>
      </c>
      <c r="F231">
        <v>327602523</v>
      </c>
      <c r="G231">
        <v>332185772</v>
      </c>
      <c r="H231">
        <v>336037201</v>
      </c>
      <c r="I231">
        <v>340026927</v>
      </c>
      <c r="J231">
        <v>343930844</v>
      </c>
      <c r="K231">
        <v>347710540</v>
      </c>
      <c r="L231">
        <v>351363928</v>
      </c>
      <c r="M231">
        <v>355018390</v>
      </c>
      <c r="N231">
        <v>358817766</v>
      </c>
      <c r="O231">
        <v>362625007</v>
      </c>
      <c r="P231">
        <v>366468511</v>
      </c>
      <c r="Q231">
        <v>370345370</v>
      </c>
      <c r="R231">
        <v>374380988</v>
      </c>
      <c r="S231">
        <v>378335273</v>
      </c>
      <c r="T231">
        <v>382215827</v>
      </c>
      <c r="U231">
        <v>386070618</v>
      </c>
      <c r="V231">
        <v>390068206</v>
      </c>
      <c r="W231">
        <v>394132391</v>
      </c>
      <c r="X231">
        <v>398033246</v>
      </c>
      <c r="Y231">
        <v>401922560</v>
      </c>
      <c r="Z231">
        <v>406045884</v>
      </c>
      <c r="AA231">
        <v>410151269</v>
      </c>
      <c r="AB231">
        <v>414186469</v>
      </c>
      <c r="AC231">
        <v>418164696</v>
      </c>
      <c r="AD231">
        <v>421971143</v>
      </c>
      <c r="AE231">
        <v>425588882</v>
      </c>
      <c r="AF231">
        <v>428318228</v>
      </c>
      <c r="AG231">
        <v>430153302</v>
      </c>
      <c r="AH231">
        <v>431844672</v>
      </c>
      <c r="AI231">
        <v>433366951</v>
      </c>
      <c r="AJ231">
        <v>434111200</v>
      </c>
      <c r="AK231">
        <v>434648577</v>
      </c>
      <c r="AL231">
        <v>434909531</v>
      </c>
      <c r="AM231">
        <v>435422592</v>
      </c>
      <c r="AN231">
        <v>435662495</v>
      </c>
      <c r="AO231">
        <v>435732195</v>
      </c>
      <c r="AP231">
        <v>435342598</v>
      </c>
      <c r="AQ231">
        <v>435134241</v>
      </c>
      <c r="AR231">
        <v>434804671</v>
      </c>
      <c r="AS231">
        <v>434924961</v>
      </c>
      <c r="AT231">
        <v>435247221</v>
      </c>
      <c r="AU231">
        <v>435634937</v>
      </c>
      <c r="AV231">
        <v>436152601</v>
      </c>
      <c r="AW231">
        <v>436814265</v>
      </c>
      <c r="AX231">
        <v>437864853</v>
      </c>
      <c r="AY231">
        <v>439624673</v>
      </c>
      <c r="AZ231">
        <v>441513779</v>
      </c>
      <c r="BA231">
        <v>443585809</v>
      </c>
      <c r="BB231">
        <v>445770413</v>
      </c>
      <c r="BC231">
        <v>448167115</v>
      </c>
      <c r="BD231">
        <v>450521747</v>
      </c>
      <c r="BE231">
        <v>452960829</v>
      </c>
      <c r="BF231">
        <v>455379371</v>
      </c>
      <c r="BG231">
        <v>457647735</v>
      </c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x14ac:dyDescent="0.4">
      <c r="A232" t="s">
        <v>1497</v>
      </c>
      <c r="B232">
        <v>1580513</v>
      </c>
      <c r="C232">
        <v>1597526</v>
      </c>
      <c r="D232">
        <v>1612755</v>
      </c>
      <c r="E232">
        <v>1631764</v>
      </c>
      <c r="F232">
        <v>1662073</v>
      </c>
      <c r="G232">
        <v>1708630</v>
      </c>
      <c r="H232">
        <v>1774029</v>
      </c>
      <c r="I232">
        <v>1855442</v>
      </c>
      <c r="J232">
        <v>1945780</v>
      </c>
      <c r="K232">
        <v>2034907</v>
      </c>
      <c r="L232">
        <v>2115522</v>
      </c>
      <c r="M232">
        <v>2185662</v>
      </c>
      <c r="N232">
        <v>2247582</v>
      </c>
      <c r="O232">
        <v>2303345</v>
      </c>
      <c r="P232">
        <v>2356622</v>
      </c>
      <c r="Q232">
        <v>2410446</v>
      </c>
      <c r="R232">
        <v>2464455</v>
      </c>
      <c r="S232">
        <v>2518566</v>
      </c>
      <c r="T232">
        <v>2576469</v>
      </c>
      <c r="U232">
        <v>2642846</v>
      </c>
      <c r="V232">
        <v>2720839</v>
      </c>
      <c r="W232">
        <v>2812039</v>
      </c>
      <c r="X232">
        <v>2915066</v>
      </c>
      <c r="Y232">
        <v>3026238</v>
      </c>
      <c r="Z232">
        <v>3140237</v>
      </c>
      <c r="AA232">
        <v>3252994</v>
      </c>
      <c r="AB232">
        <v>3364020</v>
      </c>
      <c r="AC232">
        <v>3474080</v>
      </c>
      <c r="AD232">
        <v>3581928</v>
      </c>
      <c r="AE232">
        <v>3686373</v>
      </c>
      <c r="AF232">
        <v>3786940</v>
      </c>
      <c r="AG232">
        <v>3882271</v>
      </c>
      <c r="AH232">
        <v>3973327</v>
      </c>
      <c r="AI232">
        <v>4064926</v>
      </c>
      <c r="AJ232">
        <v>4163642</v>
      </c>
      <c r="AK232">
        <v>4274024</v>
      </c>
      <c r="AL232">
        <v>4398238</v>
      </c>
      <c r="AM232">
        <v>4534551</v>
      </c>
      <c r="AN232">
        <v>4679023</v>
      </c>
      <c r="AO232">
        <v>4825704</v>
      </c>
      <c r="AP232">
        <v>4970367</v>
      </c>
      <c r="AQ232">
        <v>5111770</v>
      </c>
      <c r="AR232">
        <v>5251472</v>
      </c>
      <c r="AS232">
        <v>5391401</v>
      </c>
      <c r="AT232">
        <v>5534598</v>
      </c>
      <c r="AU232">
        <v>5683268</v>
      </c>
      <c r="AV232">
        <v>5837792</v>
      </c>
      <c r="AW232">
        <v>5997385</v>
      </c>
      <c r="AX232">
        <v>6161796</v>
      </c>
      <c r="AY232">
        <v>6330472</v>
      </c>
      <c r="AZ232">
        <v>6502952</v>
      </c>
      <c r="BA232">
        <v>6679282</v>
      </c>
      <c r="BB232">
        <v>6859482</v>
      </c>
      <c r="BC232">
        <v>7042948</v>
      </c>
      <c r="BD232">
        <v>7228915</v>
      </c>
      <c r="BE232">
        <v>7416802</v>
      </c>
      <c r="BF232">
        <v>7606374</v>
      </c>
      <c r="BG232">
        <v>7797694</v>
      </c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x14ac:dyDescent="0.4">
      <c r="A233" t="s">
        <v>2095</v>
      </c>
      <c r="B233">
        <v>27397175</v>
      </c>
      <c r="C233">
        <v>28224204</v>
      </c>
      <c r="D233">
        <v>29081034</v>
      </c>
      <c r="E233">
        <v>29967041</v>
      </c>
      <c r="F233">
        <v>30881332</v>
      </c>
      <c r="G233">
        <v>31822796</v>
      </c>
      <c r="H233">
        <v>32789096</v>
      </c>
      <c r="I233">
        <v>33778504</v>
      </c>
      <c r="J233">
        <v>34790945</v>
      </c>
      <c r="K233">
        <v>35826804</v>
      </c>
      <c r="L233">
        <v>36884913</v>
      </c>
      <c r="M233">
        <v>37964925</v>
      </c>
      <c r="N233">
        <v>39061994</v>
      </c>
      <c r="O233">
        <v>40164966</v>
      </c>
      <c r="P233">
        <v>41259536</v>
      </c>
      <c r="Q233">
        <v>42334954</v>
      </c>
      <c r="R233">
        <v>43386841</v>
      </c>
      <c r="S233">
        <v>44416010</v>
      </c>
      <c r="T233">
        <v>45423436</v>
      </c>
      <c r="U233">
        <v>46412307</v>
      </c>
      <c r="V233">
        <v>47385323</v>
      </c>
      <c r="W233">
        <v>48337503</v>
      </c>
      <c r="X233">
        <v>49267560</v>
      </c>
      <c r="Y233">
        <v>50186199</v>
      </c>
      <c r="Z233">
        <v>51108082</v>
      </c>
      <c r="AA233">
        <v>52041469</v>
      </c>
      <c r="AB233">
        <v>52996467</v>
      </c>
      <c r="AC233">
        <v>53964406</v>
      </c>
      <c r="AD233">
        <v>54912334</v>
      </c>
      <c r="AE233">
        <v>55795106</v>
      </c>
      <c r="AF233">
        <v>56582821</v>
      </c>
      <c r="AG233">
        <v>57258401</v>
      </c>
      <c r="AH233">
        <v>57837878</v>
      </c>
      <c r="AI233">
        <v>58364891</v>
      </c>
      <c r="AJ233">
        <v>58901666</v>
      </c>
      <c r="AK233">
        <v>59491790</v>
      </c>
      <c r="AL233">
        <v>60151472</v>
      </c>
      <c r="AM233">
        <v>60863506</v>
      </c>
      <c r="AN233">
        <v>61597283</v>
      </c>
      <c r="AO233">
        <v>62306651</v>
      </c>
      <c r="AP233">
        <v>62958021</v>
      </c>
      <c r="AQ233">
        <v>63543322</v>
      </c>
      <c r="AR233">
        <v>64073164</v>
      </c>
      <c r="AS233">
        <v>64554952</v>
      </c>
      <c r="AT233">
        <v>65002231</v>
      </c>
      <c r="AU233">
        <v>65425470</v>
      </c>
      <c r="AV233">
        <v>65824164</v>
      </c>
      <c r="AW233">
        <v>66195615</v>
      </c>
      <c r="AX233">
        <v>66545760</v>
      </c>
      <c r="AY233">
        <v>66881867</v>
      </c>
      <c r="AZ233">
        <v>67208808</v>
      </c>
      <c r="BA233">
        <v>67530130</v>
      </c>
      <c r="BB233">
        <v>67843979</v>
      </c>
      <c r="BC233">
        <v>68143065</v>
      </c>
      <c r="BD233">
        <v>68416772</v>
      </c>
      <c r="BE233">
        <v>68657600</v>
      </c>
      <c r="BF233">
        <v>68863514</v>
      </c>
      <c r="BG233">
        <v>69037513</v>
      </c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x14ac:dyDescent="0.4">
      <c r="A234" t="s">
        <v>2096</v>
      </c>
      <c r="B234">
        <v>2087038</v>
      </c>
      <c r="C234">
        <v>2159123</v>
      </c>
      <c r="D234">
        <v>2236559</v>
      </c>
      <c r="E234">
        <v>2318234</v>
      </c>
      <c r="F234">
        <v>2402455</v>
      </c>
      <c r="G234">
        <v>2487953</v>
      </c>
      <c r="H234">
        <v>2574478</v>
      </c>
      <c r="I234">
        <v>2662230</v>
      </c>
      <c r="J234">
        <v>2750894</v>
      </c>
      <c r="K234">
        <v>2840228</v>
      </c>
      <c r="L234">
        <v>2930079</v>
      </c>
      <c r="M234">
        <v>3020391</v>
      </c>
      <c r="N234">
        <v>3111264</v>
      </c>
      <c r="O234">
        <v>3203019</v>
      </c>
      <c r="P234">
        <v>3296095</v>
      </c>
      <c r="Q234">
        <v>3390935</v>
      </c>
      <c r="R234">
        <v>3487644</v>
      </c>
      <c r="S234">
        <v>3586499</v>
      </c>
      <c r="T234">
        <v>3688385</v>
      </c>
      <c r="U234">
        <v>3794420</v>
      </c>
      <c r="V234">
        <v>3905413</v>
      </c>
      <c r="W234">
        <v>4020778</v>
      </c>
      <c r="X234">
        <v>4140258</v>
      </c>
      <c r="Y234">
        <v>4265247</v>
      </c>
      <c r="Z234">
        <v>4397525</v>
      </c>
      <c r="AA234">
        <v>4537789</v>
      </c>
      <c r="AB234">
        <v>4687283</v>
      </c>
      <c r="AC234">
        <v>4843951</v>
      </c>
      <c r="AD234">
        <v>5001110</v>
      </c>
      <c r="AE234">
        <v>5149803</v>
      </c>
      <c r="AF234">
        <v>5283728</v>
      </c>
      <c r="AG234">
        <v>5400714</v>
      </c>
      <c r="AH234">
        <v>5502976</v>
      </c>
      <c r="AI234">
        <v>5594114</v>
      </c>
      <c r="AJ234">
        <v>5679832</v>
      </c>
      <c r="AK234">
        <v>5764712</v>
      </c>
      <c r="AL234">
        <v>5849540</v>
      </c>
      <c r="AM234">
        <v>5934282</v>
      </c>
      <c r="AN234">
        <v>6021691</v>
      </c>
      <c r="AO234">
        <v>6114886</v>
      </c>
      <c r="AP234">
        <v>6216205</v>
      </c>
      <c r="AQ234">
        <v>6327125</v>
      </c>
      <c r="AR234">
        <v>6447688</v>
      </c>
      <c r="AS234">
        <v>6576877</v>
      </c>
      <c r="AT234">
        <v>6712841</v>
      </c>
      <c r="AU234">
        <v>6854176</v>
      </c>
      <c r="AV234">
        <v>7000557</v>
      </c>
      <c r="AW234">
        <v>7152385</v>
      </c>
      <c r="AX234">
        <v>7309728</v>
      </c>
      <c r="AY234">
        <v>7472819</v>
      </c>
      <c r="AZ234">
        <v>7641630</v>
      </c>
      <c r="BA234">
        <v>7815949</v>
      </c>
      <c r="BB234">
        <v>7995062</v>
      </c>
      <c r="BC234">
        <v>8177809</v>
      </c>
      <c r="BD234">
        <v>8362745</v>
      </c>
      <c r="BE234">
        <v>8548651</v>
      </c>
      <c r="BF234">
        <v>8734951</v>
      </c>
      <c r="BG234">
        <v>8921343</v>
      </c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x14ac:dyDescent="0.4">
      <c r="A235" t="s">
        <v>2097</v>
      </c>
      <c r="B235">
        <v>1603258</v>
      </c>
      <c r="C235">
        <v>1658362</v>
      </c>
      <c r="D235">
        <v>1715408</v>
      </c>
      <c r="E235">
        <v>1773853</v>
      </c>
      <c r="F235">
        <v>1833063</v>
      </c>
      <c r="G235">
        <v>1892599</v>
      </c>
      <c r="H235">
        <v>1952141</v>
      </c>
      <c r="I235">
        <v>2011763</v>
      </c>
      <c r="J235">
        <v>2071789</v>
      </c>
      <c r="K235">
        <v>2132799</v>
      </c>
      <c r="L235">
        <v>2195173</v>
      </c>
      <c r="M235">
        <v>2258964</v>
      </c>
      <c r="N235">
        <v>2324013</v>
      </c>
      <c r="O235">
        <v>2390213</v>
      </c>
      <c r="P235">
        <v>2457382</v>
      </c>
      <c r="Q235">
        <v>2525361</v>
      </c>
      <c r="R235">
        <v>2594311</v>
      </c>
      <c r="S235">
        <v>2664257</v>
      </c>
      <c r="T235">
        <v>2734896</v>
      </c>
      <c r="U235">
        <v>2805818</v>
      </c>
      <c r="V235">
        <v>2876808</v>
      </c>
      <c r="W235">
        <v>2947779</v>
      </c>
      <c r="X235">
        <v>3019066</v>
      </c>
      <c r="Y235">
        <v>3091511</v>
      </c>
      <c r="Z235">
        <v>3166221</v>
      </c>
      <c r="AA235">
        <v>3244018</v>
      </c>
      <c r="AB235">
        <v>3324456</v>
      </c>
      <c r="AC235">
        <v>3407319</v>
      </c>
      <c r="AD235">
        <v>3493894</v>
      </c>
      <c r="AE235">
        <v>3585867</v>
      </c>
      <c r="AF235">
        <v>3683966</v>
      </c>
      <c r="AG235">
        <v>3789185</v>
      </c>
      <c r="AH235">
        <v>3899843</v>
      </c>
      <c r="AI235">
        <v>4010789</v>
      </c>
      <c r="AJ235">
        <v>4115099</v>
      </c>
      <c r="AK235">
        <v>4207840</v>
      </c>
      <c r="AL235">
        <v>4287344</v>
      </c>
      <c r="AM235">
        <v>4355114</v>
      </c>
      <c r="AN235">
        <v>4413477</v>
      </c>
      <c r="AO235">
        <v>4466132</v>
      </c>
      <c r="AP235">
        <v>4516131</v>
      </c>
      <c r="AQ235">
        <v>4564080</v>
      </c>
      <c r="AR235">
        <v>4610002</v>
      </c>
      <c r="AS235">
        <v>4655741</v>
      </c>
      <c r="AT235">
        <v>4703398</v>
      </c>
      <c r="AU235">
        <v>4754641</v>
      </c>
      <c r="AV235">
        <v>4810105</v>
      </c>
      <c r="AW235">
        <v>4870137</v>
      </c>
      <c r="AX235">
        <v>4935762</v>
      </c>
      <c r="AY235">
        <v>5007950</v>
      </c>
      <c r="AZ235">
        <v>5087210</v>
      </c>
      <c r="BA235">
        <v>5174061</v>
      </c>
      <c r="BB235">
        <v>5267839</v>
      </c>
      <c r="BC235">
        <v>5366277</v>
      </c>
      <c r="BD235">
        <v>5466241</v>
      </c>
      <c r="BE235">
        <v>5565284</v>
      </c>
      <c r="BF235">
        <v>5662544</v>
      </c>
      <c r="BG235">
        <v>5758075</v>
      </c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x14ac:dyDescent="0.4">
      <c r="A236" t="s">
        <v>2098</v>
      </c>
      <c r="B236">
        <v>210357620</v>
      </c>
      <c r="C236">
        <v>216285875</v>
      </c>
      <c r="D236">
        <v>222396518</v>
      </c>
      <c r="E236">
        <v>228663034</v>
      </c>
      <c r="F236">
        <v>235048548</v>
      </c>
      <c r="G236">
        <v>241525127</v>
      </c>
      <c r="H236">
        <v>248082224</v>
      </c>
      <c r="I236">
        <v>254723773</v>
      </c>
      <c r="J236">
        <v>261454660</v>
      </c>
      <c r="K236">
        <v>268285362</v>
      </c>
      <c r="L236">
        <v>275222756</v>
      </c>
      <c r="M236">
        <v>282265414</v>
      </c>
      <c r="N236">
        <v>289406786</v>
      </c>
      <c r="O236">
        <v>296643292</v>
      </c>
      <c r="P236">
        <v>303970215</v>
      </c>
      <c r="Q236">
        <v>311383650</v>
      </c>
      <c r="R236">
        <v>318876360</v>
      </c>
      <c r="S236">
        <v>326446030</v>
      </c>
      <c r="T236">
        <v>334099163</v>
      </c>
      <c r="U236">
        <v>341845707</v>
      </c>
      <c r="V236">
        <v>349689363</v>
      </c>
      <c r="W236">
        <v>357632874</v>
      </c>
      <c r="X236">
        <v>365662995</v>
      </c>
      <c r="Y236">
        <v>373747579</v>
      </c>
      <c r="Z236">
        <v>381844359</v>
      </c>
      <c r="AA236">
        <v>389922156</v>
      </c>
      <c r="AB236">
        <v>397961545</v>
      </c>
      <c r="AC236">
        <v>405966436</v>
      </c>
      <c r="AD236">
        <v>413957171</v>
      </c>
      <c r="AE236">
        <v>421966286</v>
      </c>
      <c r="AF236">
        <v>430014112</v>
      </c>
      <c r="AG236">
        <v>438102530</v>
      </c>
      <c r="AH236">
        <v>446211495</v>
      </c>
      <c r="AI236">
        <v>454312822</v>
      </c>
      <c r="AJ236">
        <v>462368285</v>
      </c>
      <c r="AK236">
        <v>470347459</v>
      </c>
      <c r="AL236">
        <v>478247051</v>
      </c>
      <c r="AM236">
        <v>486067029</v>
      </c>
      <c r="AN236">
        <v>493785288</v>
      </c>
      <c r="AO236">
        <v>501376484</v>
      </c>
      <c r="AP236">
        <v>508826710</v>
      </c>
      <c r="AQ236">
        <v>516120111</v>
      </c>
      <c r="AR236">
        <v>523270767</v>
      </c>
      <c r="AS236">
        <v>530331985</v>
      </c>
      <c r="AT236">
        <v>537377388</v>
      </c>
      <c r="AU236">
        <v>544459791</v>
      </c>
      <c r="AV236">
        <v>551595525</v>
      </c>
      <c r="AW236">
        <v>558768052</v>
      </c>
      <c r="AX236">
        <v>565956228</v>
      </c>
      <c r="AY236">
        <v>573125269</v>
      </c>
      <c r="AZ236">
        <v>580246796</v>
      </c>
      <c r="BA236">
        <v>587315129</v>
      </c>
      <c r="BB236">
        <v>594330743</v>
      </c>
      <c r="BC236">
        <v>601277206</v>
      </c>
      <c r="BD236">
        <v>608136047</v>
      </c>
      <c r="BE236">
        <v>614891969</v>
      </c>
      <c r="BF236">
        <v>621534921</v>
      </c>
      <c r="BG236">
        <v>628059792</v>
      </c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x14ac:dyDescent="0.4">
      <c r="A237" t="s">
        <v>2099</v>
      </c>
      <c r="B237">
        <v>499950</v>
      </c>
      <c r="C237">
        <v>508845</v>
      </c>
      <c r="D237">
        <v>518107</v>
      </c>
      <c r="E237">
        <v>527749</v>
      </c>
      <c r="F237">
        <v>537786</v>
      </c>
      <c r="G237">
        <v>548218</v>
      </c>
      <c r="H237">
        <v>558676</v>
      </c>
      <c r="I237">
        <v>569031</v>
      </c>
      <c r="J237">
        <v>579807</v>
      </c>
      <c r="K237">
        <v>591739</v>
      </c>
      <c r="L237">
        <v>605125</v>
      </c>
      <c r="M237">
        <v>620945</v>
      </c>
      <c r="N237">
        <v>638499</v>
      </c>
      <c r="O237">
        <v>654437</v>
      </c>
      <c r="P237">
        <v>664223</v>
      </c>
      <c r="Q237">
        <v>664984</v>
      </c>
      <c r="R237">
        <v>654947</v>
      </c>
      <c r="S237">
        <v>636096</v>
      </c>
      <c r="T237">
        <v>613857</v>
      </c>
      <c r="U237">
        <v>595872</v>
      </c>
      <c r="V237">
        <v>587563</v>
      </c>
      <c r="W237">
        <v>591005</v>
      </c>
      <c r="X237">
        <v>604430</v>
      </c>
      <c r="Y237">
        <v>624648</v>
      </c>
      <c r="Z237">
        <v>646688</v>
      </c>
      <c r="AA237">
        <v>666945</v>
      </c>
      <c r="AB237">
        <v>684184</v>
      </c>
      <c r="AC237">
        <v>699522</v>
      </c>
      <c r="AD237">
        <v>714474</v>
      </c>
      <c r="AE237">
        <v>731444</v>
      </c>
      <c r="AF237">
        <v>751933</v>
      </c>
      <c r="AG237">
        <v>777011</v>
      </c>
      <c r="AH237">
        <v>805435</v>
      </c>
      <c r="AI237">
        <v>833611</v>
      </c>
      <c r="AJ237">
        <v>856684</v>
      </c>
      <c r="AK237">
        <v>871447</v>
      </c>
      <c r="AL237">
        <v>875916</v>
      </c>
      <c r="AM237">
        <v>871994</v>
      </c>
      <c r="AN237">
        <v>865194</v>
      </c>
      <c r="AO237">
        <v>863269</v>
      </c>
      <c r="AP237">
        <v>871607</v>
      </c>
      <c r="AQ237">
        <v>892531</v>
      </c>
      <c r="AR237">
        <v>923825</v>
      </c>
      <c r="AS237">
        <v>960852</v>
      </c>
      <c r="AT237">
        <v>996698</v>
      </c>
      <c r="AU237">
        <v>1026484</v>
      </c>
      <c r="AV237">
        <v>1048621</v>
      </c>
      <c r="AW237">
        <v>1064973</v>
      </c>
      <c r="AX237">
        <v>1078110</v>
      </c>
      <c r="AY237">
        <v>1092021</v>
      </c>
      <c r="AZ237">
        <v>1109591</v>
      </c>
      <c r="BA237">
        <v>1131523</v>
      </c>
      <c r="BB237">
        <v>1156760</v>
      </c>
      <c r="BC237">
        <v>1184366</v>
      </c>
      <c r="BD237">
        <v>1212814</v>
      </c>
      <c r="BE237">
        <v>1240977</v>
      </c>
      <c r="BF237">
        <v>1268671</v>
      </c>
      <c r="BG237">
        <v>1296311</v>
      </c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x14ac:dyDescent="0.4">
      <c r="A238" t="s">
        <v>2100</v>
      </c>
      <c r="B238">
        <v>97837766</v>
      </c>
      <c r="C238">
        <v>100458479</v>
      </c>
      <c r="D238">
        <v>103147177</v>
      </c>
      <c r="E238">
        <v>105914391</v>
      </c>
      <c r="F238">
        <v>108774858</v>
      </c>
      <c r="G238">
        <v>111738154</v>
      </c>
      <c r="H238">
        <v>114816087</v>
      </c>
      <c r="I238">
        <v>118004103</v>
      </c>
      <c r="J238">
        <v>121276296</v>
      </c>
      <c r="K238">
        <v>124596411</v>
      </c>
      <c r="L238">
        <v>127942543</v>
      </c>
      <c r="M238">
        <v>131309640</v>
      </c>
      <c r="N238">
        <v>134719523</v>
      </c>
      <c r="O238">
        <v>138211123</v>
      </c>
      <c r="P238">
        <v>141837810</v>
      </c>
      <c r="Q238">
        <v>145642454</v>
      </c>
      <c r="R238">
        <v>149628962</v>
      </c>
      <c r="S238">
        <v>153798274</v>
      </c>
      <c r="T238">
        <v>158185098</v>
      </c>
      <c r="U238">
        <v>162829871</v>
      </c>
      <c r="V238">
        <v>167755859</v>
      </c>
      <c r="W238">
        <v>172967490</v>
      </c>
      <c r="X238">
        <v>178440308</v>
      </c>
      <c r="Y238">
        <v>184129812</v>
      </c>
      <c r="Z238">
        <v>189974163</v>
      </c>
      <c r="AA238">
        <v>195917732</v>
      </c>
      <c r="AB238">
        <v>201950420</v>
      </c>
      <c r="AC238">
        <v>208051337</v>
      </c>
      <c r="AD238">
        <v>214140741</v>
      </c>
      <c r="AE238">
        <v>220121789</v>
      </c>
      <c r="AF238">
        <v>225925572</v>
      </c>
      <c r="AG238">
        <v>231513429</v>
      </c>
      <c r="AH238">
        <v>236899060</v>
      </c>
      <c r="AI238">
        <v>242132775</v>
      </c>
      <c r="AJ238">
        <v>247294351</v>
      </c>
      <c r="AK238">
        <v>252443551</v>
      </c>
      <c r="AL238">
        <v>257602127</v>
      </c>
      <c r="AM238">
        <v>262757426</v>
      </c>
      <c r="AN238">
        <v>267895723</v>
      </c>
      <c r="AO238">
        <v>272991630</v>
      </c>
      <c r="AP238">
        <v>278033137</v>
      </c>
      <c r="AQ238">
        <v>283018341</v>
      </c>
      <c r="AR238">
        <v>287975628</v>
      </c>
      <c r="AS238">
        <v>292959567</v>
      </c>
      <c r="AT238">
        <v>298041669</v>
      </c>
      <c r="AU238">
        <v>303274818</v>
      </c>
      <c r="AV238">
        <v>308672973</v>
      </c>
      <c r="AW238">
        <v>314226665</v>
      </c>
      <c r="AX238">
        <v>319934461</v>
      </c>
      <c r="AY238">
        <v>325786717</v>
      </c>
      <c r="AZ238">
        <v>331770455</v>
      </c>
      <c r="BA238">
        <v>337894992</v>
      </c>
      <c r="BB238">
        <v>344148796</v>
      </c>
      <c r="BC238">
        <v>350471538</v>
      </c>
      <c r="BD238">
        <v>356783315</v>
      </c>
      <c r="BE238">
        <v>363027163</v>
      </c>
      <c r="BF238">
        <v>369167489</v>
      </c>
      <c r="BG238">
        <v>375217005</v>
      </c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x14ac:dyDescent="0.4">
      <c r="A239" t="s">
        <v>2101</v>
      </c>
      <c r="B239">
        <v>61601</v>
      </c>
      <c r="C239">
        <v>63745</v>
      </c>
      <c r="D239">
        <v>66259</v>
      </c>
      <c r="E239">
        <v>69005</v>
      </c>
      <c r="F239">
        <v>71757</v>
      </c>
      <c r="G239">
        <v>74362</v>
      </c>
      <c r="H239">
        <v>76779</v>
      </c>
      <c r="I239">
        <v>79052</v>
      </c>
      <c r="J239">
        <v>81097</v>
      </c>
      <c r="K239">
        <v>82877</v>
      </c>
      <c r="L239">
        <v>84369</v>
      </c>
      <c r="M239">
        <v>85518</v>
      </c>
      <c r="N239">
        <v>86347</v>
      </c>
      <c r="O239">
        <v>86988</v>
      </c>
      <c r="P239">
        <v>87609</v>
      </c>
      <c r="Q239">
        <v>88348</v>
      </c>
      <c r="R239">
        <v>89254</v>
      </c>
      <c r="S239">
        <v>90295</v>
      </c>
      <c r="T239">
        <v>91364</v>
      </c>
      <c r="U239">
        <v>92300</v>
      </c>
      <c r="V239">
        <v>93007</v>
      </c>
      <c r="W239">
        <v>93453</v>
      </c>
      <c r="X239">
        <v>93681</v>
      </c>
      <c r="Y239">
        <v>93774</v>
      </c>
      <c r="Z239">
        <v>93842</v>
      </c>
      <c r="AA239">
        <v>93953</v>
      </c>
      <c r="AB239">
        <v>94145</v>
      </c>
      <c r="AC239">
        <v>94384</v>
      </c>
      <c r="AD239">
        <v>94667</v>
      </c>
      <c r="AE239">
        <v>94929</v>
      </c>
      <c r="AF239">
        <v>95153</v>
      </c>
      <c r="AG239">
        <v>95333</v>
      </c>
      <c r="AH239">
        <v>95496</v>
      </c>
      <c r="AI239">
        <v>95644</v>
      </c>
      <c r="AJ239">
        <v>95833</v>
      </c>
      <c r="AK239">
        <v>96076</v>
      </c>
      <c r="AL239">
        <v>96369</v>
      </c>
      <c r="AM239">
        <v>96725</v>
      </c>
      <c r="AN239">
        <v>97135</v>
      </c>
      <c r="AO239">
        <v>97591</v>
      </c>
      <c r="AP239">
        <v>98082</v>
      </c>
      <c r="AQ239">
        <v>98611</v>
      </c>
      <c r="AR239">
        <v>99184</v>
      </c>
      <c r="AS239">
        <v>99789</v>
      </c>
      <c r="AT239">
        <v>100406</v>
      </c>
      <c r="AU239">
        <v>101041</v>
      </c>
      <c r="AV239">
        <v>101689</v>
      </c>
      <c r="AW239">
        <v>102357</v>
      </c>
      <c r="AX239">
        <v>103005</v>
      </c>
      <c r="AY239">
        <v>103604</v>
      </c>
      <c r="AZ239">
        <v>104137</v>
      </c>
      <c r="BA239">
        <v>104577</v>
      </c>
      <c r="BB239">
        <v>104951</v>
      </c>
      <c r="BC239">
        <v>105328</v>
      </c>
      <c r="BD239">
        <v>105782</v>
      </c>
      <c r="BE239">
        <v>106364</v>
      </c>
      <c r="BF239">
        <v>107122</v>
      </c>
      <c r="BG239">
        <v>108020</v>
      </c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x14ac:dyDescent="0.4">
      <c r="A240" t="s">
        <v>2102</v>
      </c>
      <c r="B240">
        <v>571835666</v>
      </c>
      <c r="C240">
        <v>583894094</v>
      </c>
      <c r="D240">
        <v>596413939</v>
      </c>
      <c r="E240">
        <v>609391805</v>
      </c>
      <c r="F240">
        <v>622822615</v>
      </c>
      <c r="G240">
        <v>636701820</v>
      </c>
      <c r="H240">
        <v>651036352</v>
      </c>
      <c r="I240">
        <v>665826653</v>
      </c>
      <c r="J240">
        <v>681054882</v>
      </c>
      <c r="K240">
        <v>696697198</v>
      </c>
      <c r="L240">
        <v>712740919</v>
      </c>
      <c r="M240">
        <v>729173562</v>
      </c>
      <c r="N240">
        <v>746012374</v>
      </c>
      <c r="O240">
        <v>763310561</v>
      </c>
      <c r="P240">
        <v>781140577</v>
      </c>
      <c r="Q240">
        <v>799553306</v>
      </c>
      <c r="R240">
        <v>818560436</v>
      </c>
      <c r="S240">
        <v>838142287</v>
      </c>
      <c r="T240">
        <v>858277856</v>
      </c>
      <c r="U240">
        <v>878933031</v>
      </c>
      <c r="V240">
        <v>900076467</v>
      </c>
      <c r="W240">
        <v>921696915</v>
      </c>
      <c r="X240">
        <v>943781613</v>
      </c>
      <c r="Y240">
        <v>966293643</v>
      </c>
      <c r="Z240">
        <v>989188965</v>
      </c>
      <c r="AA240">
        <v>1012429641</v>
      </c>
      <c r="AB240">
        <v>1035982524</v>
      </c>
      <c r="AC240">
        <v>1059829211</v>
      </c>
      <c r="AD240">
        <v>1083963380</v>
      </c>
      <c r="AE240">
        <v>1108386444</v>
      </c>
      <c r="AF240">
        <v>1133089464</v>
      </c>
      <c r="AG240">
        <v>1158058109</v>
      </c>
      <c r="AH240">
        <v>1183253534</v>
      </c>
      <c r="AI240">
        <v>1208612942</v>
      </c>
      <c r="AJ240">
        <v>1234059205</v>
      </c>
      <c r="AK240">
        <v>1259530819</v>
      </c>
      <c r="AL240">
        <v>1284978193</v>
      </c>
      <c r="AM240">
        <v>1310387887</v>
      </c>
      <c r="AN240">
        <v>1335777637</v>
      </c>
      <c r="AO240">
        <v>1361185289</v>
      </c>
      <c r="AP240">
        <v>1386625845</v>
      </c>
      <c r="AQ240">
        <v>1412104373</v>
      </c>
      <c r="AR240">
        <v>1437568227</v>
      </c>
      <c r="AS240">
        <v>1462906674</v>
      </c>
      <c r="AT240">
        <v>1487975237</v>
      </c>
      <c r="AU240">
        <v>1512670560</v>
      </c>
      <c r="AV240">
        <v>1536943534</v>
      </c>
      <c r="AW240">
        <v>1560818860</v>
      </c>
      <c r="AX240">
        <v>1584359049</v>
      </c>
      <c r="AY240">
        <v>1607663899</v>
      </c>
      <c r="AZ240">
        <v>1630806784</v>
      </c>
      <c r="BA240">
        <v>1653798614</v>
      </c>
      <c r="BB240">
        <v>1676615491</v>
      </c>
      <c r="BC240">
        <v>1699310450</v>
      </c>
      <c r="BD240">
        <v>1721847786</v>
      </c>
      <c r="BE240">
        <v>1744199944</v>
      </c>
      <c r="BF240">
        <v>1766393714</v>
      </c>
      <c r="BG240">
        <v>1788388852</v>
      </c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x14ac:dyDescent="0.4">
      <c r="A241" t="s">
        <v>2103</v>
      </c>
      <c r="B241">
        <v>228586005</v>
      </c>
      <c r="C241">
        <v>234008580</v>
      </c>
      <c r="D241">
        <v>239647139</v>
      </c>
      <c r="E241">
        <v>245503266</v>
      </c>
      <c r="F241">
        <v>251576403</v>
      </c>
      <c r="G241">
        <v>257868609</v>
      </c>
      <c r="H241">
        <v>264386171</v>
      </c>
      <c r="I241">
        <v>271139271</v>
      </c>
      <c r="J241">
        <v>278138996</v>
      </c>
      <c r="K241">
        <v>285397999</v>
      </c>
      <c r="L241">
        <v>292929074</v>
      </c>
      <c r="M241">
        <v>300737023</v>
      </c>
      <c r="N241">
        <v>308831549</v>
      </c>
      <c r="O241">
        <v>317234127</v>
      </c>
      <c r="P241">
        <v>325972033</v>
      </c>
      <c r="Q241">
        <v>335064879</v>
      </c>
      <c r="R241">
        <v>344522341</v>
      </c>
      <c r="S241">
        <v>354343159</v>
      </c>
      <c r="T241">
        <v>364515830</v>
      </c>
      <c r="U241">
        <v>375034981</v>
      </c>
      <c r="V241">
        <v>385885281</v>
      </c>
      <c r="W241">
        <v>397065556</v>
      </c>
      <c r="X241">
        <v>408577033</v>
      </c>
      <c r="Y241">
        <v>420413518</v>
      </c>
      <c r="Z241">
        <v>432573431</v>
      </c>
      <c r="AA241">
        <v>445048059</v>
      </c>
      <c r="AB241">
        <v>457835414</v>
      </c>
      <c r="AC241">
        <v>470938971</v>
      </c>
      <c r="AD241">
        <v>484357710</v>
      </c>
      <c r="AE241">
        <v>498102752</v>
      </c>
      <c r="AF241">
        <v>512177101</v>
      </c>
      <c r="AG241">
        <v>526599014</v>
      </c>
      <c r="AH241">
        <v>541365685</v>
      </c>
      <c r="AI241">
        <v>556451898</v>
      </c>
      <c r="AJ241">
        <v>571828603</v>
      </c>
      <c r="AK241">
        <v>587469624</v>
      </c>
      <c r="AL241">
        <v>603385639</v>
      </c>
      <c r="AM241">
        <v>619607956</v>
      </c>
      <c r="AN241">
        <v>636182577</v>
      </c>
      <c r="AO241">
        <v>653179863</v>
      </c>
      <c r="AP241">
        <v>670649638</v>
      </c>
      <c r="AQ241">
        <v>688615995</v>
      </c>
      <c r="AR241">
        <v>707099850</v>
      </c>
      <c r="AS241">
        <v>726140617</v>
      </c>
      <c r="AT241">
        <v>745788118</v>
      </c>
      <c r="AU241">
        <v>766080507</v>
      </c>
      <c r="AV241">
        <v>787035792</v>
      </c>
      <c r="AW241">
        <v>808660166</v>
      </c>
      <c r="AX241">
        <v>830965556</v>
      </c>
      <c r="AY241">
        <v>853953657</v>
      </c>
      <c r="AZ241">
        <v>877628367</v>
      </c>
      <c r="BA241">
        <v>901989926</v>
      </c>
      <c r="BB241">
        <v>927039875</v>
      </c>
      <c r="BC241">
        <v>952734072</v>
      </c>
      <c r="BD241">
        <v>979017918</v>
      </c>
      <c r="BE241">
        <v>1005850049</v>
      </c>
      <c r="BF241">
        <v>1033212743</v>
      </c>
      <c r="BG241">
        <v>1061107721</v>
      </c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x14ac:dyDescent="0.4">
      <c r="A242" t="s">
        <v>2104</v>
      </c>
      <c r="B242">
        <v>848479</v>
      </c>
      <c r="C242">
        <v>865360</v>
      </c>
      <c r="D242">
        <v>880023</v>
      </c>
      <c r="E242">
        <v>892569</v>
      </c>
      <c r="F242">
        <v>903275</v>
      </c>
      <c r="G242">
        <v>912417</v>
      </c>
      <c r="H242">
        <v>919903</v>
      </c>
      <c r="I242">
        <v>925909</v>
      </c>
      <c r="J242">
        <v>931468</v>
      </c>
      <c r="K242">
        <v>937848</v>
      </c>
      <c r="L242">
        <v>945993</v>
      </c>
      <c r="M242">
        <v>956366</v>
      </c>
      <c r="N242">
        <v>968741</v>
      </c>
      <c r="O242">
        <v>982592</v>
      </c>
      <c r="P242">
        <v>997053</v>
      </c>
      <c r="Q242">
        <v>1011490</v>
      </c>
      <c r="R242">
        <v>1025658</v>
      </c>
      <c r="S242">
        <v>1039761</v>
      </c>
      <c r="T242">
        <v>1054116</v>
      </c>
      <c r="U242">
        <v>1069202</v>
      </c>
      <c r="V242">
        <v>1085308</v>
      </c>
      <c r="W242">
        <v>1102556</v>
      </c>
      <c r="X242">
        <v>1120611</v>
      </c>
      <c r="Y242">
        <v>1138676</v>
      </c>
      <c r="Z242">
        <v>1155695</v>
      </c>
      <c r="AA242">
        <v>1170928</v>
      </c>
      <c r="AB242">
        <v>1184051</v>
      </c>
      <c r="AC242">
        <v>1195247</v>
      </c>
      <c r="AD242">
        <v>1204893</v>
      </c>
      <c r="AE242">
        <v>1213624</v>
      </c>
      <c r="AF242">
        <v>1221900</v>
      </c>
      <c r="AG242">
        <v>1229907</v>
      </c>
      <c r="AH242">
        <v>1237487</v>
      </c>
      <c r="AI242">
        <v>1244407</v>
      </c>
      <c r="AJ242">
        <v>1250318</v>
      </c>
      <c r="AK242">
        <v>1255001</v>
      </c>
      <c r="AL242">
        <v>1258364</v>
      </c>
      <c r="AM242">
        <v>1260678</v>
      </c>
      <c r="AN242">
        <v>1262542</v>
      </c>
      <c r="AO242">
        <v>1264775</v>
      </c>
      <c r="AP242">
        <v>1267984</v>
      </c>
      <c r="AQ242">
        <v>1272380</v>
      </c>
      <c r="AR242">
        <v>1277837</v>
      </c>
      <c r="AS242">
        <v>1284052</v>
      </c>
      <c r="AT242">
        <v>1290535</v>
      </c>
      <c r="AU242">
        <v>1296934</v>
      </c>
      <c r="AV242">
        <v>1303144</v>
      </c>
      <c r="AW242">
        <v>1309260</v>
      </c>
      <c r="AX242">
        <v>1315372</v>
      </c>
      <c r="AY242">
        <v>1321618</v>
      </c>
      <c r="AZ242">
        <v>1328100</v>
      </c>
      <c r="BA242">
        <v>1334788</v>
      </c>
      <c r="BB242">
        <v>1341588</v>
      </c>
      <c r="BC242">
        <v>1348248</v>
      </c>
      <c r="BD242">
        <v>1354493</v>
      </c>
      <c r="BE242">
        <v>1360092</v>
      </c>
      <c r="BF242">
        <v>1364962</v>
      </c>
      <c r="BG242">
        <v>1369125</v>
      </c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x14ac:dyDescent="0.4">
      <c r="A243" t="s">
        <v>637</v>
      </c>
      <c r="B243">
        <v>4176266</v>
      </c>
      <c r="C243">
        <v>4235937</v>
      </c>
      <c r="D243">
        <v>4303131</v>
      </c>
      <c r="E243">
        <v>4377637</v>
      </c>
      <c r="F243">
        <v>4458611</v>
      </c>
      <c r="G243">
        <v>4545339</v>
      </c>
      <c r="H243">
        <v>4638275</v>
      </c>
      <c r="I243">
        <v>4737627</v>
      </c>
      <c r="J243">
        <v>4842167</v>
      </c>
      <c r="K243">
        <v>4950153</v>
      </c>
      <c r="L243">
        <v>5060397</v>
      </c>
      <c r="M243">
        <v>5172691</v>
      </c>
      <c r="N243">
        <v>5287543</v>
      </c>
      <c r="O243">
        <v>5405355</v>
      </c>
      <c r="P243">
        <v>5526764</v>
      </c>
      <c r="Q243">
        <v>5652476</v>
      </c>
      <c r="R243">
        <v>5781796</v>
      </c>
      <c r="S243">
        <v>5915006</v>
      </c>
      <c r="T243">
        <v>6054911</v>
      </c>
      <c r="U243">
        <v>6205212</v>
      </c>
      <c r="V243">
        <v>6368167</v>
      </c>
      <c r="W243">
        <v>6545024</v>
      </c>
      <c r="X243">
        <v>6733961</v>
      </c>
      <c r="Y243">
        <v>6930387</v>
      </c>
      <c r="Z243">
        <v>7127941</v>
      </c>
      <c r="AA243">
        <v>7321876</v>
      </c>
      <c r="AB243">
        <v>7509756</v>
      </c>
      <c r="AC243">
        <v>7692254</v>
      </c>
      <c r="AD243">
        <v>7871459</v>
      </c>
      <c r="AE243">
        <v>8050932</v>
      </c>
      <c r="AF243">
        <v>8232797</v>
      </c>
      <c r="AG243">
        <v>8417684</v>
      </c>
      <c r="AH243">
        <v>8603225</v>
      </c>
      <c r="AI243">
        <v>8784888</v>
      </c>
      <c r="AJ243">
        <v>8956596</v>
      </c>
      <c r="AK243">
        <v>9113975</v>
      </c>
      <c r="AL243">
        <v>9256037</v>
      </c>
      <c r="AM243">
        <v>9384152</v>
      </c>
      <c r="AN243">
        <v>9499395</v>
      </c>
      <c r="AO243">
        <v>9603742</v>
      </c>
      <c r="AP243">
        <v>9699197</v>
      </c>
      <c r="AQ243">
        <v>9785701</v>
      </c>
      <c r="AR243">
        <v>9864326</v>
      </c>
      <c r="AS243">
        <v>9939678</v>
      </c>
      <c r="AT243">
        <v>10017601</v>
      </c>
      <c r="AU243">
        <v>10102482</v>
      </c>
      <c r="AV243">
        <v>10196136</v>
      </c>
      <c r="AW243">
        <v>10298087</v>
      </c>
      <c r="AX243">
        <v>10407336</v>
      </c>
      <c r="AY243">
        <v>10521834</v>
      </c>
      <c r="AZ243">
        <v>10639931</v>
      </c>
      <c r="BA243">
        <v>10761467</v>
      </c>
      <c r="BB243">
        <v>10886668</v>
      </c>
      <c r="BC243">
        <v>11014558</v>
      </c>
      <c r="BD243">
        <v>11143908</v>
      </c>
      <c r="BE243">
        <v>11273661</v>
      </c>
      <c r="BF243">
        <v>11403248</v>
      </c>
      <c r="BG243">
        <v>11532127</v>
      </c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x14ac:dyDescent="0.4">
      <c r="A244" t="s">
        <v>295</v>
      </c>
      <c r="B244">
        <v>27472331</v>
      </c>
      <c r="C244">
        <v>28146893</v>
      </c>
      <c r="D244">
        <v>28832805</v>
      </c>
      <c r="E244">
        <v>29531342</v>
      </c>
      <c r="F244">
        <v>30244232</v>
      </c>
      <c r="G244">
        <v>30972965</v>
      </c>
      <c r="H244">
        <v>31717477</v>
      </c>
      <c r="I244">
        <v>32477961</v>
      </c>
      <c r="J244">
        <v>33256432</v>
      </c>
      <c r="K244">
        <v>34055361</v>
      </c>
      <c r="L244">
        <v>34876267</v>
      </c>
      <c r="M244">
        <v>35720568</v>
      </c>
      <c r="N244">
        <v>36587225</v>
      </c>
      <c r="O244">
        <v>37472298</v>
      </c>
      <c r="P244">
        <v>38370241</v>
      </c>
      <c r="Q244">
        <v>39277211</v>
      </c>
      <c r="R244">
        <v>40189511</v>
      </c>
      <c r="S244">
        <v>41108248</v>
      </c>
      <c r="T244">
        <v>42039935</v>
      </c>
      <c r="U244">
        <v>42993991</v>
      </c>
      <c r="V244">
        <v>43975921</v>
      </c>
      <c r="W244">
        <v>44988356</v>
      </c>
      <c r="X244">
        <v>46025357</v>
      </c>
      <c r="Y244">
        <v>47073422</v>
      </c>
      <c r="Z244">
        <v>48114105</v>
      </c>
      <c r="AA244">
        <v>49133883</v>
      </c>
      <c r="AB244">
        <v>50128489</v>
      </c>
      <c r="AC244">
        <v>51100878</v>
      </c>
      <c r="AD244">
        <v>52053704</v>
      </c>
      <c r="AE244">
        <v>52992429</v>
      </c>
      <c r="AF244">
        <v>53921699</v>
      </c>
      <c r="AG244">
        <v>54840531</v>
      </c>
      <c r="AH244">
        <v>55748875</v>
      </c>
      <c r="AI244">
        <v>56653729</v>
      </c>
      <c r="AJ244">
        <v>57564132</v>
      </c>
      <c r="AK244">
        <v>58486381</v>
      </c>
      <c r="AL244">
        <v>59423208</v>
      </c>
      <c r="AM244">
        <v>60372499</v>
      </c>
      <c r="AN244">
        <v>61329590</v>
      </c>
      <c r="AO244">
        <v>62287326</v>
      </c>
      <c r="AP244">
        <v>63240121</v>
      </c>
      <c r="AQ244">
        <v>64191474</v>
      </c>
      <c r="AR244">
        <v>65143054</v>
      </c>
      <c r="AS244">
        <v>66085803</v>
      </c>
      <c r="AT244">
        <v>67007855</v>
      </c>
      <c r="AU244">
        <v>67903406</v>
      </c>
      <c r="AV244">
        <v>68763405</v>
      </c>
      <c r="AW244">
        <v>69597281</v>
      </c>
      <c r="AX244">
        <v>70440032</v>
      </c>
      <c r="AY244">
        <v>71339185</v>
      </c>
      <c r="AZ244">
        <v>72326914</v>
      </c>
      <c r="BA244">
        <v>73409455</v>
      </c>
      <c r="BB244">
        <v>74569867</v>
      </c>
      <c r="BC244">
        <v>75787333</v>
      </c>
      <c r="BD244">
        <v>77030628</v>
      </c>
      <c r="BE244">
        <v>78271472</v>
      </c>
      <c r="BF244">
        <v>79512426</v>
      </c>
      <c r="BG244">
        <v>80745020</v>
      </c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x14ac:dyDescent="0.4">
      <c r="A245" t="s">
        <v>2105</v>
      </c>
      <c r="B245">
        <v>6104</v>
      </c>
      <c r="C245">
        <v>6246</v>
      </c>
      <c r="D245">
        <v>6389</v>
      </c>
      <c r="E245">
        <v>6538</v>
      </c>
      <c r="F245">
        <v>6684</v>
      </c>
      <c r="G245">
        <v>6815</v>
      </c>
      <c r="H245">
        <v>6938</v>
      </c>
      <c r="I245">
        <v>7040</v>
      </c>
      <c r="J245">
        <v>7133</v>
      </c>
      <c r="K245">
        <v>7214</v>
      </c>
      <c r="L245">
        <v>7303</v>
      </c>
      <c r="M245">
        <v>7381</v>
      </c>
      <c r="N245">
        <v>7458</v>
      </c>
      <c r="O245">
        <v>7537</v>
      </c>
      <c r="P245">
        <v>7616</v>
      </c>
      <c r="Q245">
        <v>7677</v>
      </c>
      <c r="R245">
        <v>7749</v>
      </c>
      <c r="S245">
        <v>7816</v>
      </c>
      <c r="T245">
        <v>7888</v>
      </c>
      <c r="U245">
        <v>7962</v>
      </c>
      <c r="V245">
        <v>8052</v>
      </c>
      <c r="W245">
        <v>8154</v>
      </c>
      <c r="X245">
        <v>8284</v>
      </c>
      <c r="Y245">
        <v>8413</v>
      </c>
      <c r="Z245">
        <v>8530</v>
      </c>
      <c r="AA245">
        <v>8650</v>
      </c>
      <c r="AB245">
        <v>8747</v>
      </c>
      <c r="AC245">
        <v>8820</v>
      </c>
      <c r="AD245">
        <v>8883</v>
      </c>
      <c r="AE245">
        <v>8947</v>
      </c>
      <c r="AF245">
        <v>9003</v>
      </c>
      <c r="AG245">
        <v>9053</v>
      </c>
      <c r="AH245">
        <v>9109</v>
      </c>
      <c r="AI245">
        <v>9156</v>
      </c>
      <c r="AJ245">
        <v>9190</v>
      </c>
      <c r="AK245">
        <v>9230</v>
      </c>
      <c r="AL245">
        <v>9256</v>
      </c>
      <c r="AM245">
        <v>9277</v>
      </c>
      <c r="AN245">
        <v>9306</v>
      </c>
      <c r="AO245">
        <v>9345</v>
      </c>
      <c r="AP245">
        <v>9420</v>
      </c>
      <c r="AQ245">
        <v>9512</v>
      </c>
      <c r="AR245">
        <v>9635</v>
      </c>
      <c r="AS245">
        <v>9767</v>
      </c>
      <c r="AT245">
        <v>9894</v>
      </c>
      <c r="AU245">
        <v>10027</v>
      </c>
      <c r="AV245">
        <v>10137</v>
      </c>
      <c r="AW245">
        <v>10243</v>
      </c>
      <c r="AX245">
        <v>10340</v>
      </c>
      <c r="AY245">
        <v>10441</v>
      </c>
      <c r="AZ245">
        <v>10531</v>
      </c>
      <c r="BA245">
        <v>10628</v>
      </c>
      <c r="BB245">
        <v>10725</v>
      </c>
      <c r="BC245">
        <v>10819</v>
      </c>
      <c r="BD245">
        <v>10908</v>
      </c>
      <c r="BE245">
        <v>11001</v>
      </c>
      <c r="BF245">
        <v>11097</v>
      </c>
      <c r="BG245">
        <v>11192</v>
      </c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x14ac:dyDescent="0.4">
      <c r="A246" t="s">
        <v>2106</v>
      </c>
      <c r="B246">
        <v>10074507</v>
      </c>
      <c r="C246">
        <v>10373398</v>
      </c>
      <c r="D246">
        <v>10683906</v>
      </c>
      <c r="E246">
        <v>11005905</v>
      </c>
      <c r="F246">
        <v>11339097</v>
      </c>
      <c r="G246">
        <v>11683528</v>
      </c>
      <c r="H246">
        <v>12038903</v>
      </c>
      <c r="I246">
        <v>12406040</v>
      </c>
      <c r="J246">
        <v>12787489</v>
      </c>
      <c r="K246">
        <v>13186557</v>
      </c>
      <c r="L246">
        <v>13605529</v>
      </c>
      <c r="M246">
        <v>14045824</v>
      </c>
      <c r="N246">
        <v>14506617</v>
      </c>
      <c r="O246">
        <v>14985131</v>
      </c>
      <c r="P246">
        <v>15477294</v>
      </c>
      <c r="Q246">
        <v>15980301</v>
      </c>
      <c r="R246">
        <v>16493305</v>
      </c>
      <c r="S246">
        <v>17017670</v>
      </c>
      <c r="T246">
        <v>17555494</v>
      </c>
      <c r="U246">
        <v>18109884</v>
      </c>
      <c r="V246">
        <v>18683157</v>
      </c>
      <c r="W246">
        <v>19277108</v>
      </c>
      <c r="X246">
        <v>19891548</v>
      </c>
      <c r="Y246">
        <v>20524666</v>
      </c>
      <c r="Z246">
        <v>21173603</v>
      </c>
      <c r="AA246">
        <v>21836999</v>
      </c>
      <c r="AB246">
        <v>22511243</v>
      </c>
      <c r="AC246">
        <v>23198533</v>
      </c>
      <c r="AD246">
        <v>23909954</v>
      </c>
      <c r="AE246">
        <v>24660575</v>
      </c>
      <c r="AF246">
        <v>25459604</v>
      </c>
      <c r="AG246">
        <v>26315013</v>
      </c>
      <c r="AH246">
        <v>27219619</v>
      </c>
      <c r="AI246">
        <v>28149328</v>
      </c>
      <c r="AJ246">
        <v>29070615</v>
      </c>
      <c r="AK246">
        <v>29960776</v>
      </c>
      <c r="AL246">
        <v>30811854</v>
      </c>
      <c r="AM246">
        <v>31635251</v>
      </c>
      <c r="AN246">
        <v>32451713</v>
      </c>
      <c r="AO246">
        <v>33291540</v>
      </c>
      <c r="AP246">
        <v>34178042</v>
      </c>
      <c r="AQ246">
        <v>35117019</v>
      </c>
      <c r="AR246">
        <v>36105808</v>
      </c>
      <c r="AS246">
        <v>37149072</v>
      </c>
      <c r="AT246">
        <v>38249984</v>
      </c>
      <c r="AU246">
        <v>39410545</v>
      </c>
      <c r="AV246">
        <v>40634948</v>
      </c>
      <c r="AW246">
        <v>41923715</v>
      </c>
      <c r="AX246">
        <v>43270144</v>
      </c>
      <c r="AY246">
        <v>44664231</v>
      </c>
      <c r="AZ246">
        <v>46098591</v>
      </c>
      <c r="BA246">
        <v>47570902</v>
      </c>
      <c r="BB246">
        <v>49082997</v>
      </c>
      <c r="BC246">
        <v>50636595</v>
      </c>
      <c r="BD246">
        <v>52234869</v>
      </c>
      <c r="BE246">
        <v>53879957</v>
      </c>
      <c r="BF246">
        <v>55572201</v>
      </c>
      <c r="BG246">
        <v>57310019</v>
      </c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x14ac:dyDescent="0.4">
      <c r="A247" t="s">
        <v>2107</v>
      </c>
      <c r="B247">
        <v>6788214</v>
      </c>
      <c r="C247">
        <v>7006633</v>
      </c>
      <c r="D247">
        <v>7240174</v>
      </c>
      <c r="E247">
        <v>7487429</v>
      </c>
      <c r="F247">
        <v>7746198</v>
      </c>
      <c r="G247">
        <v>8014401</v>
      </c>
      <c r="H247">
        <v>8292776</v>
      </c>
      <c r="I247">
        <v>8580676</v>
      </c>
      <c r="J247">
        <v>8872920</v>
      </c>
      <c r="K247">
        <v>9162833</v>
      </c>
      <c r="L247">
        <v>9446064</v>
      </c>
      <c r="M247">
        <v>9720399</v>
      </c>
      <c r="N247">
        <v>9988380</v>
      </c>
      <c r="O247">
        <v>10256429</v>
      </c>
      <c r="P247">
        <v>10533716</v>
      </c>
      <c r="Q247">
        <v>10827147</v>
      </c>
      <c r="R247">
        <v>11139833</v>
      </c>
      <c r="S247">
        <v>11470867</v>
      </c>
      <c r="T247">
        <v>11818307</v>
      </c>
      <c r="U247">
        <v>12178544</v>
      </c>
      <c r="V247">
        <v>12549540</v>
      </c>
      <c r="W247">
        <v>12930209</v>
      </c>
      <c r="X247">
        <v>13323332</v>
      </c>
      <c r="Y247">
        <v>13735271</v>
      </c>
      <c r="Z247">
        <v>14174470</v>
      </c>
      <c r="AA247">
        <v>14646624</v>
      </c>
      <c r="AB247">
        <v>15154521</v>
      </c>
      <c r="AC247">
        <v>15695411</v>
      </c>
      <c r="AD247">
        <v>16262533</v>
      </c>
      <c r="AE247">
        <v>16846090</v>
      </c>
      <c r="AF247">
        <v>17438907</v>
      </c>
      <c r="AG247">
        <v>18040438</v>
      </c>
      <c r="AH247">
        <v>18652889</v>
      </c>
      <c r="AI247">
        <v>19275422</v>
      </c>
      <c r="AJ247">
        <v>19907634</v>
      </c>
      <c r="AK247">
        <v>20550291</v>
      </c>
      <c r="AL247">
        <v>21202118</v>
      </c>
      <c r="AM247">
        <v>21865931</v>
      </c>
      <c r="AN247">
        <v>22551789</v>
      </c>
      <c r="AO247">
        <v>23272995</v>
      </c>
      <c r="AP247">
        <v>24039274</v>
      </c>
      <c r="AQ247">
        <v>24854892</v>
      </c>
      <c r="AR247">
        <v>25718048</v>
      </c>
      <c r="AS247">
        <v>26624820</v>
      </c>
      <c r="AT247">
        <v>27568436</v>
      </c>
      <c r="AU247">
        <v>28543940</v>
      </c>
      <c r="AV247">
        <v>29550662</v>
      </c>
      <c r="AW247">
        <v>30590487</v>
      </c>
      <c r="AX247">
        <v>31663896</v>
      </c>
      <c r="AY247">
        <v>32771895</v>
      </c>
      <c r="AZ247">
        <v>33915133</v>
      </c>
      <c r="BA247">
        <v>35093648</v>
      </c>
      <c r="BB247">
        <v>36306796</v>
      </c>
      <c r="BC247">
        <v>37553726</v>
      </c>
      <c r="BD247">
        <v>38833338</v>
      </c>
      <c r="BE247">
        <v>40144870</v>
      </c>
      <c r="BF247">
        <v>41487965</v>
      </c>
      <c r="BG247">
        <v>42862958</v>
      </c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x14ac:dyDescent="0.4">
      <c r="A248" t="s">
        <v>1509</v>
      </c>
      <c r="B248">
        <v>42662149</v>
      </c>
      <c r="C248">
        <v>43203635</v>
      </c>
      <c r="D248">
        <v>43749470</v>
      </c>
      <c r="E248">
        <v>44285899</v>
      </c>
      <c r="F248">
        <v>44794327</v>
      </c>
      <c r="G248">
        <v>45261935</v>
      </c>
      <c r="H248">
        <v>45682308</v>
      </c>
      <c r="I248">
        <v>46060452</v>
      </c>
      <c r="J248">
        <v>46409002</v>
      </c>
      <c r="K248">
        <v>46746669</v>
      </c>
      <c r="L248">
        <v>47086761</v>
      </c>
      <c r="M248">
        <v>47433805</v>
      </c>
      <c r="N248">
        <v>47783011</v>
      </c>
      <c r="O248">
        <v>48127172</v>
      </c>
      <c r="P248">
        <v>48455122</v>
      </c>
      <c r="Q248">
        <v>48758987</v>
      </c>
      <c r="R248">
        <v>49036456</v>
      </c>
      <c r="S248">
        <v>49290905</v>
      </c>
      <c r="T248">
        <v>49526883</v>
      </c>
      <c r="U248">
        <v>49751257</v>
      </c>
      <c r="V248">
        <v>49968812</v>
      </c>
      <c r="W248">
        <v>50221000</v>
      </c>
      <c r="X248">
        <v>50384000</v>
      </c>
      <c r="Y248">
        <v>50564000</v>
      </c>
      <c r="Z248">
        <v>50754000</v>
      </c>
      <c r="AA248">
        <v>50917000</v>
      </c>
      <c r="AB248">
        <v>51097000</v>
      </c>
      <c r="AC248">
        <v>51293000</v>
      </c>
      <c r="AD248">
        <v>51521000</v>
      </c>
      <c r="AE248">
        <v>51773000</v>
      </c>
      <c r="AF248">
        <v>51892000</v>
      </c>
      <c r="AG248">
        <v>52000470</v>
      </c>
      <c r="AH248">
        <v>52150266</v>
      </c>
      <c r="AI248">
        <v>52179210</v>
      </c>
      <c r="AJ248">
        <v>51921041</v>
      </c>
      <c r="AK248">
        <v>51512299</v>
      </c>
      <c r="AL248">
        <v>51057189</v>
      </c>
      <c r="AM248">
        <v>50594105</v>
      </c>
      <c r="AN248">
        <v>50143939</v>
      </c>
      <c r="AO248">
        <v>49673350</v>
      </c>
      <c r="AP248">
        <v>49175848</v>
      </c>
      <c r="AQ248">
        <v>48683865</v>
      </c>
      <c r="AR248">
        <v>48202500</v>
      </c>
      <c r="AS248">
        <v>47812950</v>
      </c>
      <c r="AT248">
        <v>47451600</v>
      </c>
      <c r="AU248">
        <v>47105150</v>
      </c>
      <c r="AV248">
        <v>46787750</v>
      </c>
      <c r="AW248">
        <v>46509350</v>
      </c>
      <c r="AX248">
        <v>46258200</v>
      </c>
      <c r="AY248">
        <v>46053300</v>
      </c>
      <c r="AZ248">
        <v>45870700</v>
      </c>
      <c r="BA248">
        <v>45706100</v>
      </c>
      <c r="BB248">
        <v>45593300</v>
      </c>
      <c r="BC248">
        <v>45489600</v>
      </c>
      <c r="BD248">
        <v>45271947</v>
      </c>
      <c r="BE248">
        <v>45154029</v>
      </c>
      <c r="BF248">
        <v>45004645</v>
      </c>
      <c r="BG248">
        <v>44831159</v>
      </c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x14ac:dyDescent="0.4">
      <c r="A249" t="s">
        <v>2108</v>
      </c>
      <c r="B249">
        <v>1150568959</v>
      </c>
      <c r="C249">
        <v>1154967480</v>
      </c>
      <c r="D249">
        <v>1171820698</v>
      </c>
      <c r="E249">
        <v>1200060408</v>
      </c>
      <c r="F249">
        <v>1227973800</v>
      </c>
      <c r="G249">
        <v>1256855898</v>
      </c>
      <c r="H249">
        <v>1288677630</v>
      </c>
      <c r="I249">
        <v>1319719672</v>
      </c>
      <c r="J249">
        <v>1351687548</v>
      </c>
      <c r="K249">
        <v>1385327913</v>
      </c>
      <c r="L249">
        <v>1419934207</v>
      </c>
      <c r="M249">
        <v>1455203204</v>
      </c>
      <c r="N249">
        <v>1488762369</v>
      </c>
      <c r="O249">
        <v>1521452091</v>
      </c>
      <c r="P249">
        <v>1552810129</v>
      </c>
      <c r="Q249">
        <v>1581987657</v>
      </c>
      <c r="R249">
        <v>1609703779</v>
      </c>
      <c r="S249">
        <v>1635986172</v>
      </c>
      <c r="T249">
        <v>1662349096</v>
      </c>
      <c r="U249">
        <v>1689044984</v>
      </c>
      <c r="V249">
        <v>1715481307</v>
      </c>
      <c r="W249">
        <v>1742621330</v>
      </c>
      <c r="X249">
        <v>1771981636</v>
      </c>
      <c r="Y249">
        <v>1801397199</v>
      </c>
      <c r="Z249">
        <v>1829977999</v>
      </c>
      <c r="AA249">
        <v>1859330151</v>
      </c>
      <c r="AB249">
        <v>1890186436</v>
      </c>
      <c r="AC249">
        <v>1922510337</v>
      </c>
      <c r="AD249">
        <v>1954964969</v>
      </c>
      <c r="AE249">
        <v>1986535300</v>
      </c>
      <c r="AF249">
        <v>2016620835</v>
      </c>
      <c r="AG249">
        <v>2045004596</v>
      </c>
      <c r="AH249">
        <v>2071319405</v>
      </c>
      <c r="AI249">
        <v>2096571016</v>
      </c>
      <c r="AJ249">
        <v>2121533883</v>
      </c>
      <c r="AK249">
        <v>2146161975</v>
      </c>
      <c r="AL249">
        <v>2170438981</v>
      </c>
      <c r="AM249">
        <v>2194549894</v>
      </c>
      <c r="AN249">
        <v>2217937280</v>
      </c>
      <c r="AO249">
        <v>2239999771</v>
      </c>
      <c r="AP249">
        <v>2260805982</v>
      </c>
      <c r="AQ249">
        <v>2280191396</v>
      </c>
      <c r="AR249">
        <v>2298541505</v>
      </c>
      <c r="AS249">
        <v>2316548374</v>
      </c>
      <c r="AT249">
        <v>2334313912</v>
      </c>
      <c r="AU249">
        <v>2352105140</v>
      </c>
      <c r="AV249">
        <v>2369650785</v>
      </c>
      <c r="AW249">
        <v>2386824787</v>
      </c>
      <c r="AX249">
        <v>2404283410</v>
      </c>
      <c r="AY249">
        <v>2422393813</v>
      </c>
      <c r="AZ249">
        <v>2440543075</v>
      </c>
      <c r="BA249">
        <v>2459175685</v>
      </c>
      <c r="BB249">
        <v>2478491686</v>
      </c>
      <c r="BC249">
        <v>2498184210</v>
      </c>
      <c r="BD249">
        <v>2517979764</v>
      </c>
      <c r="BE249">
        <v>2537437057</v>
      </c>
      <c r="BF249">
        <v>2556921923</v>
      </c>
      <c r="BG249">
        <v>2576202556</v>
      </c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x14ac:dyDescent="0.4">
      <c r="A250" t="s">
        <v>81</v>
      </c>
      <c r="B250">
        <v>2538651</v>
      </c>
      <c r="C250">
        <v>2571690</v>
      </c>
      <c r="D250">
        <v>2603887</v>
      </c>
      <c r="E250">
        <v>2635129</v>
      </c>
      <c r="F250">
        <v>2665390</v>
      </c>
      <c r="G250">
        <v>2694537</v>
      </c>
      <c r="H250">
        <v>2722877</v>
      </c>
      <c r="I250">
        <v>2750093</v>
      </c>
      <c r="J250">
        <v>2774774</v>
      </c>
      <c r="K250">
        <v>2795046</v>
      </c>
      <c r="L250">
        <v>2809803</v>
      </c>
      <c r="M250">
        <v>2818270</v>
      </c>
      <c r="N250">
        <v>2821439</v>
      </c>
      <c r="O250">
        <v>2822081</v>
      </c>
      <c r="P250">
        <v>2824069</v>
      </c>
      <c r="Q250">
        <v>2830172</v>
      </c>
      <c r="R250">
        <v>2841429</v>
      </c>
      <c r="S250">
        <v>2857105</v>
      </c>
      <c r="T250">
        <v>2875966</v>
      </c>
      <c r="U250">
        <v>2896023</v>
      </c>
      <c r="V250">
        <v>2915778</v>
      </c>
      <c r="W250">
        <v>2935036</v>
      </c>
      <c r="X250">
        <v>2954282</v>
      </c>
      <c r="Y250">
        <v>2973463</v>
      </c>
      <c r="Z250">
        <v>2992645</v>
      </c>
      <c r="AA250">
        <v>3011908</v>
      </c>
      <c r="AB250">
        <v>3031038</v>
      </c>
      <c r="AC250">
        <v>3049966</v>
      </c>
      <c r="AD250">
        <v>3069099</v>
      </c>
      <c r="AE250">
        <v>3088984</v>
      </c>
      <c r="AF250">
        <v>3109989</v>
      </c>
      <c r="AG250">
        <v>3132050</v>
      </c>
      <c r="AH250">
        <v>3154855</v>
      </c>
      <c r="AI250">
        <v>3178155</v>
      </c>
      <c r="AJ250">
        <v>3201607</v>
      </c>
      <c r="AK250">
        <v>3224804</v>
      </c>
      <c r="AL250">
        <v>3248035</v>
      </c>
      <c r="AM250">
        <v>3271010</v>
      </c>
      <c r="AN250">
        <v>3292138</v>
      </c>
      <c r="AO250">
        <v>3309318</v>
      </c>
      <c r="AP250">
        <v>3321245</v>
      </c>
      <c r="AQ250">
        <v>3327103</v>
      </c>
      <c r="AR250">
        <v>3327773</v>
      </c>
      <c r="AS250">
        <v>3325637</v>
      </c>
      <c r="AT250">
        <v>3324096</v>
      </c>
      <c r="AU250">
        <v>3325612</v>
      </c>
      <c r="AV250">
        <v>3331043</v>
      </c>
      <c r="AW250">
        <v>3339741</v>
      </c>
      <c r="AX250">
        <v>3350824</v>
      </c>
      <c r="AY250">
        <v>3362755</v>
      </c>
      <c r="AZ250">
        <v>3374415</v>
      </c>
      <c r="BA250">
        <v>3385624</v>
      </c>
      <c r="BB250">
        <v>3396777</v>
      </c>
      <c r="BC250">
        <v>3408005</v>
      </c>
      <c r="BD250">
        <v>3419546</v>
      </c>
      <c r="BE250">
        <v>3431552</v>
      </c>
      <c r="BF250">
        <v>3444006</v>
      </c>
      <c r="BG250">
        <v>3456750</v>
      </c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x14ac:dyDescent="0.4">
      <c r="A251" t="s">
        <v>2109</v>
      </c>
      <c r="B251">
        <v>180671000</v>
      </c>
      <c r="C251">
        <v>183691000</v>
      </c>
      <c r="D251">
        <v>186538000</v>
      </c>
      <c r="E251">
        <v>189242000</v>
      </c>
      <c r="F251">
        <v>191889000</v>
      </c>
      <c r="G251">
        <v>194303000</v>
      </c>
      <c r="H251">
        <v>196560000</v>
      </c>
      <c r="I251">
        <v>198712000</v>
      </c>
      <c r="J251">
        <v>200706000</v>
      </c>
      <c r="K251">
        <v>202677000</v>
      </c>
      <c r="L251">
        <v>205052000</v>
      </c>
      <c r="M251">
        <v>207661000</v>
      </c>
      <c r="N251">
        <v>209896000</v>
      </c>
      <c r="O251">
        <v>211909000</v>
      </c>
      <c r="P251">
        <v>213854000</v>
      </c>
      <c r="Q251">
        <v>215973000</v>
      </c>
      <c r="R251">
        <v>218035000</v>
      </c>
      <c r="S251">
        <v>220239000</v>
      </c>
      <c r="T251">
        <v>222585000</v>
      </c>
      <c r="U251">
        <v>225055000</v>
      </c>
      <c r="V251">
        <v>227225000</v>
      </c>
      <c r="W251">
        <v>229466000</v>
      </c>
      <c r="X251">
        <v>231664000</v>
      </c>
      <c r="Y251">
        <v>233792000</v>
      </c>
      <c r="Z251">
        <v>235825000</v>
      </c>
      <c r="AA251">
        <v>237924000</v>
      </c>
      <c r="AB251">
        <v>240133000</v>
      </c>
      <c r="AC251">
        <v>242289000</v>
      </c>
      <c r="AD251">
        <v>244499000</v>
      </c>
      <c r="AE251">
        <v>246819000</v>
      </c>
      <c r="AF251">
        <v>249623000</v>
      </c>
      <c r="AG251">
        <v>252981000</v>
      </c>
      <c r="AH251">
        <v>256514000</v>
      </c>
      <c r="AI251">
        <v>259919000</v>
      </c>
      <c r="AJ251">
        <v>263126000</v>
      </c>
      <c r="AK251">
        <v>266278000</v>
      </c>
      <c r="AL251">
        <v>269394000</v>
      </c>
      <c r="AM251">
        <v>272657000</v>
      </c>
      <c r="AN251">
        <v>275854000</v>
      </c>
      <c r="AO251">
        <v>279040000</v>
      </c>
      <c r="AP251">
        <v>282162411</v>
      </c>
      <c r="AQ251">
        <v>284968955</v>
      </c>
      <c r="AR251">
        <v>287625193</v>
      </c>
      <c r="AS251">
        <v>290107933</v>
      </c>
      <c r="AT251">
        <v>292805298</v>
      </c>
      <c r="AU251">
        <v>295516599</v>
      </c>
      <c r="AV251">
        <v>298379912</v>
      </c>
      <c r="AW251">
        <v>301231207</v>
      </c>
      <c r="AX251">
        <v>304093966</v>
      </c>
      <c r="AY251">
        <v>306771529</v>
      </c>
      <c r="AZ251">
        <v>309338421</v>
      </c>
      <c r="BA251">
        <v>311644280</v>
      </c>
      <c r="BB251">
        <v>313993272</v>
      </c>
      <c r="BC251">
        <v>316234505</v>
      </c>
      <c r="BD251">
        <v>318622525</v>
      </c>
      <c r="BE251">
        <v>321039839</v>
      </c>
      <c r="BF251">
        <v>323405935</v>
      </c>
      <c r="BG251">
        <v>325719178</v>
      </c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x14ac:dyDescent="0.4">
      <c r="A252" t="s">
        <v>2110</v>
      </c>
      <c r="B252">
        <v>8549493</v>
      </c>
      <c r="C252">
        <v>8837349</v>
      </c>
      <c r="D252">
        <v>9138097</v>
      </c>
      <c r="E252">
        <v>9454250</v>
      </c>
      <c r="F252">
        <v>9788986</v>
      </c>
      <c r="G252">
        <v>10143740</v>
      </c>
      <c r="H252">
        <v>10520879</v>
      </c>
      <c r="I252">
        <v>10917446</v>
      </c>
      <c r="J252">
        <v>11323095</v>
      </c>
      <c r="K252">
        <v>11723846</v>
      </c>
      <c r="L252">
        <v>12110028</v>
      </c>
      <c r="M252">
        <v>12477058</v>
      </c>
      <c r="N252">
        <v>12828625</v>
      </c>
      <c r="O252">
        <v>13173590</v>
      </c>
      <c r="P252">
        <v>13525094</v>
      </c>
      <c r="Q252">
        <v>13892638</v>
      </c>
      <c r="R252">
        <v>14279120</v>
      </c>
      <c r="S252">
        <v>14681459</v>
      </c>
      <c r="T252">
        <v>15096012</v>
      </c>
      <c r="U252">
        <v>15516862</v>
      </c>
      <c r="V252">
        <v>15939744</v>
      </c>
      <c r="W252">
        <v>16363562</v>
      </c>
      <c r="X252">
        <v>16790069</v>
      </c>
      <c r="Y252">
        <v>17221212</v>
      </c>
      <c r="Z252">
        <v>17659975</v>
      </c>
      <c r="AA252">
        <v>18108300</v>
      </c>
      <c r="AB252">
        <v>18565477</v>
      </c>
      <c r="AC252">
        <v>19029877</v>
      </c>
      <c r="AD252">
        <v>19501225</v>
      </c>
      <c r="AE252">
        <v>19979127</v>
      </c>
      <c r="AF252">
        <v>20510000</v>
      </c>
      <c r="AG252">
        <v>20952000</v>
      </c>
      <c r="AH252">
        <v>21449000</v>
      </c>
      <c r="AI252">
        <v>21942000</v>
      </c>
      <c r="AJ252">
        <v>22377000</v>
      </c>
      <c r="AK252">
        <v>22785000</v>
      </c>
      <c r="AL252">
        <v>23225000</v>
      </c>
      <c r="AM252">
        <v>23667000</v>
      </c>
      <c r="AN252">
        <v>24051000</v>
      </c>
      <c r="AO252">
        <v>24311650</v>
      </c>
      <c r="AP252">
        <v>24650400</v>
      </c>
      <c r="AQ252">
        <v>24964450</v>
      </c>
      <c r="AR252">
        <v>25271850</v>
      </c>
      <c r="AS252">
        <v>25567650</v>
      </c>
      <c r="AT252">
        <v>25864350</v>
      </c>
      <c r="AU252">
        <v>26167000</v>
      </c>
      <c r="AV252">
        <v>26488250</v>
      </c>
      <c r="AW252">
        <v>26868000</v>
      </c>
      <c r="AX252">
        <v>27302800</v>
      </c>
      <c r="AY252">
        <v>27767400</v>
      </c>
      <c r="AZ252">
        <v>28562400</v>
      </c>
      <c r="BA252">
        <v>29339400</v>
      </c>
      <c r="BB252">
        <v>29774500</v>
      </c>
      <c r="BC252">
        <v>30243200</v>
      </c>
      <c r="BD252">
        <v>30757700</v>
      </c>
      <c r="BE252">
        <v>31298900</v>
      </c>
      <c r="BF252">
        <v>31847900</v>
      </c>
      <c r="BG252">
        <v>32387200</v>
      </c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x14ac:dyDescent="0.4">
      <c r="A253" t="s">
        <v>2111</v>
      </c>
      <c r="B253">
        <v>80949</v>
      </c>
      <c r="C253">
        <v>82142</v>
      </c>
      <c r="D253">
        <v>83206</v>
      </c>
      <c r="E253">
        <v>84167</v>
      </c>
      <c r="F253">
        <v>85069</v>
      </c>
      <c r="G253">
        <v>85970</v>
      </c>
      <c r="H253">
        <v>86857</v>
      </c>
      <c r="I253">
        <v>87736</v>
      </c>
      <c r="J253">
        <v>88613</v>
      </c>
      <c r="K253">
        <v>89516</v>
      </c>
      <c r="L253">
        <v>90452</v>
      </c>
      <c r="M253">
        <v>91440</v>
      </c>
      <c r="N253">
        <v>92463</v>
      </c>
      <c r="O253">
        <v>93517</v>
      </c>
      <c r="P253">
        <v>94568</v>
      </c>
      <c r="Q253">
        <v>95611</v>
      </c>
      <c r="R253">
        <v>96641</v>
      </c>
      <c r="S253">
        <v>97649</v>
      </c>
      <c r="T253">
        <v>98633</v>
      </c>
      <c r="U253">
        <v>99590</v>
      </c>
      <c r="V253">
        <v>100505</v>
      </c>
      <c r="W253">
        <v>101379</v>
      </c>
      <c r="X253">
        <v>102204</v>
      </c>
      <c r="Y253">
        <v>102984</v>
      </c>
      <c r="Z253">
        <v>103742</v>
      </c>
      <c r="AA253">
        <v>104477</v>
      </c>
      <c r="AB253">
        <v>105198</v>
      </c>
      <c r="AC253">
        <v>105896</v>
      </c>
      <c r="AD253">
        <v>106536</v>
      </c>
      <c r="AE253">
        <v>107084</v>
      </c>
      <c r="AF253">
        <v>107505</v>
      </c>
      <c r="AG253">
        <v>107814</v>
      </c>
      <c r="AH253">
        <v>108003</v>
      </c>
      <c r="AI253">
        <v>108092</v>
      </c>
      <c r="AJ253">
        <v>108129</v>
      </c>
      <c r="AK253">
        <v>108122</v>
      </c>
      <c r="AL253">
        <v>108075</v>
      </c>
      <c r="AM253">
        <v>108004</v>
      </c>
      <c r="AN253">
        <v>107922</v>
      </c>
      <c r="AO253">
        <v>107880</v>
      </c>
      <c r="AP253">
        <v>107898</v>
      </c>
      <c r="AQ253">
        <v>107988</v>
      </c>
      <c r="AR253">
        <v>108146</v>
      </c>
      <c r="AS253">
        <v>108350</v>
      </c>
      <c r="AT253">
        <v>108559</v>
      </c>
      <c r="AU253">
        <v>108744</v>
      </c>
      <c r="AV253">
        <v>108907</v>
      </c>
      <c r="AW253">
        <v>109047</v>
      </c>
      <c r="AX253">
        <v>109165</v>
      </c>
      <c r="AY253">
        <v>109253</v>
      </c>
      <c r="AZ253">
        <v>109315</v>
      </c>
      <c r="BA253">
        <v>109341</v>
      </c>
      <c r="BB253">
        <v>109328</v>
      </c>
      <c r="BC253">
        <v>109320</v>
      </c>
      <c r="BD253">
        <v>109357</v>
      </c>
      <c r="BE253">
        <v>109455</v>
      </c>
      <c r="BF253">
        <v>109643</v>
      </c>
      <c r="BG253">
        <v>109897</v>
      </c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x14ac:dyDescent="0.4">
      <c r="A254" t="s">
        <v>2284</v>
      </c>
      <c r="B254">
        <v>8146847</v>
      </c>
      <c r="C254">
        <v>8461685</v>
      </c>
      <c r="D254">
        <v>8790589</v>
      </c>
      <c r="E254">
        <v>9130349</v>
      </c>
      <c r="F254">
        <v>9476252</v>
      </c>
      <c r="G254">
        <v>9824692</v>
      </c>
      <c r="H254">
        <v>10175140</v>
      </c>
      <c r="I254">
        <v>10528054</v>
      </c>
      <c r="J254">
        <v>10881995</v>
      </c>
      <c r="K254">
        <v>11235491</v>
      </c>
      <c r="L254">
        <v>11587761</v>
      </c>
      <c r="M254">
        <v>11937805</v>
      </c>
      <c r="N254">
        <v>12286439</v>
      </c>
      <c r="O254">
        <v>12636969</v>
      </c>
      <c r="P254">
        <v>12994025</v>
      </c>
      <c r="Q254">
        <v>13360987</v>
      </c>
      <c r="R254">
        <v>13739142</v>
      </c>
      <c r="S254">
        <v>14127787</v>
      </c>
      <c r="T254">
        <v>14525931</v>
      </c>
      <c r="U254">
        <v>14931739</v>
      </c>
      <c r="V254">
        <v>15343916</v>
      </c>
      <c r="W254">
        <v>15761799</v>
      </c>
      <c r="X254">
        <v>16185894</v>
      </c>
      <c r="Y254">
        <v>16617346</v>
      </c>
      <c r="Z254">
        <v>17057785</v>
      </c>
      <c r="AA254">
        <v>17508059</v>
      </c>
      <c r="AB254">
        <v>17968552</v>
      </c>
      <c r="AC254">
        <v>18437794</v>
      </c>
      <c r="AD254">
        <v>18912526</v>
      </c>
      <c r="AE254">
        <v>19388342</v>
      </c>
      <c r="AF254">
        <v>19861956</v>
      </c>
      <c r="AG254">
        <v>20332079</v>
      </c>
      <c r="AH254">
        <v>20799075</v>
      </c>
      <c r="AI254">
        <v>21263443</v>
      </c>
      <c r="AJ254">
        <v>21726352</v>
      </c>
      <c r="AK254">
        <v>22188667</v>
      </c>
      <c r="AL254">
        <v>22650102</v>
      </c>
      <c r="AM254">
        <v>23110178</v>
      </c>
      <c r="AN254">
        <v>23569454</v>
      </c>
      <c r="AO254">
        <v>24028689</v>
      </c>
      <c r="AP254">
        <v>24488340</v>
      </c>
      <c r="AQ254">
        <v>24948476</v>
      </c>
      <c r="AR254">
        <v>25408700</v>
      </c>
      <c r="AS254">
        <v>25868523</v>
      </c>
      <c r="AT254">
        <v>26327225</v>
      </c>
      <c r="AU254">
        <v>26784161</v>
      </c>
      <c r="AV254">
        <v>27239168</v>
      </c>
      <c r="AW254">
        <v>27691965</v>
      </c>
      <c r="AX254">
        <v>28141701</v>
      </c>
      <c r="AY254">
        <v>28587323</v>
      </c>
      <c r="AZ254">
        <v>29028033</v>
      </c>
      <c r="BA254">
        <v>29463291</v>
      </c>
      <c r="BB254">
        <v>29893080</v>
      </c>
      <c r="BC254">
        <v>30317848</v>
      </c>
      <c r="BD254">
        <v>30738378</v>
      </c>
      <c r="BE254">
        <v>31155134</v>
      </c>
      <c r="BF254">
        <v>31568179</v>
      </c>
      <c r="BG254">
        <v>31977065</v>
      </c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x14ac:dyDescent="0.4">
      <c r="A255" t="s">
        <v>2112</v>
      </c>
      <c r="B255">
        <v>8033</v>
      </c>
      <c r="C255">
        <v>8155</v>
      </c>
      <c r="D255">
        <v>8298</v>
      </c>
      <c r="E255">
        <v>8452</v>
      </c>
      <c r="F255">
        <v>8627</v>
      </c>
      <c r="G255">
        <v>8814</v>
      </c>
      <c r="H255">
        <v>9007</v>
      </c>
      <c r="I255">
        <v>9218</v>
      </c>
      <c r="J255">
        <v>9424</v>
      </c>
      <c r="K255">
        <v>9621</v>
      </c>
      <c r="L255">
        <v>9803</v>
      </c>
      <c r="M255">
        <v>9970</v>
      </c>
      <c r="N255">
        <v>10125</v>
      </c>
      <c r="O255">
        <v>10264</v>
      </c>
      <c r="P255">
        <v>10379</v>
      </c>
      <c r="Q255">
        <v>10476</v>
      </c>
      <c r="R255">
        <v>10543</v>
      </c>
      <c r="S255">
        <v>10591</v>
      </c>
      <c r="T255">
        <v>10662</v>
      </c>
      <c r="U255">
        <v>10792</v>
      </c>
      <c r="V255">
        <v>11002</v>
      </c>
      <c r="W255">
        <v>11315</v>
      </c>
      <c r="X255">
        <v>11712</v>
      </c>
      <c r="Y255">
        <v>12188</v>
      </c>
      <c r="Z255">
        <v>12731</v>
      </c>
      <c r="AA255">
        <v>13304</v>
      </c>
      <c r="AB255">
        <v>13938</v>
      </c>
      <c r="AC255">
        <v>14589</v>
      </c>
      <c r="AD255">
        <v>15266</v>
      </c>
      <c r="AE255">
        <v>15900</v>
      </c>
      <c r="AF255">
        <v>16461</v>
      </c>
      <c r="AG255">
        <v>16934</v>
      </c>
      <c r="AH255">
        <v>17344</v>
      </c>
      <c r="AI255">
        <v>17703</v>
      </c>
      <c r="AJ255">
        <v>18052</v>
      </c>
      <c r="AK255">
        <v>18427</v>
      </c>
      <c r="AL255">
        <v>18833</v>
      </c>
      <c r="AM255">
        <v>19270</v>
      </c>
      <c r="AN255">
        <v>19722</v>
      </c>
      <c r="AO255">
        <v>20188</v>
      </c>
      <c r="AP255">
        <v>20645</v>
      </c>
      <c r="AQ255">
        <v>21085</v>
      </c>
      <c r="AR255">
        <v>21529</v>
      </c>
      <c r="AS255">
        <v>22000</v>
      </c>
      <c r="AT255">
        <v>22541</v>
      </c>
      <c r="AU255">
        <v>23168</v>
      </c>
      <c r="AV255">
        <v>23905</v>
      </c>
      <c r="AW255">
        <v>24731</v>
      </c>
      <c r="AX255">
        <v>25604</v>
      </c>
      <c r="AY255">
        <v>26447</v>
      </c>
      <c r="AZ255">
        <v>27224</v>
      </c>
      <c r="BA255">
        <v>27901</v>
      </c>
      <c r="BB255">
        <v>28509</v>
      </c>
      <c r="BC255">
        <v>29056</v>
      </c>
      <c r="BD255">
        <v>29588</v>
      </c>
      <c r="BE255">
        <v>30113</v>
      </c>
      <c r="BF255">
        <v>30661</v>
      </c>
      <c r="BG255">
        <v>31196</v>
      </c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x14ac:dyDescent="0.4">
      <c r="A256" t="s">
        <v>2113</v>
      </c>
      <c r="B256">
        <v>32500</v>
      </c>
      <c r="C256">
        <v>34300</v>
      </c>
      <c r="D256">
        <v>35000</v>
      </c>
      <c r="E256">
        <v>39800</v>
      </c>
      <c r="F256">
        <v>40800</v>
      </c>
      <c r="G256">
        <v>43500</v>
      </c>
      <c r="H256">
        <v>46200</v>
      </c>
      <c r="I256">
        <v>49100</v>
      </c>
      <c r="J256">
        <v>55700</v>
      </c>
      <c r="K256">
        <v>60300</v>
      </c>
      <c r="L256">
        <v>63476</v>
      </c>
      <c r="M256">
        <v>70937</v>
      </c>
      <c r="N256">
        <v>76319</v>
      </c>
      <c r="O256">
        <v>84121</v>
      </c>
      <c r="P256">
        <v>89941</v>
      </c>
      <c r="Q256">
        <v>94484</v>
      </c>
      <c r="R256">
        <v>96166</v>
      </c>
      <c r="S256">
        <v>93203</v>
      </c>
      <c r="T256">
        <v>95929</v>
      </c>
      <c r="U256">
        <v>96183</v>
      </c>
      <c r="V256">
        <v>99636</v>
      </c>
      <c r="W256">
        <v>99853</v>
      </c>
      <c r="X256">
        <v>100068</v>
      </c>
      <c r="Y256">
        <v>100348</v>
      </c>
      <c r="Z256">
        <v>100600</v>
      </c>
      <c r="AA256">
        <v>100760</v>
      </c>
      <c r="AB256">
        <v>100842</v>
      </c>
      <c r="AC256">
        <v>100901</v>
      </c>
      <c r="AD256">
        <v>100952</v>
      </c>
      <c r="AE256">
        <v>101041</v>
      </c>
      <c r="AF256">
        <v>103963</v>
      </c>
      <c r="AG256">
        <v>104807</v>
      </c>
      <c r="AH256">
        <v>105712</v>
      </c>
      <c r="AI256">
        <v>106578</v>
      </c>
      <c r="AJ256">
        <v>107318</v>
      </c>
      <c r="AK256">
        <v>107818</v>
      </c>
      <c r="AL256">
        <v>108095</v>
      </c>
      <c r="AM256">
        <v>108357</v>
      </c>
      <c r="AN256">
        <v>108537</v>
      </c>
      <c r="AO256">
        <v>108599</v>
      </c>
      <c r="AP256">
        <v>108642</v>
      </c>
      <c r="AQ256">
        <v>108549</v>
      </c>
      <c r="AR256">
        <v>108510</v>
      </c>
      <c r="AS256">
        <v>108506</v>
      </c>
      <c r="AT256">
        <v>108467</v>
      </c>
      <c r="AU256">
        <v>108454</v>
      </c>
      <c r="AV256">
        <v>108371</v>
      </c>
      <c r="AW256">
        <v>108339</v>
      </c>
      <c r="AX256">
        <v>108399</v>
      </c>
      <c r="AY256">
        <v>108405</v>
      </c>
      <c r="AZ256">
        <v>108358</v>
      </c>
      <c r="BA256">
        <v>108292</v>
      </c>
      <c r="BB256">
        <v>108191</v>
      </c>
      <c r="BC256">
        <v>108044</v>
      </c>
      <c r="BD256">
        <v>107884</v>
      </c>
      <c r="BE256">
        <v>107710</v>
      </c>
      <c r="BF256">
        <v>107510</v>
      </c>
      <c r="BG256">
        <v>107268</v>
      </c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x14ac:dyDescent="0.4">
      <c r="A257" t="s">
        <v>2114</v>
      </c>
      <c r="B257">
        <v>32670629</v>
      </c>
      <c r="C257">
        <v>33666772</v>
      </c>
      <c r="D257">
        <v>34684165</v>
      </c>
      <c r="E257">
        <v>35722091</v>
      </c>
      <c r="F257">
        <v>36780985</v>
      </c>
      <c r="G257">
        <v>37860012</v>
      </c>
      <c r="H257">
        <v>38959334</v>
      </c>
      <c r="I257">
        <v>40074699</v>
      </c>
      <c r="J257">
        <v>41195835</v>
      </c>
      <c r="K257">
        <v>42309665</v>
      </c>
      <c r="L257">
        <v>43407287</v>
      </c>
      <c r="M257">
        <v>44485908</v>
      </c>
      <c r="N257">
        <v>45549483</v>
      </c>
      <c r="O257">
        <v>46604726</v>
      </c>
      <c r="P257">
        <v>47661773</v>
      </c>
      <c r="Q257">
        <v>48729392</v>
      </c>
      <c r="R257">
        <v>49808071</v>
      </c>
      <c r="S257">
        <v>50899504</v>
      </c>
      <c r="T257">
        <v>52015281</v>
      </c>
      <c r="U257">
        <v>53169673</v>
      </c>
      <c r="V257">
        <v>54372514</v>
      </c>
      <c r="W257">
        <v>55627746</v>
      </c>
      <c r="X257">
        <v>56931824</v>
      </c>
      <c r="Y257">
        <v>58277387</v>
      </c>
      <c r="Z257">
        <v>59653090</v>
      </c>
      <c r="AA257">
        <v>61049373</v>
      </c>
      <c r="AB257">
        <v>62459560</v>
      </c>
      <c r="AC257">
        <v>63881297</v>
      </c>
      <c r="AD257">
        <v>65313708</v>
      </c>
      <c r="AE257">
        <v>66757402</v>
      </c>
      <c r="AF257">
        <v>68209605</v>
      </c>
      <c r="AG257">
        <v>69670902</v>
      </c>
      <c r="AH257">
        <v>71130448</v>
      </c>
      <c r="AI257">
        <v>72560427</v>
      </c>
      <c r="AJ257">
        <v>73925082</v>
      </c>
      <c r="AK257">
        <v>75198977</v>
      </c>
      <c r="AL257">
        <v>76372719</v>
      </c>
      <c r="AM257">
        <v>77453335</v>
      </c>
      <c r="AN257">
        <v>78452897</v>
      </c>
      <c r="AO257">
        <v>79391374</v>
      </c>
      <c r="AP257">
        <v>80285562</v>
      </c>
      <c r="AQ257">
        <v>81139919</v>
      </c>
      <c r="AR257">
        <v>81956496</v>
      </c>
      <c r="AS257">
        <v>82747662</v>
      </c>
      <c r="AT257">
        <v>83527678</v>
      </c>
      <c r="AU257">
        <v>84308843</v>
      </c>
      <c r="AV257">
        <v>85094617</v>
      </c>
      <c r="AW257">
        <v>85889590</v>
      </c>
      <c r="AX257">
        <v>86707801</v>
      </c>
      <c r="AY257">
        <v>87565407</v>
      </c>
      <c r="AZ257">
        <v>88472512</v>
      </c>
      <c r="BA257">
        <v>89436644</v>
      </c>
      <c r="BB257">
        <v>90451881</v>
      </c>
      <c r="BC257">
        <v>91497725</v>
      </c>
      <c r="BD257">
        <v>92544915</v>
      </c>
      <c r="BE257">
        <v>93571567</v>
      </c>
      <c r="BF257">
        <v>94569072</v>
      </c>
      <c r="BG257">
        <v>95540800</v>
      </c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x14ac:dyDescent="0.4">
      <c r="A258" t="s">
        <v>2115</v>
      </c>
      <c r="B258">
        <v>63699</v>
      </c>
      <c r="C258">
        <v>65713</v>
      </c>
      <c r="D258">
        <v>67808</v>
      </c>
      <c r="E258">
        <v>69964</v>
      </c>
      <c r="F258">
        <v>72131</v>
      </c>
      <c r="G258">
        <v>74289</v>
      </c>
      <c r="H258">
        <v>76413</v>
      </c>
      <c r="I258">
        <v>78522</v>
      </c>
      <c r="J258">
        <v>80673</v>
      </c>
      <c r="K258">
        <v>82940</v>
      </c>
      <c r="L258">
        <v>85389</v>
      </c>
      <c r="M258">
        <v>88022</v>
      </c>
      <c r="N258">
        <v>90823</v>
      </c>
      <c r="O258">
        <v>93765</v>
      </c>
      <c r="P258">
        <v>96796</v>
      </c>
      <c r="Q258">
        <v>99872</v>
      </c>
      <c r="R258">
        <v>103028</v>
      </c>
      <c r="S258">
        <v>106222</v>
      </c>
      <c r="T258">
        <v>109429</v>
      </c>
      <c r="U258">
        <v>112580</v>
      </c>
      <c r="V258">
        <v>115632</v>
      </c>
      <c r="W258">
        <v>118580</v>
      </c>
      <c r="X258">
        <v>121435</v>
      </c>
      <c r="Y258">
        <v>124249</v>
      </c>
      <c r="Z258">
        <v>127092</v>
      </c>
      <c r="AA258">
        <v>130027</v>
      </c>
      <c r="AB258">
        <v>133038</v>
      </c>
      <c r="AC258">
        <v>136125</v>
      </c>
      <c r="AD258">
        <v>139366</v>
      </c>
      <c r="AE258">
        <v>142849</v>
      </c>
      <c r="AF258">
        <v>146634</v>
      </c>
      <c r="AG258">
        <v>150778</v>
      </c>
      <c r="AH258">
        <v>155243</v>
      </c>
      <c r="AI258">
        <v>159814</v>
      </c>
      <c r="AJ258">
        <v>164208</v>
      </c>
      <c r="AK258">
        <v>168235</v>
      </c>
      <c r="AL258">
        <v>171801</v>
      </c>
      <c r="AM258">
        <v>174999</v>
      </c>
      <c r="AN258">
        <v>178078</v>
      </c>
      <c r="AO258">
        <v>181345</v>
      </c>
      <c r="AP258">
        <v>185063</v>
      </c>
      <c r="AQ258">
        <v>189290</v>
      </c>
      <c r="AR258">
        <v>193956</v>
      </c>
      <c r="AS258">
        <v>198964</v>
      </c>
      <c r="AT258">
        <v>204143</v>
      </c>
      <c r="AU258">
        <v>209370</v>
      </c>
      <c r="AV258">
        <v>214634</v>
      </c>
      <c r="AW258">
        <v>219953</v>
      </c>
      <c r="AX258">
        <v>225340</v>
      </c>
      <c r="AY258">
        <v>230785</v>
      </c>
      <c r="AZ258">
        <v>236295</v>
      </c>
      <c r="BA258">
        <v>241871</v>
      </c>
      <c r="BB258">
        <v>247485</v>
      </c>
      <c r="BC258">
        <v>253142</v>
      </c>
      <c r="BD258">
        <v>258850</v>
      </c>
      <c r="BE258">
        <v>264603</v>
      </c>
      <c r="BF258">
        <v>270402</v>
      </c>
      <c r="BG258">
        <v>276244</v>
      </c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x14ac:dyDescent="0.4">
      <c r="A259" t="s">
        <v>2116</v>
      </c>
      <c r="B259">
        <v>3032160395</v>
      </c>
      <c r="C259">
        <v>3073368589</v>
      </c>
      <c r="D259">
        <v>3126509809</v>
      </c>
      <c r="E259">
        <v>3191786428</v>
      </c>
      <c r="F259">
        <v>3257459749</v>
      </c>
      <c r="G259">
        <v>3324545319</v>
      </c>
      <c r="H259">
        <v>3394783653</v>
      </c>
      <c r="I259">
        <v>3464689185</v>
      </c>
      <c r="J259">
        <v>3535355316</v>
      </c>
      <c r="K259">
        <v>3610178793</v>
      </c>
      <c r="L259">
        <v>3685753341</v>
      </c>
      <c r="M259">
        <v>3763393039</v>
      </c>
      <c r="N259">
        <v>3840269676</v>
      </c>
      <c r="O259">
        <v>3916243701</v>
      </c>
      <c r="P259">
        <v>3992871281</v>
      </c>
      <c r="Q259">
        <v>4067740568</v>
      </c>
      <c r="R259">
        <v>4140647339</v>
      </c>
      <c r="S259">
        <v>4213305195</v>
      </c>
      <c r="T259">
        <v>4287155675</v>
      </c>
      <c r="U259">
        <v>4362863944</v>
      </c>
      <c r="V259">
        <v>4439337768</v>
      </c>
      <c r="W259">
        <v>4517802648</v>
      </c>
      <c r="X259">
        <v>4599181616</v>
      </c>
      <c r="Y259">
        <v>4681262096</v>
      </c>
      <c r="Z259">
        <v>4763043102</v>
      </c>
      <c r="AA259">
        <v>4846338372</v>
      </c>
      <c r="AB259">
        <v>4932113625</v>
      </c>
      <c r="AC259">
        <v>5020001104</v>
      </c>
      <c r="AD259">
        <v>5108813278</v>
      </c>
      <c r="AE259">
        <v>5197758286</v>
      </c>
      <c r="AF259">
        <v>5288103214</v>
      </c>
      <c r="AG259">
        <v>5375488619</v>
      </c>
      <c r="AH259">
        <v>5459753865</v>
      </c>
      <c r="AI259">
        <v>5544873088</v>
      </c>
      <c r="AJ259">
        <v>5628791176</v>
      </c>
      <c r="AK259">
        <v>5713794372</v>
      </c>
      <c r="AL259">
        <v>5796632117</v>
      </c>
      <c r="AM259">
        <v>5879433900</v>
      </c>
      <c r="AN259">
        <v>5961166037</v>
      </c>
      <c r="AO259">
        <v>6041818586</v>
      </c>
      <c r="AP259">
        <v>6121682736</v>
      </c>
      <c r="AQ259">
        <v>6201340258</v>
      </c>
      <c r="AR259">
        <v>6280530065</v>
      </c>
      <c r="AS259">
        <v>6359899296</v>
      </c>
      <c r="AT259">
        <v>6439825381</v>
      </c>
      <c r="AU259">
        <v>6520298763</v>
      </c>
      <c r="AV259">
        <v>6601476541</v>
      </c>
      <c r="AW259">
        <v>6683223772</v>
      </c>
      <c r="AX259">
        <v>6766296679</v>
      </c>
      <c r="AY259">
        <v>6849569339</v>
      </c>
      <c r="AZ259">
        <v>6932869743</v>
      </c>
      <c r="BA259">
        <v>7014983968</v>
      </c>
      <c r="BB259">
        <v>7099557649</v>
      </c>
      <c r="BC259">
        <v>7185137526</v>
      </c>
      <c r="BD259">
        <v>7271322821</v>
      </c>
      <c r="BE259">
        <v>7357559450</v>
      </c>
      <c r="BF259">
        <v>7444157356</v>
      </c>
      <c r="BG259">
        <v>7530360149</v>
      </c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x14ac:dyDescent="0.4">
      <c r="A260" t="s">
        <v>2117</v>
      </c>
      <c r="B260">
        <v>108646</v>
      </c>
      <c r="C260">
        <v>112119</v>
      </c>
      <c r="D260">
        <v>115788</v>
      </c>
      <c r="E260">
        <v>119561</v>
      </c>
      <c r="F260">
        <v>123354</v>
      </c>
      <c r="G260">
        <v>127068</v>
      </c>
      <c r="H260">
        <v>130688</v>
      </c>
      <c r="I260">
        <v>134193</v>
      </c>
      <c r="J260">
        <v>137506</v>
      </c>
      <c r="K260">
        <v>140518</v>
      </c>
      <c r="L260">
        <v>143176</v>
      </c>
      <c r="M260">
        <v>145439</v>
      </c>
      <c r="N260">
        <v>147321</v>
      </c>
      <c r="O260">
        <v>148889</v>
      </c>
      <c r="P260">
        <v>150221</v>
      </c>
      <c r="Q260">
        <v>151387</v>
      </c>
      <c r="R260">
        <v>152390</v>
      </c>
      <c r="S260">
        <v>153247</v>
      </c>
      <c r="T260">
        <v>154007</v>
      </c>
      <c r="U260">
        <v>154760</v>
      </c>
      <c r="V260">
        <v>155557</v>
      </c>
      <c r="W260">
        <v>156428</v>
      </c>
      <c r="X260">
        <v>157403</v>
      </c>
      <c r="Y260">
        <v>158384</v>
      </c>
      <c r="Z260">
        <v>159283</v>
      </c>
      <c r="AA260">
        <v>160031</v>
      </c>
      <c r="AB260">
        <v>160592</v>
      </c>
      <c r="AC260">
        <v>161015</v>
      </c>
      <c r="AD260">
        <v>161421</v>
      </c>
      <c r="AE260">
        <v>161998</v>
      </c>
      <c r="AF260">
        <v>162866</v>
      </c>
      <c r="AG260">
        <v>164076</v>
      </c>
      <c r="AH260">
        <v>165570</v>
      </c>
      <c r="AI260">
        <v>167207</v>
      </c>
      <c r="AJ260">
        <v>168788</v>
      </c>
      <c r="AK260">
        <v>170157</v>
      </c>
      <c r="AL260">
        <v>171283</v>
      </c>
      <c r="AM260">
        <v>172198</v>
      </c>
      <c r="AN260">
        <v>172981</v>
      </c>
      <c r="AO260">
        <v>173755</v>
      </c>
      <c r="AP260">
        <v>174610</v>
      </c>
      <c r="AQ260">
        <v>175566</v>
      </c>
      <c r="AR260">
        <v>176582</v>
      </c>
      <c r="AS260">
        <v>177662</v>
      </c>
      <c r="AT260">
        <v>178781</v>
      </c>
      <c r="AU260">
        <v>179929</v>
      </c>
      <c r="AV260">
        <v>181094</v>
      </c>
      <c r="AW260">
        <v>182286</v>
      </c>
      <c r="AX260">
        <v>183526</v>
      </c>
      <c r="AY260">
        <v>184826</v>
      </c>
      <c r="AZ260">
        <v>186205</v>
      </c>
      <c r="BA260">
        <v>187665</v>
      </c>
      <c r="BB260">
        <v>189194</v>
      </c>
      <c r="BC260">
        <v>190757</v>
      </c>
      <c r="BD260">
        <v>192290</v>
      </c>
      <c r="BE260">
        <v>193759</v>
      </c>
      <c r="BF260">
        <v>195125</v>
      </c>
      <c r="BG260">
        <v>196440</v>
      </c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x14ac:dyDescent="0.4">
      <c r="A261" t="s">
        <v>2118</v>
      </c>
      <c r="B261">
        <v>947000</v>
      </c>
      <c r="C261">
        <v>966000</v>
      </c>
      <c r="D261">
        <v>994000</v>
      </c>
      <c r="E261">
        <v>1022000</v>
      </c>
      <c r="F261">
        <v>1050000</v>
      </c>
      <c r="G261">
        <v>1078000</v>
      </c>
      <c r="H261">
        <v>1106000</v>
      </c>
      <c r="I261">
        <v>1135000</v>
      </c>
      <c r="J261">
        <v>1163000</v>
      </c>
      <c r="K261">
        <v>1191000</v>
      </c>
      <c r="L261">
        <v>1219000</v>
      </c>
      <c r="M261">
        <v>1247000</v>
      </c>
      <c r="N261">
        <v>1278000</v>
      </c>
      <c r="O261">
        <v>1308000</v>
      </c>
      <c r="P261">
        <v>1339000</v>
      </c>
      <c r="Q261">
        <v>1369000</v>
      </c>
      <c r="R261">
        <v>1400000</v>
      </c>
      <c r="S261">
        <v>1430000</v>
      </c>
      <c r="T261">
        <v>1460000</v>
      </c>
      <c r="U261">
        <v>1491000</v>
      </c>
      <c r="V261">
        <v>1521000</v>
      </c>
      <c r="W261">
        <v>1552000</v>
      </c>
      <c r="X261">
        <v>1582000</v>
      </c>
      <c r="Y261">
        <v>1614000</v>
      </c>
      <c r="Z261">
        <v>1647000</v>
      </c>
      <c r="AA261">
        <v>1682000</v>
      </c>
      <c r="AB261">
        <v>1717000</v>
      </c>
      <c r="AC261">
        <v>1753000</v>
      </c>
      <c r="AD261">
        <v>1791000</v>
      </c>
      <c r="AE261">
        <v>1827000</v>
      </c>
      <c r="AF261">
        <v>1862000</v>
      </c>
      <c r="AG261">
        <v>1898000</v>
      </c>
      <c r="AH261">
        <v>1932000</v>
      </c>
      <c r="AI261">
        <v>1965000</v>
      </c>
      <c r="AJ261">
        <v>1997000</v>
      </c>
      <c r="AK261">
        <v>2029000</v>
      </c>
      <c r="AL261">
        <v>2059000</v>
      </c>
      <c r="AM261">
        <v>2086000</v>
      </c>
      <c r="AN261">
        <v>1966000</v>
      </c>
      <c r="AO261">
        <v>1762000</v>
      </c>
      <c r="AP261">
        <v>1700000</v>
      </c>
      <c r="AQ261">
        <v>1701154</v>
      </c>
      <c r="AR261">
        <v>1702310</v>
      </c>
      <c r="AS261">
        <v>1703466</v>
      </c>
      <c r="AT261">
        <v>1704622</v>
      </c>
      <c r="AU261">
        <v>1705780</v>
      </c>
      <c r="AV261">
        <v>1719536</v>
      </c>
      <c r="AW261">
        <v>1733404</v>
      </c>
      <c r="AX261">
        <v>1747383</v>
      </c>
      <c r="AY261">
        <v>1761474</v>
      </c>
      <c r="AZ261">
        <v>1775680</v>
      </c>
      <c r="BA261">
        <v>1791000</v>
      </c>
      <c r="BB261">
        <v>1805200</v>
      </c>
      <c r="BC261">
        <v>1824100</v>
      </c>
      <c r="BD261">
        <v>1821800</v>
      </c>
      <c r="BE261">
        <v>1801800</v>
      </c>
      <c r="BF261">
        <v>1816200</v>
      </c>
      <c r="BG261">
        <v>1830700</v>
      </c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x14ac:dyDescent="0.4">
      <c r="A262" t="s">
        <v>2119</v>
      </c>
      <c r="B262">
        <v>5172135</v>
      </c>
      <c r="C262">
        <v>5260501</v>
      </c>
      <c r="D262">
        <v>5351799</v>
      </c>
      <c r="E262">
        <v>5446063</v>
      </c>
      <c r="F262">
        <v>5543339</v>
      </c>
      <c r="G262">
        <v>5643643</v>
      </c>
      <c r="H262">
        <v>5748588</v>
      </c>
      <c r="I262">
        <v>5858638</v>
      </c>
      <c r="J262">
        <v>5971407</v>
      </c>
      <c r="K262">
        <v>6083619</v>
      </c>
      <c r="L262">
        <v>6193810</v>
      </c>
      <c r="M262">
        <v>6300554</v>
      </c>
      <c r="N262">
        <v>6407295</v>
      </c>
      <c r="O262">
        <v>6523452</v>
      </c>
      <c r="P262">
        <v>6661566</v>
      </c>
      <c r="Q262">
        <v>6830692</v>
      </c>
      <c r="R262">
        <v>7034868</v>
      </c>
      <c r="S262">
        <v>7271872</v>
      </c>
      <c r="T262">
        <v>7536764</v>
      </c>
      <c r="U262">
        <v>7821552</v>
      </c>
      <c r="V262">
        <v>8120497</v>
      </c>
      <c r="W262">
        <v>8434017</v>
      </c>
      <c r="X262">
        <v>8764621</v>
      </c>
      <c r="Y262">
        <v>9111097</v>
      </c>
      <c r="Z262">
        <v>9472170</v>
      </c>
      <c r="AA262">
        <v>9847899</v>
      </c>
      <c r="AB262">
        <v>10232733</v>
      </c>
      <c r="AC262">
        <v>10628585</v>
      </c>
      <c r="AD262">
        <v>11051504</v>
      </c>
      <c r="AE262">
        <v>11523267</v>
      </c>
      <c r="AF262">
        <v>12057039</v>
      </c>
      <c r="AG262">
        <v>12661614</v>
      </c>
      <c r="AH262">
        <v>13325583</v>
      </c>
      <c r="AI262">
        <v>14017239</v>
      </c>
      <c r="AJ262">
        <v>14692686</v>
      </c>
      <c r="AK262">
        <v>15320653</v>
      </c>
      <c r="AL262">
        <v>15889449</v>
      </c>
      <c r="AM262">
        <v>16408954</v>
      </c>
      <c r="AN262">
        <v>16896210</v>
      </c>
      <c r="AO262">
        <v>17378098</v>
      </c>
      <c r="AP262">
        <v>17874725</v>
      </c>
      <c r="AQ262">
        <v>18390135</v>
      </c>
      <c r="AR262">
        <v>18919179</v>
      </c>
      <c r="AS262">
        <v>19462086</v>
      </c>
      <c r="AT262">
        <v>20017068</v>
      </c>
      <c r="AU262">
        <v>20582927</v>
      </c>
      <c r="AV262">
        <v>21160534</v>
      </c>
      <c r="AW262">
        <v>21751605</v>
      </c>
      <c r="AX262">
        <v>22356391</v>
      </c>
      <c r="AY262">
        <v>22974929</v>
      </c>
      <c r="AZ262">
        <v>23606779</v>
      </c>
      <c r="BA262">
        <v>24252206</v>
      </c>
      <c r="BB262">
        <v>24909969</v>
      </c>
      <c r="BC262">
        <v>25576322</v>
      </c>
      <c r="BD262">
        <v>26246327</v>
      </c>
      <c r="BE262">
        <v>26916207</v>
      </c>
      <c r="BF262">
        <v>27584213</v>
      </c>
      <c r="BG262">
        <v>28250420</v>
      </c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x14ac:dyDescent="0.4">
      <c r="A263" t="s">
        <v>1147</v>
      </c>
      <c r="B263">
        <v>17456855</v>
      </c>
      <c r="C263">
        <v>17920673</v>
      </c>
      <c r="D263">
        <v>18401608</v>
      </c>
      <c r="E263">
        <v>18899275</v>
      </c>
      <c r="F263">
        <v>19412975</v>
      </c>
      <c r="G263">
        <v>19942303</v>
      </c>
      <c r="H263">
        <v>20486439</v>
      </c>
      <c r="I263">
        <v>21045785</v>
      </c>
      <c r="J263">
        <v>21622590</v>
      </c>
      <c r="K263">
        <v>22219897</v>
      </c>
      <c r="L263">
        <v>22839451</v>
      </c>
      <c r="M263">
        <v>23482813</v>
      </c>
      <c r="N263">
        <v>24148137</v>
      </c>
      <c r="O263">
        <v>24829693</v>
      </c>
      <c r="P263">
        <v>25519604</v>
      </c>
      <c r="Q263">
        <v>26212405</v>
      </c>
      <c r="R263">
        <v>26904349</v>
      </c>
      <c r="S263">
        <v>27597297</v>
      </c>
      <c r="T263">
        <v>28298150</v>
      </c>
      <c r="U263">
        <v>29017049</v>
      </c>
      <c r="V263">
        <v>29760471</v>
      </c>
      <c r="W263">
        <v>30532954</v>
      </c>
      <c r="X263">
        <v>31330259</v>
      </c>
      <c r="Y263">
        <v>32139708</v>
      </c>
      <c r="Z263">
        <v>32943584</v>
      </c>
      <c r="AA263">
        <v>33730148</v>
      </c>
      <c r="AB263">
        <v>34490419</v>
      </c>
      <c r="AC263">
        <v>35230249</v>
      </c>
      <c r="AD263">
        <v>35970537</v>
      </c>
      <c r="AE263">
        <v>36740883</v>
      </c>
      <c r="AF263">
        <v>37560525</v>
      </c>
      <c r="AG263">
        <v>38437855</v>
      </c>
      <c r="AH263">
        <v>39360225</v>
      </c>
      <c r="AI263">
        <v>40300161</v>
      </c>
      <c r="AJ263">
        <v>41218901</v>
      </c>
      <c r="AK263">
        <v>42088165</v>
      </c>
      <c r="AL263">
        <v>42898520</v>
      </c>
      <c r="AM263">
        <v>43657024</v>
      </c>
      <c r="AN263">
        <v>44372112</v>
      </c>
      <c r="AO263">
        <v>45058775</v>
      </c>
      <c r="AP263">
        <v>45728315</v>
      </c>
      <c r="AQ263">
        <v>46385006</v>
      </c>
      <c r="AR263">
        <v>47026173</v>
      </c>
      <c r="AS263">
        <v>47648727</v>
      </c>
      <c r="AT263">
        <v>48247395</v>
      </c>
      <c r="AU263">
        <v>48820586</v>
      </c>
      <c r="AV263">
        <v>49364582</v>
      </c>
      <c r="AW263">
        <v>49887181</v>
      </c>
      <c r="AX263">
        <v>50412129</v>
      </c>
      <c r="AY263">
        <v>50970818</v>
      </c>
      <c r="AZ263">
        <v>51584663</v>
      </c>
      <c r="BA263">
        <v>52263516</v>
      </c>
      <c r="BB263">
        <v>52998213</v>
      </c>
      <c r="BC263">
        <v>53767396</v>
      </c>
      <c r="BD263">
        <v>54539571</v>
      </c>
      <c r="BE263">
        <v>55291225</v>
      </c>
      <c r="BF263">
        <v>56015473</v>
      </c>
      <c r="BG263">
        <v>56717156</v>
      </c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x14ac:dyDescent="0.4">
      <c r="A264" t="s">
        <v>2120</v>
      </c>
      <c r="B264">
        <v>3044846</v>
      </c>
      <c r="C264">
        <v>3140264</v>
      </c>
      <c r="D264">
        <v>3240587</v>
      </c>
      <c r="E264">
        <v>3345145</v>
      </c>
      <c r="F264">
        <v>3452942</v>
      </c>
      <c r="G264">
        <v>3563407</v>
      </c>
      <c r="H264">
        <v>3676189</v>
      </c>
      <c r="I264">
        <v>3791887</v>
      </c>
      <c r="J264">
        <v>3912085</v>
      </c>
      <c r="K264">
        <v>4038923</v>
      </c>
      <c r="L264">
        <v>4173928</v>
      </c>
      <c r="M264">
        <v>4317748</v>
      </c>
      <c r="N264">
        <v>4469895</v>
      </c>
      <c r="O264">
        <v>4629402</v>
      </c>
      <c r="P264">
        <v>4794754</v>
      </c>
      <c r="Q264">
        <v>4964831</v>
      </c>
      <c r="R264">
        <v>5139030</v>
      </c>
      <c r="S264">
        <v>5317631</v>
      </c>
      <c r="T264">
        <v>5501445</v>
      </c>
      <c r="U264">
        <v>5691749</v>
      </c>
      <c r="V264">
        <v>5889230</v>
      </c>
      <c r="W264">
        <v>6094206</v>
      </c>
      <c r="X264">
        <v>6305709</v>
      </c>
      <c r="Y264">
        <v>6521542</v>
      </c>
      <c r="Z264">
        <v>6738765</v>
      </c>
      <c r="AA264">
        <v>6955212</v>
      </c>
      <c r="AB264">
        <v>7170656</v>
      </c>
      <c r="AC264">
        <v>7385686</v>
      </c>
      <c r="AD264">
        <v>7600072</v>
      </c>
      <c r="AE264">
        <v>7813808</v>
      </c>
      <c r="AF264">
        <v>8027253</v>
      </c>
      <c r="AG264">
        <v>8239732</v>
      </c>
      <c r="AH264">
        <v>8452275</v>
      </c>
      <c r="AI264">
        <v>8669168</v>
      </c>
      <c r="AJ264">
        <v>8896109</v>
      </c>
      <c r="AK264">
        <v>9137077</v>
      </c>
      <c r="AL264">
        <v>9394304</v>
      </c>
      <c r="AM264">
        <v>9666578</v>
      </c>
      <c r="AN264">
        <v>9950224</v>
      </c>
      <c r="AO264">
        <v>10239714</v>
      </c>
      <c r="AP264">
        <v>10531221</v>
      </c>
      <c r="AQ264">
        <v>10824125</v>
      </c>
      <c r="AR264">
        <v>11120409</v>
      </c>
      <c r="AS264">
        <v>11421984</v>
      </c>
      <c r="AT264">
        <v>11731746</v>
      </c>
      <c r="AU264">
        <v>12052156</v>
      </c>
      <c r="AV264">
        <v>12383446</v>
      </c>
      <c r="AW264">
        <v>12725974</v>
      </c>
      <c r="AX264">
        <v>13082517</v>
      </c>
      <c r="AY264">
        <v>13456417</v>
      </c>
      <c r="AZ264">
        <v>13850033</v>
      </c>
      <c r="BA264">
        <v>14264756</v>
      </c>
      <c r="BB264">
        <v>14699937</v>
      </c>
      <c r="BC264">
        <v>15153210</v>
      </c>
      <c r="BD264">
        <v>15620974</v>
      </c>
      <c r="BE264">
        <v>16100587</v>
      </c>
      <c r="BF264">
        <v>16591390</v>
      </c>
      <c r="BG264">
        <v>17094130</v>
      </c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x14ac:dyDescent="0.4">
      <c r="A265" t="s">
        <v>2121</v>
      </c>
      <c r="B265">
        <v>3747369</v>
      </c>
      <c r="C265">
        <v>3870756</v>
      </c>
      <c r="D265">
        <v>3999419</v>
      </c>
      <c r="E265">
        <v>4132756</v>
      </c>
      <c r="F265">
        <v>4269863</v>
      </c>
      <c r="G265">
        <v>4410212</v>
      </c>
      <c r="H265">
        <v>4553433</v>
      </c>
      <c r="I265">
        <v>4700041</v>
      </c>
      <c r="J265">
        <v>4851431</v>
      </c>
      <c r="K265">
        <v>5009514</v>
      </c>
      <c r="L265">
        <v>5175618</v>
      </c>
      <c r="M265">
        <v>5351195</v>
      </c>
      <c r="N265">
        <v>5535874</v>
      </c>
      <c r="O265">
        <v>5727044</v>
      </c>
      <c r="P265">
        <v>5920943</v>
      </c>
      <c r="Q265">
        <v>6115370</v>
      </c>
      <c r="R265">
        <v>6308300</v>
      </c>
      <c r="S265">
        <v>6501893</v>
      </c>
      <c r="T265">
        <v>6703182</v>
      </c>
      <c r="U265">
        <v>6921790</v>
      </c>
      <c r="V265">
        <v>7164172</v>
      </c>
      <c r="W265">
        <v>7431940</v>
      </c>
      <c r="X265">
        <v>7721536</v>
      </c>
      <c r="Y265">
        <v>8027565</v>
      </c>
      <c r="Z265">
        <v>8342195</v>
      </c>
      <c r="AA265">
        <v>8658857</v>
      </c>
      <c r="AB265">
        <v>8976205</v>
      </c>
      <c r="AC265">
        <v>9293283</v>
      </c>
      <c r="AD265">
        <v>9604302</v>
      </c>
      <c r="AE265">
        <v>9902540</v>
      </c>
      <c r="AF265">
        <v>10183113</v>
      </c>
      <c r="AG265">
        <v>10443043</v>
      </c>
      <c r="AH265">
        <v>10682868</v>
      </c>
      <c r="AI265">
        <v>10905756</v>
      </c>
      <c r="AJ265">
        <v>11116948</v>
      </c>
      <c r="AK265">
        <v>11320346</v>
      </c>
      <c r="AL265">
        <v>11518262</v>
      </c>
      <c r="AM265">
        <v>11709997</v>
      </c>
      <c r="AN265">
        <v>11893272</v>
      </c>
      <c r="AO265">
        <v>12064537</v>
      </c>
      <c r="AP265">
        <v>12222251</v>
      </c>
      <c r="AQ265">
        <v>12366165</v>
      </c>
      <c r="AR265">
        <v>12500525</v>
      </c>
      <c r="AS265">
        <v>12633897</v>
      </c>
      <c r="AT265">
        <v>12777511</v>
      </c>
      <c r="AU265">
        <v>12940032</v>
      </c>
      <c r="AV265">
        <v>13124267</v>
      </c>
      <c r="AW265">
        <v>13329909</v>
      </c>
      <c r="AX265">
        <v>13558469</v>
      </c>
      <c r="AY265">
        <v>13810599</v>
      </c>
      <c r="AZ265">
        <v>14086317</v>
      </c>
      <c r="BA265">
        <v>14386649</v>
      </c>
      <c r="BB265">
        <v>14710826</v>
      </c>
      <c r="BC265">
        <v>15054506</v>
      </c>
      <c r="BD265">
        <v>15411675</v>
      </c>
      <c r="BE265">
        <v>15777451</v>
      </c>
      <c r="BF265">
        <v>16150362</v>
      </c>
      <c r="BG265">
        <v>16529904</v>
      </c>
      <c r="BH265" s="1"/>
      <c r="BI265" s="1"/>
      <c r="BJ265" s="1"/>
      <c r="BK265" s="1"/>
      <c r="BL265" s="1"/>
      <c r="BM265" s="1"/>
      <c r="BN265" s="1"/>
      <c r="BO265" s="1"/>
      <c r="BP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65"/>
  <sheetViews>
    <sheetView workbookViewId="0">
      <selection sqref="A1:A265"/>
    </sheetView>
  </sheetViews>
  <sheetFormatPr defaultRowHeight="14.6" x14ac:dyDescent="0.4"/>
  <cols>
    <col min="1" max="1" width="45.53515625" bestFit="1" customWidth="1"/>
    <col min="2" max="7" width="11.84375" bestFit="1" customWidth="1"/>
    <col min="8" max="8" width="11.84375" customWidth="1"/>
    <col min="9" max="59" width="11.84375" bestFit="1" customWidth="1"/>
  </cols>
  <sheetData>
    <row r="1" spans="1:59" x14ac:dyDescent="0.4">
      <c r="A1" t="s">
        <v>1868</v>
      </c>
      <c r="B1" t="s">
        <v>1869</v>
      </c>
      <c r="C1" t="s">
        <v>1870</v>
      </c>
      <c r="D1" t="s">
        <v>1871</v>
      </c>
      <c r="E1" t="s">
        <v>1872</v>
      </c>
      <c r="F1" t="s">
        <v>1873</v>
      </c>
      <c r="G1" t="s">
        <v>1874</v>
      </c>
      <c r="H1" t="s">
        <v>1875</v>
      </c>
      <c r="I1" t="s">
        <v>1876</v>
      </c>
      <c r="J1" t="s">
        <v>1877</v>
      </c>
      <c r="K1" t="s">
        <v>1878</v>
      </c>
      <c r="L1" t="s">
        <v>1879</v>
      </c>
      <c r="M1" t="s">
        <v>1880</v>
      </c>
      <c r="N1" t="s">
        <v>1881</v>
      </c>
      <c r="O1" t="s">
        <v>1882</v>
      </c>
      <c r="P1" t="s">
        <v>1883</v>
      </c>
      <c r="Q1" t="s">
        <v>1884</v>
      </c>
      <c r="R1" t="s">
        <v>1885</v>
      </c>
      <c r="S1" t="s">
        <v>1886</v>
      </c>
      <c r="T1" t="s">
        <v>1887</v>
      </c>
      <c r="U1" t="s">
        <v>1888</v>
      </c>
      <c r="V1" t="s">
        <v>1889</v>
      </c>
      <c r="W1" t="s">
        <v>1890</v>
      </c>
      <c r="X1" t="s">
        <v>1891</v>
      </c>
      <c r="Y1" t="s">
        <v>1892</v>
      </c>
      <c r="Z1" t="s">
        <v>1893</v>
      </c>
      <c r="AA1" t="s">
        <v>1894</v>
      </c>
      <c r="AB1" t="s">
        <v>1895</v>
      </c>
      <c r="AC1" t="s">
        <v>1896</v>
      </c>
      <c r="AD1" t="s">
        <v>1897</v>
      </c>
      <c r="AE1" t="s">
        <v>1898</v>
      </c>
      <c r="AF1" t="s">
        <v>1899</v>
      </c>
      <c r="AG1" t="s">
        <v>1900</v>
      </c>
      <c r="AH1" t="s">
        <v>1901</v>
      </c>
      <c r="AI1" t="s">
        <v>1902</v>
      </c>
      <c r="AJ1" t="s">
        <v>1903</v>
      </c>
      <c r="AK1" t="s">
        <v>1904</v>
      </c>
      <c r="AL1" t="s">
        <v>1905</v>
      </c>
      <c r="AM1" t="s">
        <v>1906</v>
      </c>
      <c r="AN1" t="s">
        <v>1907</v>
      </c>
      <c r="AO1" t="s">
        <v>1908</v>
      </c>
      <c r="AP1" t="s">
        <v>1909</v>
      </c>
      <c r="AQ1" t="s">
        <v>1910</v>
      </c>
      <c r="AR1" t="s">
        <v>1911</v>
      </c>
      <c r="AS1" t="s">
        <v>1912</v>
      </c>
      <c r="AT1" t="s">
        <v>1913</v>
      </c>
      <c r="AU1" t="s">
        <v>1914</v>
      </c>
      <c r="AV1" t="s">
        <v>1915</v>
      </c>
      <c r="AW1" t="s">
        <v>1916</v>
      </c>
      <c r="AX1" t="s">
        <v>1917</v>
      </c>
      <c r="AY1" t="s">
        <v>1918</v>
      </c>
      <c r="AZ1" t="s">
        <v>1919</v>
      </c>
      <c r="BA1" t="s">
        <v>1920</v>
      </c>
      <c r="BB1" t="s">
        <v>1921</v>
      </c>
      <c r="BC1" t="s">
        <v>1922</v>
      </c>
      <c r="BD1" t="s">
        <v>1923</v>
      </c>
      <c r="BE1" t="s">
        <v>1924</v>
      </c>
      <c r="BF1" t="s">
        <v>1925</v>
      </c>
      <c r="BG1" t="s">
        <v>1926</v>
      </c>
    </row>
    <row r="2" spans="1:59" x14ac:dyDescent="0.4">
      <c r="A2" t="s">
        <v>1927</v>
      </c>
      <c r="AJ2">
        <v>1330167597.7653632</v>
      </c>
      <c r="AK2">
        <v>1320670391.0614524</v>
      </c>
      <c r="AL2">
        <v>1379888268.1564245</v>
      </c>
      <c r="AM2">
        <v>1531843575.4189944</v>
      </c>
      <c r="AN2">
        <v>1665363128.4916201</v>
      </c>
      <c r="AO2">
        <v>1722798882.6815641</v>
      </c>
      <c r="AP2">
        <v>1873452513.9664805</v>
      </c>
      <c r="AQ2">
        <v>1920262569.8324022</v>
      </c>
      <c r="AR2">
        <v>1941094972.067039</v>
      </c>
      <c r="AS2">
        <v>2021301675.9776535</v>
      </c>
      <c r="AT2">
        <v>2228279329.6089387</v>
      </c>
      <c r="AU2">
        <v>2331005586.5921788</v>
      </c>
      <c r="AV2">
        <v>2421474860.3351955</v>
      </c>
      <c r="AW2">
        <v>2623726256.9832401</v>
      </c>
      <c r="AX2">
        <v>2791960893.8547487</v>
      </c>
      <c r="AY2">
        <v>2498932960.8938546</v>
      </c>
      <c r="AZ2">
        <v>2467703910.6145253</v>
      </c>
      <c r="BA2">
        <v>2584463687.1508379</v>
      </c>
    </row>
    <row r="3" spans="1:59" x14ac:dyDescent="0.4">
      <c r="A3" t="s">
        <v>1928</v>
      </c>
      <c r="B3">
        <v>537777811.11111116</v>
      </c>
      <c r="C3">
        <v>548888895.55555558</v>
      </c>
      <c r="D3">
        <v>546666677.77777779</v>
      </c>
      <c r="E3">
        <v>751111191.11111104</v>
      </c>
      <c r="F3">
        <v>800000044.44444442</v>
      </c>
      <c r="G3">
        <v>1006666637.7777778</v>
      </c>
      <c r="H3">
        <v>1399999966.6666667</v>
      </c>
      <c r="I3">
        <v>1673333417.7777777</v>
      </c>
      <c r="J3">
        <v>1373333366.6666667</v>
      </c>
      <c r="K3">
        <v>1408888922.2222223</v>
      </c>
      <c r="L3">
        <v>1748886595.5555556</v>
      </c>
      <c r="M3">
        <v>1831108971.1111112</v>
      </c>
      <c r="N3">
        <v>1595555475.5555556</v>
      </c>
      <c r="O3">
        <v>1733333264.4444444</v>
      </c>
      <c r="P3">
        <v>2155555497.7777777</v>
      </c>
      <c r="Q3">
        <v>2366666615.5555558</v>
      </c>
      <c r="R3">
        <v>2555555566.6666665</v>
      </c>
      <c r="S3">
        <v>2953333417.7777777</v>
      </c>
      <c r="T3">
        <v>3300000108.8888888</v>
      </c>
      <c r="U3">
        <v>3697940409.6109838</v>
      </c>
      <c r="V3">
        <v>3641723321.9954638</v>
      </c>
      <c r="W3">
        <v>3478787909.0909095</v>
      </c>
      <c r="AQ3">
        <v>2461665937.8938584</v>
      </c>
      <c r="AR3">
        <v>4128820723.0471272</v>
      </c>
      <c r="AS3">
        <v>4583644246.4806118</v>
      </c>
      <c r="AT3">
        <v>5285465685.8642254</v>
      </c>
      <c r="AU3">
        <v>6275073571.546586</v>
      </c>
      <c r="AV3">
        <v>7057598406.6155291</v>
      </c>
      <c r="AW3">
        <v>9843842455.4832268</v>
      </c>
      <c r="AX3">
        <v>10190529882.487797</v>
      </c>
      <c r="AY3">
        <v>12486943505.738142</v>
      </c>
      <c r="AZ3">
        <v>15936800636.248709</v>
      </c>
      <c r="BA3">
        <v>17930239399.814899</v>
      </c>
      <c r="BB3">
        <v>20536542736.729668</v>
      </c>
      <c r="BC3">
        <v>20264253973.785839</v>
      </c>
      <c r="BD3">
        <v>20616104298.497475</v>
      </c>
      <c r="BE3">
        <v>19215562179.011707</v>
      </c>
      <c r="BF3">
        <v>19469022207.685246</v>
      </c>
      <c r="BG3">
        <v>20815300220.042778</v>
      </c>
    </row>
    <row r="4" spans="1:59" x14ac:dyDescent="0.4">
      <c r="A4" t="s">
        <v>1474</v>
      </c>
      <c r="V4">
        <v>5934073603.5484943</v>
      </c>
      <c r="W4">
        <v>5553824463.8227425</v>
      </c>
      <c r="X4">
        <v>5553824463.8227425</v>
      </c>
      <c r="Y4">
        <v>5787823808.695652</v>
      </c>
      <c r="Z4">
        <v>6135166254.2408028</v>
      </c>
      <c r="AA4">
        <v>7558613007.906353</v>
      </c>
      <c r="AB4">
        <v>7076793822.602006</v>
      </c>
      <c r="AC4">
        <v>8089279284.7224073</v>
      </c>
      <c r="AD4">
        <v>8775116269.167223</v>
      </c>
      <c r="AE4">
        <v>10207922517.183947</v>
      </c>
      <c r="AF4">
        <v>11236275842.735785</v>
      </c>
      <c r="AJ4">
        <v>3390500000</v>
      </c>
      <c r="AK4">
        <v>5561222222.2222223</v>
      </c>
      <c r="AL4">
        <v>6537503912.3630676</v>
      </c>
      <c r="AM4">
        <v>7676533742.3312902</v>
      </c>
      <c r="AN4">
        <v>6506619144.6028519</v>
      </c>
      <c r="AO4">
        <v>6152936539.2195501</v>
      </c>
      <c r="AP4">
        <v>9129634978.3377323</v>
      </c>
      <c r="AQ4">
        <v>8936063723.2012119</v>
      </c>
      <c r="AR4">
        <v>12497347956.131603</v>
      </c>
      <c r="AS4">
        <v>14188949398.375204</v>
      </c>
      <c r="AT4">
        <v>19640853733.597954</v>
      </c>
      <c r="AU4">
        <v>28233712737.969986</v>
      </c>
      <c r="AV4">
        <v>41789479931.714203</v>
      </c>
      <c r="AW4">
        <v>60448924661.793518</v>
      </c>
      <c r="AX4">
        <v>84178035578.82225</v>
      </c>
      <c r="AY4">
        <v>75492385928.333176</v>
      </c>
      <c r="AZ4">
        <v>82526143645.062286</v>
      </c>
      <c r="BA4">
        <v>104115807985.96474</v>
      </c>
      <c r="BB4">
        <v>113923162050.11102</v>
      </c>
      <c r="BC4">
        <v>124912503781.14822</v>
      </c>
      <c r="BD4">
        <v>126730196125.42522</v>
      </c>
      <c r="BE4">
        <v>102621215573.45576</v>
      </c>
      <c r="BF4">
        <v>95337203468.115555</v>
      </c>
      <c r="BG4">
        <v>124209385825.21979</v>
      </c>
    </row>
    <row r="5" spans="1:59" x14ac:dyDescent="0.4">
      <c r="A5" t="s">
        <v>1929</v>
      </c>
      <c r="Z5">
        <v>1924242453.0092893</v>
      </c>
      <c r="AA5">
        <v>1965384586.2422898</v>
      </c>
      <c r="AB5">
        <v>2173750012.5000005</v>
      </c>
      <c r="AC5">
        <v>2156624900</v>
      </c>
      <c r="AD5">
        <v>2126000000</v>
      </c>
      <c r="AE5">
        <v>2335124987.5</v>
      </c>
      <c r="AF5">
        <v>2101624962.5</v>
      </c>
      <c r="AG5">
        <v>1139166645.8333333</v>
      </c>
      <c r="AH5">
        <v>709452583.88031852</v>
      </c>
      <c r="AI5">
        <v>1228071037.8444581</v>
      </c>
      <c r="AJ5">
        <v>1985673798.1025815</v>
      </c>
      <c r="AK5">
        <v>2424499009.1426411</v>
      </c>
      <c r="AL5">
        <v>3314898291.7523532</v>
      </c>
      <c r="AM5">
        <v>2359903108.3844585</v>
      </c>
      <c r="AN5">
        <v>2707123772.1619477</v>
      </c>
      <c r="AO5">
        <v>3414760915.2787838</v>
      </c>
      <c r="AP5">
        <v>3632043907.9773345</v>
      </c>
      <c r="AQ5">
        <v>4060758804.120841</v>
      </c>
      <c r="AR5">
        <v>4435078647.7481699</v>
      </c>
      <c r="AS5">
        <v>5746945912.580821</v>
      </c>
      <c r="AT5">
        <v>7314865175.6198959</v>
      </c>
      <c r="AU5">
        <v>8158548716.6855421</v>
      </c>
      <c r="AV5">
        <v>8992642348.787096</v>
      </c>
      <c r="AW5">
        <v>10701011896.7708</v>
      </c>
      <c r="AX5">
        <v>12881352687.777283</v>
      </c>
      <c r="AY5">
        <v>12044212903.816774</v>
      </c>
      <c r="AZ5">
        <v>11926953258.916029</v>
      </c>
      <c r="BA5">
        <v>12890867538.530155</v>
      </c>
      <c r="BB5">
        <v>12319784787.298746</v>
      </c>
      <c r="BC5">
        <v>12776277515.479988</v>
      </c>
      <c r="BD5">
        <v>13228244357.18132</v>
      </c>
      <c r="BE5">
        <v>11386931489.796825</v>
      </c>
      <c r="BF5">
        <v>11883682170.823637</v>
      </c>
      <c r="BG5">
        <v>13039352743.961573</v>
      </c>
    </row>
    <row r="6" spans="1:59" x14ac:dyDescent="0.4">
      <c r="A6" t="s">
        <v>1930</v>
      </c>
      <c r="L6">
        <v>78619206.08509627</v>
      </c>
      <c r="M6">
        <v>89409820.359281436</v>
      </c>
      <c r="N6">
        <v>113408231.94408491</v>
      </c>
      <c r="O6">
        <v>150820102.79840088</v>
      </c>
      <c r="P6">
        <v>186558696.27920392</v>
      </c>
      <c r="Q6">
        <v>220127246.37681162</v>
      </c>
      <c r="R6">
        <v>227281024.6207411</v>
      </c>
      <c r="S6">
        <v>254020153.34063527</v>
      </c>
      <c r="T6">
        <v>308008897.56944448</v>
      </c>
      <c r="U6">
        <v>411578334.15964299</v>
      </c>
      <c r="V6">
        <v>446416105.82501739</v>
      </c>
      <c r="W6">
        <v>388958731.30293751</v>
      </c>
      <c r="X6">
        <v>375895956.38346207</v>
      </c>
      <c r="Y6">
        <v>327861832.94663572</v>
      </c>
      <c r="Z6">
        <v>330070689.29828197</v>
      </c>
      <c r="AA6">
        <v>346737964.77495104</v>
      </c>
      <c r="AB6">
        <v>482000594.03587979</v>
      </c>
      <c r="AC6">
        <v>611316399.40708804</v>
      </c>
      <c r="AD6">
        <v>721425939.15154982</v>
      </c>
      <c r="AE6">
        <v>795449332.39634585</v>
      </c>
      <c r="AF6">
        <v>1029048481.8805093</v>
      </c>
      <c r="AG6">
        <v>1106928582.8662927</v>
      </c>
      <c r="AH6">
        <v>1210013651.8771331</v>
      </c>
      <c r="AI6">
        <v>1007025755.0006536</v>
      </c>
      <c r="AJ6">
        <v>1017549124.332381</v>
      </c>
      <c r="AK6">
        <v>1178738991.1929545</v>
      </c>
      <c r="AL6">
        <v>1223945356.6268225</v>
      </c>
      <c r="AM6">
        <v>1180597272.7272727</v>
      </c>
      <c r="AN6">
        <v>1211932397.8171289</v>
      </c>
      <c r="AO6">
        <v>1239876305.1353083</v>
      </c>
      <c r="AP6">
        <v>1434429703.335176</v>
      </c>
      <c r="AQ6">
        <v>1496912751.6778524</v>
      </c>
      <c r="AR6">
        <v>1733116883.1168828</v>
      </c>
      <c r="AS6">
        <v>2398645598.1941309</v>
      </c>
      <c r="AT6">
        <v>2935659299.7268438</v>
      </c>
      <c r="AU6">
        <v>3255789080.9600797</v>
      </c>
      <c r="AV6">
        <v>3543256805.9214654</v>
      </c>
      <c r="AW6">
        <v>4016972351.4919243</v>
      </c>
      <c r="AX6">
        <v>4007353156.5841513</v>
      </c>
      <c r="AY6">
        <v>3660530702.9730482</v>
      </c>
      <c r="AZ6">
        <v>3355695364.2384105</v>
      </c>
      <c r="BA6">
        <v>3442062830.1362238</v>
      </c>
      <c r="BB6">
        <v>3164615186.9459076</v>
      </c>
      <c r="BC6">
        <v>3281585236.3250132</v>
      </c>
      <c r="BD6">
        <v>3350736367.2548757</v>
      </c>
      <c r="BE6">
        <v>2811489408.8943105</v>
      </c>
      <c r="BF6">
        <v>2877311946.9026546</v>
      </c>
      <c r="BG6">
        <v>3012914131.1697087</v>
      </c>
    </row>
    <row r="7" spans="1:59" x14ac:dyDescent="0.4">
      <c r="A7" t="s">
        <v>1931</v>
      </c>
      <c r="J7">
        <v>25760683040.912045</v>
      </c>
      <c r="K7">
        <v>28434203615.291283</v>
      </c>
      <c r="L7">
        <v>31385499663.855732</v>
      </c>
      <c r="M7">
        <v>36426909888.147552</v>
      </c>
      <c r="N7">
        <v>43316056615.164291</v>
      </c>
      <c r="O7">
        <v>55018394945.212029</v>
      </c>
      <c r="P7">
        <v>105145803083.66832</v>
      </c>
      <c r="Q7">
        <v>116337021937.55757</v>
      </c>
      <c r="R7">
        <v>144846175399.51239</v>
      </c>
      <c r="S7">
        <v>167308327682.4657</v>
      </c>
      <c r="T7">
        <v>183555544340.95261</v>
      </c>
      <c r="U7">
        <v>248646206365.32779</v>
      </c>
      <c r="V7">
        <v>338177454715.2619</v>
      </c>
      <c r="W7">
        <v>348592795410.76831</v>
      </c>
      <c r="X7">
        <v>324328753763.11578</v>
      </c>
      <c r="Y7">
        <v>303962539721.03229</v>
      </c>
      <c r="Z7">
        <v>307940771856.46838</v>
      </c>
      <c r="AA7">
        <v>303893618413.495</v>
      </c>
      <c r="AB7">
        <v>289029150637.49561</v>
      </c>
      <c r="AC7">
        <v>312681678327.82721</v>
      </c>
      <c r="AD7">
        <v>307503035640.44476</v>
      </c>
      <c r="AE7">
        <v>322325140492.55469</v>
      </c>
      <c r="AF7">
        <v>446877161732.15045</v>
      </c>
      <c r="AG7">
        <v>439779177862.3725</v>
      </c>
      <c r="AH7">
        <v>471163515476.59827</v>
      </c>
      <c r="AI7">
        <v>476513630617.51874</v>
      </c>
      <c r="AJ7">
        <v>487526906264.11475</v>
      </c>
      <c r="AK7">
        <v>523759898275.05402</v>
      </c>
      <c r="AL7">
        <v>578231297753.52051</v>
      </c>
      <c r="AM7">
        <v>613279452458.93567</v>
      </c>
      <c r="AN7">
        <v>591525594004.2561</v>
      </c>
      <c r="AO7">
        <v>643889670868.85999</v>
      </c>
      <c r="AP7">
        <v>735025140321.56689</v>
      </c>
      <c r="AQ7">
        <v>723282816386.41309</v>
      </c>
      <c r="AR7">
        <v>729051715398.53601</v>
      </c>
      <c r="AS7">
        <v>823110541434.92065</v>
      </c>
      <c r="AT7">
        <v>963862340514.09045</v>
      </c>
      <c r="AU7">
        <v>1184661549862.3477</v>
      </c>
      <c r="AV7">
        <v>1404113530791.2288</v>
      </c>
      <c r="AW7">
        <v>1637573196525.3564</v>
      </c>
      <c r="AX7">
        <v>2078115659876.4829</v>
      </c>
      <c r="AY7">
        <v>1795819607113.1057</v>
      </c>
      <c r="AZ7">
        <v>2109550811385.8928</v>
      </c>
      <c r="BA7">
        <v>2501304511876.7153</v>
      </c>
      <c r="BB7">
        <v>2786139307967.3662</v>
      </c>
      <c r="BC7">
        <v>2866038091981.4746</v>
      </c>
      <c r="BD7">
        <v>2906918403546.8574</v>
      </c>
      <c r="BE7">
        <v>2554479933648.4365</v>
      </c>
      <c r="BF7">
        <v>2500164034395.7764</v>
      </c>
      <c r="BG7">
        <v>2591047461124.4155</v>
      </c>
    </row>
    <row r="8" spans="1:59" x14ac:dyDescent="0.4">
      <c r="A8" t="s">
        <v>1932</v>
      </c>
      <c r="Q8">
        <v>14720672506.500393</v>
      </c>
      <c r="R8">
        <v>19213022691.052593</v>
      </c>
      <c r="S8">
        <v>24871775164.604309</v>
      </c>
      <c r="T8">
        <v>23775831783.426323</v>
      </c>
      <c r="U8">
        <v>31225463217.758213</v>
      </c>
      <c r="V8">
        <v>43598748449.047852</v>
      </c>
      <c r="W8">
        <v>49333424135.113052</v>
      </c>
      <c r="X8">
        <v>46622718605.284668</v>
      </c>
      <c r="Y8">
        <v>42803323345.137566</v>
      </c>
      <c r="Z8">
        <v>41807954235.903023</v>
      </c>
      <c r="AA8">
        <v>40603650231.54454</v>
      </c>
      <c r="AB8">
        <v>33943612094.797058</v>
      </c>
      <c r="AC8">
        <v>36384908744.211388</v>
      </c>
      <c r="AD8">
        <v>36275674203.214386</v>
      </c>
      <c r="AE8">
        <v>41464995913.919914</v>
      </c>
      <c r="AF8">
        <v>50701443748.29747</v>
      </c>
      <c r="AG8">
        <v>51552165622.446205</v>
      </c>
      <c r="AH8">
        <v>54239171887.769005</v>
      </c>
      <c r="AI8">
        <v>55625170253.336967</v>
      </c>
      <c r="AJ8">
        <v>59305093979.84201</v>
      </c>
      <c r="AK8">
        <v>65743666575.864891</v>
      </c>
      <c r="AL8">
        <v>73571233996.186325</v>
      </c>
      <c r="AM8">
        <v>78839008444.565521</v>
      </c>
      <c r="AN8">
        <v>75674336283.185837</v>
      </c>
      <c r="AO8">
        <v>84445473110.959839</v>
      </c>
      <c r="AP8">
        <v>104337372362.15112</v>
      </c>
      <c r="AQ8">
        <v>103311640571.81757</v>
      </c>
      <c r="AR8">
        <v>109816201497.61743</v>
      </c>
      <c r="AS8">
        <v>124346358066.71205</v>
      </c>
      <c r="AT8">
        <v>147824370319.94556</v>
      </c>
      <c r="AU8">
        <v>180617018379.85025</v>
      </c>
      <c r="AV8">
        <v>222116541865.21445</v>
      </c>
      <c r="AW8">
        <v>257916133424.09802</v>
      </c>
      <c r="AX8">
        <v>315474615738.59772</v>
      </c>
      <c r="AY8">
        <v>253547358747.4473</v>
      </c>
      <c r="AZ8">
        <v>289787338325.39142</v>
      </c>
      <c r="BA8">
        <v>350666031313.81891</v>
      </c>
      <c r="BB8">
        <v>374590605854.32269</v>
      </c>
      <c r="BC8">
        <v>390107556160.6535</v>
      </c>
      <c r="BD8">
        <v>403137100068.07349</v>
      </c>
      <c r="BE8">
        <v>358135057862.49152</v>
      </c>
      <c r="BF8">
        <v>357045064669.84344</v>
      </c>
      <c r="BG8">
        <v>382575085091.89929</v>
      </c>
    </row>
    <row r="9" spans="1:59" x14ac:dyDescent="0.4">
      <c r="A9" t="s">
        <v>65</v>
      </c>
      <c r="M9">
        <v>16646599769.999998</v>
      </c>
      <c r="N9">
        <v>27786400318</v>
      </c>
      <c r="O9">
        <v>47289600372</v>
      </c>
      <c r="P9">
        <v>65193099975.999992</v>
      </c>
      <c r="Q9">
        <v>48505749702.5</v>
      </c>
      <c r="R9">
        <v>51169498443.600006</v>
      </c>
      <c r="S9">
        <v>56780999755.860001</v>
      </c>
      <c r="T9">
        <v>58082870733.540985</v>
      </c>
      <c r="U9">
        <v>69252330274.1362</v>
      </c>
      <c r="V9">
        <v>76961921890.657318</v>
      </c>
      <c r="W9">
        <v>78676840049.342087</v>
      </c>
      <c r="X9">
        <v>84307484567.901245</v>
      </c>
      <c r="Y9">
        <v>103979107312.44067</v>
      </c>
      <c r="Z9">
        <v>79092000000</v>
      </c>
      <c r="AA9">
        <v>88416666666.666656</v>
      </c>
      <c r="AB9">
        <v>110934444444.44441</v>
      </c>
      <c r="AC9">
        <v>111106190476.19048</v>
      </c>
      <c r="AD9">
        <v>126206818181.81818</v>
      </c>
      <c r="AE9">
        <v>76636898126.188324</v>
      </c>
      <c r="AF9">
        <v>141352368724.03104</v>
      </c>
      <c r="AG9">
        <v>189719984268.48453</v>
      </c>
      <c r="AH9">
        <v>228788617201.69592</v>
      </c>
      <c r="AI9">
        <v>236741715015.01501</v>
      </c>
      <c r="AJ9">
        <v>257440000000</v>
      </c>
      <c r="AK9">
        <v>258031750000</v>
      </c>
      <c r="AL9">
        <v>272149750000</v>
      </c>
      <c r="AM9">
        <v>292859000000</v>
      </c>
      <c r="AN9">
        <v>298948250000</v>
      </c>
      <c r="AO9">
        <v>283523000000</v>
      </c>
      <c r="AP9">
        <v>284203750000</v>
      </c>
      <c r="AQ9">
        <v>268696750000</v>
      </c>
      <c r="AR9">
        <v>97724004251.860199</v>
      </c>
      <c r="AS9">
        <v>127586973492.17664</v>
      </c>
      <c r="AT9">
        <v>164657930452.78662</v>
      </c>
      <c r="AU9">
        <v>198737095012.28165</v>
      </c>
      <c r="AV9">
        <v>232557260817.30771</v>
      </c>
      <c r="AW9">
        <v>287530508430.56799</v>
      </c>
      <c r="AX9">
        <v>361558037110.41925</v>
      </c>
      <c r="AY9">
        <v>332976484577.6189</v>
      </c>
      <c r="AZ9">
        <v>423627422092.48962</v>
      </c>
      <c r="BA9">
        <v>530163281574.65753</v>
      </c>
      <c r="BB9">
        <v>545982375701.12799</v>
      </c>
      <c r="BC9">
        <v>552025140252.24634</v>
      </c>
      <c r="BD9">
        <v>526319673731.63831</v>
      </c>
      <c r="BE9">
        <v>594749285413.2124</v>
      </c>
      <c r="BF9">
        <v>554860945013.61951</v>
      </c>
      <c r="BG9">
        <v>637590419269.32361</v>
      </c>
    </row>
    <row r="10" spans="1:59" x14ac:dyDescent="0.4">
      <c r="A10" t="s">
        <v>1933</v>
      </c>
      <c r="AF10">
        <v>2256838857.6099715</v>
      </c>
      <c r="AG10">
        <v>2069870129.8701298</v>
      </c>
      <c r="AH10">
        <v>1272835453.4263439</v>
      </c>
      <c r="AI10">
        <v>1201312829.2752385</v>
      </c>
      <c r="AJ10">
        <v>1315158636.6755345</v>
      </c>
      <c r="AK10">
        <v>1468317435.2014842</v>
      </c>
      <c r="AL10">
        <v>1596968946.2370784</v>
      </c>
      <c r="AM10">
        <v>1639492444.7615166</v>
      </c>
      <c r="AN10">
        <v>1893726437.2646184</v>
      </c>
      <c r="AO10">
        <v>1845482173.0273242</v>
      </c>
      <c r="AP10">
        <v>1911563668.8500648</v>
      </c>
      <c r="AQ10">
        <v>2118467913.3787341</v>
      </c>
      <c r="AR10">
        <v>2376335048.3997555</v>
      </c>
      <c r="AS10">
        <v>2807061008.6908445</v>
      </c>
      <c r="AT10">
        <v>3576615240.4161587</v>
      </c>
      <c r="AU10">
        <v>4900469950.0903349</v>
      </c>
      <c r="AV10">
        <v>6384451606.1420965</v>
      </c>
      <c r="AW10">
        <v>9206301700.3961945</v>
      </c>
      <c r="AX10">
        <v>11662040713.875309</v>
      </c>
      <c r="AY10">
        <v>8647936747.9870396</v>
      </c>
      <c r="AZ10">
        <v>9260284937.7978153</v>
      </c>
      <c r="BA10">
        <v>10142111334.496105</v>
      </c>
      <c r="BB10">
        <v>10619320048.585737</v>
      </c>
      <c r="BC10">
        <v>11121465767.406683</v>
      </c>
      <c r="BD10">
        <v>11609512939.75425</v>
      </c>
      <c r="BE10">
        <v>10553337672.987202</v>
      </c>
      <c r="BF10">
        <v>10546135160.030987</v>
      </c>
      <c r="BG10">
        <v>11536590635.82675</v>
      </c>
    </row>
    <row r="11" spans="1:59" x14ac:dyDescent="0.4">
      <c r="A11" t="s">
        <v>1934</v>
      </c>
      <c r="AR11">
        <v>514000000</v>
      </c>
      <c r="AS11">
        <v>527000000</v>
      </c>
      <c r="AT11">
        <v>512000000</v>
      </c>
      <c r="AU11">
        <v>503000000</v>
      </c>
      <c r="AV11">
        <v>496000000</v>
      </c>
      <c r="AW11">
        <v>520000000</v>
      </c>
      <c r="AX11">
        <v>563000000</v>
      </c>
      <c r="AY11">
        <v>678000000</v>
      </c>
      <c r="AZ11">
        <v>576000000</v>
      </c>
      <c r="BA11">
        <v>574000000</v>
      </c>
      <c r="BB11">
        <v>644000000</v>
      </c>
      <c r="BC11">
        <v>641000000</v>
      </c>
      <c r="BD11">
        <v>643000000</v>
      </c>
      <c r="BE11">
        <v>659000000</v>
      </c>
      <c r="BF11">
        <v>658000000</v>
      </c>
    </row>
    <row r="12" spans="1:59" x14ac:dyDescent="0.4">
      <c r="A12" t="s">
        <v>1935</v>
      </c>
      <c r="S12">
        <v>77496740.740740731</v>
      </c>
      <c r="T12">
        <v>87879333.333333328</v>
      </c>
      <c r="U12">
        <v>109079962.96296296</v>
      </c>
      <c r="V12">
        <v>131431037.03703703</v>
      </c>
      <c r="W12">
        <v>147841740.74074072</v>
      </c>
      <c r="X12">
        <v>164369296.2962963</v>
      </c>
      <c r="Y12">
        <v>182144111.11111113</v>
      </c>
      <c r="Z12">
        <v>208372851.85185188</v>
      </c>
      <c r="AA12">
        <v>240923925.92592591</v>
      </c>
      <c r="AB12">
        <v>290440148.14814812</v>
      </c>
      <c r="AC12">
        <v>337174851.85185188</v>
      </c>
      <c r="AD12">
        <v>398637740.7407406</v>
      </c>
      <c r="AE12">
        <v>438794777.77777773</v>
      </c>
      <c r="AF12">
        <v>459469074.07407397</v>
      </c>
      <c r="AG12">
        <v>481706333.33333331</v>
      </c>
      <c r="AH12">
        <v>499281148.14814812</v>
      </c>
      <c r="AI12">
        <v>535172777.77777773</v>
      </c>
      <c r="AJ12">
        <v>589429592.5925926</v>
      </c>
      <c r="AK12">
        <v>577280740.74074066</v>
      </c>
      <c r="AL12">
        <v>633730629.62962961</v>
      </c>
      <c r="AM12">
        <v>680617111.11111104</v>
      </c>
      <c r="AN12">
        <v>727860592.5925926</v>
      </c>
      <c r="AO12">
        <v>766198925.92592573</v>
      </c>
      <c r="AP12">
        <v>830158777.77777767</v>
      </c>
      <c r="AQ12">
        <v>800740259.25925922</v>
      </c>
      <c r="AR12">
        <v>814615333.33333325</v>
      </c>
      <c r="AS12">
        <v>855643111.11111104</v>
      </c>
      <c r="AT12">
        <v>919577148.14814806</v>
      </c>
      <c r="AU12">
        <v>1022191296.296296</v>
      </c>
      <c r="AV12">
        <v>1157005444.4444444</v>
      </c>
      <c r="AW12">
        <v>1311401333.3333335</v>
      </c>
      <c r="AX12">
        <v>1368431037.0370371</v>
      </c>
      <c r="AY12">
        <v>1224252999.9999998</v>
      </c>
      <c r="AZ12">
        <v>1152469074.0740738</v>
      </c>
      <c r="BA12">
        <v>1142042925.9259257</v>
      </c>
      <c r="BB12">
        <v>1211411703.7037034</v>
      </c>
      <c r="BC12">
        <v>1192925407.4074073</v>
      </c>
      <c r="BD12">
        <v>1280133333.3333335</v>
      </c>
      <c r="BE12">
        <v>1364863037.0370369</v>
      </c>
      <c r="BF12">
        <v>1460144703.7037034</v>
      </c>
      <c r="BG12">
        <v>1532397555.5555553</v>
      </c>
    </row>
    <row r="13" spans="1:59" x14ac:dyDescent="0.4">
      <c r="A13" t="s">
        <v>565</v>
      </c>
      <c r="B13">
        <v>18573188486.952625</v>
      </c>
      <c r="C13">
        <v>19648336879.829769</v>
      </c>
      <c r="D13">
        <v>19888005375.741962</v>
      </c>
      <c r="E13">
        <v>21501847911.300259</v>
      </c>
      <c r="F13">
        <v>23758539590.099674</v>
      </c>
      <c r="G13">
        <v>25931235300.705566</v>
      </c>
      <c r="H13">
        <v>27261731436.891029</v>
      </c>
      <c r="I13">
        <v>30389741292.417961</v>
      </c>
      <c r="J13">
        <v>32657632433.643185</v>
      </c>
      <c r="K13">
        <v>36620002239.892487</v>
      </c>
      <c r="L13">
        <v>41261059469.145477</v>
      </c>
      <c r="M13">
        <v>45138313360.958664</v>
      </c>
      <c r="N13">
        <v>51954439252.336449</v>
      </c>
      <c r="O13">
        <v>63721973094.170403</v>
      </c>
      <c r="P13">
        <v>88809137803.97937</v>
      </c>
      <c r="Q13">
        <v>97147343984.705734</v>
      </c>
      <c r="R13">
        <v>104894743476.61667</v>
      </c>
      <c r="S13">
        <v>110174351915.57697</v>
      </c>
      <c r="T13">
        <v>118309271373.78749</v>
      </c>
      <c r="U13">
        <v>134679086674.99716</v>
      </c>
      <c r="V13">
        <v>149738161559.88858</v>
      </c>
      <c r="W13">
        <v>176599326599.3266</v>
      </c>
      <c r="X13">
        <v>193721725697.89252</v>
      </c>
      <c r="Y13">
        <v>176986429574.1694</v>
      </c>
      <c r="Z13">
        <v>193194167723.23853</v>
      </c>
      <c r="AA13">
        <v>180190994860.78085</v>
      </c>
      <c r="AB13">
        <v>181977476217.12369</v>
      </c>
      <c r="AC13">
        <v>189041159343.56802</v>
      </c>
      <c r="AD13">
        <v>235699941792.78229</v>
      </c>
      <c r="AE13">
        <v>299317645142.90369</v>
      </c>
      <c r="AF13">
        <v>310838014621.00806</v>
      </c>
      <c r="AG13">
        <v>325358292127.77649</v>
      </c>
      <c r="AH13">
        <v>324878105052.68018</v>
      </c>
      <c r="AI13">
        <v>311528948847.66724</v>
      </c>
      <c r="AJ13">
        <v>322201314424.07471</v>
      </c>
      <c r="AK13">
        <v>367216364716.36475</v>
      </c>
      <c r="AL13">
        <v>400302731411.22913</v>
      </c>
      <c r="AM13">
        <v>434568007512.91278</v>
      </c>
      <c r="AN13">
        <v>398899138574.23865</v>
      </c>
      <c r="AO13">
        <v>388395162301.04022</v>
      </c>
      <c r="AP13">
        <v>415034227218.48889</v>
      </c>
      <c r="AQ13">
        <v>378215090694.42957</v>
      </c>
      <c r="AR13">
        <v>394486709920.46881</v>
      </c>
      <c r="AS13">
        <v>466294700058.24109</v>
      </c>
      <c r="AT13">
        <v>611904253805.66223</v>
      </c>
      <c r="AU13">
        <v>692641708013.83252</v>
      </c>
      <c r="AV13">
        <v>745521862833.18359</v>
      </c>
      <c r="AW13">
        <v>851962785585.30261</v>
      </c>
      <c r="AX13">
        <v>1052584601611.4592</v>
      </c>
      <c r="AY13">
        <v>926448240318.06799</v>
      </c>
      <c r="AZ13">
        <v>1144260547872.8091</v>
      </c>
      <c r="BA13">
        <v>1394280784777.6792</v>
      </c>
      <c r="BB13">
        <v>1543411012579.9133</v>
      </c>
      <c r="BC13">
        <v>1573696522006.7712</v>
      </c>
      <c r="BD13">
        <v>1464955475993.7576</v>
      </c>
      <c r="BE13">
        <v>1349034029453.3655</v>
      </c>
      <c r="BF13">
        <v>1208039015868.3945</v>
      </c>
      <c r="BG13">
        <v>1323421072479.0708</v>
      </c>
    </row>
    <row r="14" spans="1:59" x14ac:dyDescent="0.4">
      <c r="A14" t="s">
        <v>100</v>
      </c>
      <c r="B14">
        <v>6592693841.1849499</v>
      </c>
      <c r="C14">
        <v>7311749633.3622875</v>
      </c>
      <c r="D14">
        <v>7756110210.1196642</v>
      </c>
      <c r="E14">
        <v>8374175257.7307529</v>
      </c>
      <c r="F14">
        <v>9169983885.7118511</v>
      </c>
      <c r="G14">
        <v>9994070615.8599701</v>
      </c>
      <c r="H14">
        <v>10887682273.101418</v>
      </c>
      <c r="I14">
        <v>11579431668.916473</v>
      </c>
      <c r="J14">
        <v>12440625312.868534</v>
      </c>
      <c r="K14">
        <v>13582798556.240419</v>
      </c>
      <c r="L14">
        <v>15373005768.721884</v>
      </c>
      <c r="M14">
        <v>17858485956.603149</v>
      </c>
      <c r="N14">
        <v>22059612417.4058</v>
      </c>
      <c r="O14">
        <v>29515467987.91201</v>
      </c>
      <c r="P14">
        <v>35189299985.276794</v>
      </c>
      <c r="Q14">
        <v>40059206763.056015</v>
      </c>
      <c r="R14">
        <v>42959976068.113831</v>
      </c>
      <c r="S14">
        <v>51545759220.71434</v>
      </c>
      <c r="T14">
        <v>62052258694.210182</v>
      </c>
      <c r="U14">
        <v>73937296654.657745</v>
      </c>
      <c r="V14">
        <v>82058912465.432877</v>
      </c>
      <c r="W14">
        <v>71034228097.459824</v>
      </c>
      <c r="X14">
        <v>71275287327.579254</v>
      </c>
      <c r="Y14">
        <v>72121016623.257248</v>
      </c>
      <c r="Z14">
        <v>67985345161.955849</v>
      </c>
      <c r="AA14">
        <v>69386774474.594299</v>
      </c>
      <c r="AB14">
        <v>99036165209.553864</v>
      </c>
      <c r="AC14">
        <v>124168442860.2525</v>
      </c>
      <c r="AD14">
        <v>133339397080.12927</v>
      </c>
      <c r="AE14">
        <v>133105805928.23712</v>
      </c>
      <c r="AF14">
        <v>166463386663.43942</v>
      </c>
      <c r="AG14">
        <v>173794177725.39777</v>
      </c>
      <c r="AH14">
        <v>195078126346.10568</v>
      </c>
      <c r="AI14">
        <v>190379720927.48135</v>
      </c>
      <c r="AJ14">
        <v>203535242741.83835</v>
      </c>
      <c r="AK14">
        <v>241038283062.64502</v>
      </c>
      <c r="AL14">
        <v>237250948791.26593</v>
      </c>
      <c r="AM14">
        <v>212790348404.55518</v>
      </c>
      <c r="AN14">
        <v>218259904401.95642</v>
      </c>
      <c r="AO14">
        <v>217185787342.85104</v>
      </c>
      <c r="AP14">
        <v>196799778883.36099</v>
      </c>
      <c r="AQ14">
        <v>197337879194.63089</v>
      </c>
      <c r="AR14">
        <v>213377771503.85846</v>
      </c>
      <c r="AS14">
        <v>261695778781.03836</v>
      </c>
      <c r="AT14">
        <v>300904221504.84229</v>
      </c>
      <c r="AU14">
        <v>315974418604.65112</v>
      </c>
      <c r="AV14">
        <v>335998557270.10413</v>
      </c>
      <c r="AW14">
        <v>388691445387.35284</v>
      </c>
      <c r="AX14">
        <v>430294287388.31116</v>
      </c>
      <c r="AY14">
        <v>400172297860.51678</v>
      </c>
      <c r="AZ14">
        <v>391892746544.68994</v>
      </c>
      <c r="BA14">
        <v>431120310088.8197</v>
      </c>
      <c r="BB14">
        <v>409425234155.26318</v>
      </c>
      <c r="BC14">
        <v>430068712971.86731</v>
      </c>
      <c r="BD14">
        <v>441885415805.82501</v>
      </c>
      <c r="BE14">
        <v>382065930307.9776</v>
      </c>
      <c r="BF14">
        <v>390799991147.46753</v>
      </c>
      <c r="BG14">
        <v>416595666396.63623</v>
      </c>
    </row>
    <row r="15" spans="1:59" x14ac:dyDescent="0.4">
      <c r="A15" t="s">
        <v>1936</v>
      </c>
      <c r="AF15">
        <v>8858006042.2960739</v>
      </c>
      <c r="AG15">
        <v>5344000000</v>
      </c>
      <c r="AH15">
        <v>4820100000</v>
      </c>
      <c r="AI15">
        <v>3976759493.6708856</v>
      </c>
      <c r="AJ15">
        <v>3312797524.3147655</v>
      </c>
      <c r="AK15">
        <v>3052646638.0543637</v>
      </c>
      <c r="AL15">
        <v>3176749593.1178799</v>
      </c>
      <c r="AM15">
        <v>3962710163.1116686</v>
      </c>
      <c r="AN15">
        <v>4446394417.1620569</v>
      </c>
      <c r="AO15">
        <v>4581407766.9902916</v>
      </c>
      <c r="AP15">
        <v>5272798390.7018328</v>
      </c>
      <c r="AQ15">
        <v>5707720390.8514986</v>
      </c>
      <c r="AR15">
        <v>6235795103.8880892</v>
      </c>
      <c r="AS15">
        <v>7276013031.9690495</v>
      </c>
      <c r="AT15">
        <v>8680472168.5153141</v>
      </c>
      <c r="AU15">
        <v>13245716099.005713</v>
      </c>
      <c r="AV15">
        <v>20982986344.302666</v>
      </c>
      <c r="AW15">
        <v>33050343782.775902</v>
      </c>
      <c r="AX15">
        <v>48852482960.077896</v>
      </c>
      <c r="AY15">
        <v>44291490420.502617</v>
      </c>
      <c r="AZ15">
        <v>52902703376.105644</v>
      </c>
      <c r="BA15">
        <v>65951627200.202614</v>
      </c>
      <c r="BB15">
        <v>69683935845.213837</v>
      </c>
      <c r="BC15">
        <v>74164435946.462723</v>
      </c>
      <c r="BD15">
        <v>75244294275.149811</v>
      </c>
      <c r="BE15">
        <v>53074370486.043335</v>
      </c>
      <c r="BF15">
        <v>37867518957.197472</v>
      </c>
      <c r="BG15">
        <v>40747792237.973503</v>
      </c>
    </row>
    <row r="16" spans="1:59" x14ac:dyDescent="0.4">
      <c r="A16" t="s">
        <v>1937</v>
      </c>
      <c r="B16">
        <v>195999990</v>
      </c>
      <c r="C16">
        <v>202999991.99999997</v>
      </c>
      <c r="D16">
        <v>213500006</v>
      </c>
      <c r="E16">
        <v>232749998.00000003</v>
      </c>
      <c r="F16">
        <v>260750008.00000003</v>
      </c>
      <c r="G16">
        <v>158994962.96296299</v>
      </c>
      <c r="H16">
        <v>165444571.42857143</v>
      </c>
      <c r="I16">
        <v>178297142.85714287</v>
      </c>
      <c r="J16">
        <v>183200000</v>
      </c>
      <c r="K16">
        <v>190205714.2857143</v>
      </c>
      <c r="L16">
        <v>242732571.42857143</v>
      </c>
      <c r="M16">
        <v>252842285.7142857</v>
      </c>
      <c r="N16">
        <v>246804571.42857143</v>
      </c>
      <c r="O16">
        <v>304339839.55214554</v>
      </c>
      <c r="P16">
        <v>345263492.06349206</v>
      </c>
      <c r="Q16">
        <v>420986666.66666663</v>
      </c>
      <c r="R16">
        <v>448412753.62318838</v>
      </c>
      <c r="S16">
        <v>547535555.55555558</v>
      </c>
      <c r="T16">
        <v>610225555.55555558</v>
      </c>
      <c r="U16">
        <v>782496666.66666663</v>
      </c>
      <c r="V16">
        <v>919726666.66666651</v>
      </c>
      <c r="W16">
        <v>969046666.66666663</v>
      </c>
      <c r="X16">
        <v>1013222222.2222222</v>
      </c>
      <c r="Y16">
        <v>1082926304.464766</v>
      </c>
      <c r="Z16">
        <v>987143931.16698694</v>
      </c>
      <c r="AA16">
        <v>1149979285.7734692</v>
      </c>
      <c r="AB16">
        <v>1201725497.065779</v>
      </c>
      <c r="AC16">
        <v>1131466494.0110068</v>
      </c>
      <c r="AD16">
        <v>1082403219.4878733</v>
      </c>
      <c r="AE16">
        <v>1113924130.4114904</v>
      </c>
      <c r="AF16">
        <v>1132101252.5181746</v>
      </c>
      <c r="AG16">
        <v>1167398478.3459036</v>
      </c>
      <c r="AH16">
        <v>1083037670.6048403</v>
      </c>
      <c r="AI16">
        <v>938632612.02635908</v>
      </c>
      <c r="AJ16">
        <v>925030590.15368283</v>
      </c>
      <c r="AK16">
        <v>1000428393.885281</v>
      </c>
      <c r="AL16">
        <v>869033856.31709325</v>
      </c>
      <c r="AM16">
        <v>972896267.91542494</v>
      </c>
      <c r="AN16">
        <v>893770806.07764161</v>
      </c>
      <c r="AO16">
        <v>808077223.36574626</v>
      </c>
      <c r="AP16">
        <v>870486065.88313663</v>
      </c>
      <c r="AQ16">
        <v>876794723.06858552</v>
      </c>
      <c r="AR16">
        <v>825394490.15911055</v>
      </c>
      <c r="AS16">
        <v>784654423.62047625</v>
      </c>
      <c r="AT16">
        <v>915257323.39609957</v>
      </c>
      <c r="AU16">
        <v>1117257279.4618819</v>
      </c>
      <c r="AV16">
        <v>1273180597.0271132</v>
      </c>
      <c r="AW16">
        <v>1356078278.1882143</v>
      </c>
      <c r="AX16">
        <v>1611634331.6486895</v>
      </c>
      <c r="AY16">
        <v>1739781488.7457049</v>
      </c>
      <c r="AZ16">
        <v>2026864469.3638821</v>
      </c>
      <c r="BA16">
        <v>2355652125.8518438</v>
      </c>
      <c r="BB16">
        <v>2472384906.9979348</v>
      </c>
      <c r="BC16">
        <v>2714505634.5262928</v>
      </c>
      <c r="BD16">
        <v>3093647226.8107047</v>
      </c>
      <c r="BE16">
        <v>3066681386.7511225</v>
      </c>
      <c r="BF16">
        <v>3007029030.4000969</v>
      </c>
      <c r="BG16">
        <v>3477502178.2765727</v>
      </c>
    </row>
    <row r="17" spans="1:59" x14ac:dyDescent="0.4">
      <c r="A17" t="s">
        <v>43</v>
      </c>
      <c r="B17">
        <v>11658722590.990019</v>
      </c>
      <c r="C17">
        <v>12400145221.594988</v>
      </c>
      <c r="D17">
        <v>13264015675.319344</v>
      </c>
      <c r="E17">
        <v>14260017387.049244</v>
      </c>
      <c r="F17">
        <v>15960106680.673218</v>
      </c>
      <c r="G17">
        <v>17371457607.937378</v>
      </c>
      <c r="H17">
        <v>18651883472.480846</v>
      </c>
      <c r="I17">
        <v>19992040788.45929</v>
      </c>
      <c r="J17">
        <v>21376353113.474991</v>
      </c>
      <c r="K17">
        <v>23710735894.702213</v>
      </c>
      <c r="L17">
        <v>26849148285.59903</v>
      </c>
      <c r="M17">
        <v>29981290025.491325</v>
      </c>
      <c r="N17">
        <v>37408591329.850609</v>
      </c>
      <c r="O17">
        <v>47999363071.827782</v>
      </c>
      <c r="P17">
        <v>56333010459.817726</v>
      </c>
      <c r="Q17">
        <v>66029748930.569267</v>
      </c>
      <c r="R17">
        <v>71494539498.432617</v>
      </c>
      <c r="S17">
        <v>83283328418.683182</v>
      </c>
      <c r="T17">
        <v>101788475086.46088</v>
      </c>
      <c r="U17">
        <v>116938066868.46451</v>
      </c>
      <c r="V17">
        <v>127508202372.74107</v>
      </c>
      <c r="W17">
        <v>105290614080.83443</v>
      </c>
      <c r="X17">
        <v>92588895020.307251</v>
      </c>
      <c r="Y17">
        <v>87650915976.33136</v>
      </c>
      <c r="Z17">
        <v>83795680815.414688</v>
      </c>
      <c r="AA17">
        <v>86730038793.396286</v>
      </c>
      <c r="AB17">
        <v>120661220335.92198</v>
      </c>
      <c r="AC17">
        <v>150194077687.73636</v>
      </c>
      <c r="AD17">
        <v>163167853538.12396</v>
      </c>
      <c r="AE17">
        <v>165100094594.5946</v>
      </c>
      <c r="AF17">
        <v>206430841501.69</v>
      </c>
      <c r="AG17">
        <v>211637816538.68872</v>
      </c>
      <c r="AH17">
        <v>236038384441.65619</v>
      </c>
      <c r="AI17">
        <v>225924679920.70895</v>
      </c>
      <c r="AJ17">
        <v>246194938750.90427</v>
      </c>
      <c r="AK17">
        <v>289567323481.11658</v>
      </c>
      <c r="AL17">
        <v>281358175895.7655</v>
      </c>
      <c r="AM17">
        <v>254813599458.728</v>
      </c>
      <c r="AN17">
        <v>260601911535.89685</v>
      </c>
      <c r="AO17">
        <v>260202429149.79758</v>
      </c>
      <c r="AP17">
        <v>237904919845.21838</v>
      </c>
      <c r="AQ17">
        <v>237841968680.08954</v>
      </c>
      <c r="AR17">
        <v>258860436664.78448</v>
      </c>
      <c r="AS17">
        <v>319002821670.42889</v>
      </c>
      <c r="AT17">
        <v>370885026074.00049</v>
      </c>
      <c r="AU17">
        <v>387365750528.5412</v>
      </c>
      <c r="AV17">
        <v>409813197842.17786</v>
      </c>
      <c r="AW17">
        <v>471821105940.323</v>
      </c>
      <c r="AX17">
        <v>518625897172.98962</v>
      </c>
      <c r="AY17">
        <v>484552792442.34509</v>
      </c>
      <c r="AZ17">
        <v>483548031197.10846</v>
      </c>
      <c r="BA17">
        <v>527008453886.92908</v>
      </c>
      <c r="BB17">
        <v>497884216568.86719</v>
      </c>
      <c r="BC17">
        <v>520925468952.93768</v>
      </c>
      <c r="BD17">
        <v>530770977633.61456</v>
      </c>
      <c r="BE17">
        <v>455039563132.77649</v>
      </c>
      <c r="BF17">
        <v>467545548764.57129</v>
      </c>
      <c r="BG17">
        <v>492681283049.24786</v>
      </c>
    </row>
    <row r="18" spans="1:59" x14ac:dyDescent="0.4">
      <c r="A18" t="s">
        <v>1938</v>
      </c>
      <c r="B18">
        <v>226195579.35701001</v>
      </c>
      <c r="C18">
        <v>235668222.42998353</v>
      </c>
      <c r="D18">
        <v>236434906.7542699</v>
      </c>
      <c r="E18">
        <v>253927646.47590935</v>
      </c>
      <c r="F18">
        <v>269818988.25926268</v>
      </c>
      <c r="G18">
        <v>289908720.64862245</v>
      </c>
      <c r="H18">
        <v>302925280.7735641</v>
      </c>
      <c r="I18">
        <v>306222000.40731567</v>
      </c>
      <c r="J18">
        <v>326323097.35596395</v>
      </c>
      <c r="K18">
        <v>330748211.45973665</v>
      </c>
      <c r="L18">
        <v>333627758.15466613</v>
      </c>
      <c r="M18">
        <v>335072975.21576577</v>
      </c>
      <c r="N18">
        <v>410331900.95053083</v>
      </c>
      <c r="O18">
        <v>504376035.7164008</v>
      </c>
      <c r="P18">
        <v>554654786.96510708</v>
      </c>
      <c r="Q18">
        <v>676870140.34152877</v>
      </c>
      <c r="R18">
        <v>698408244.38534343</v>
      </c>
      <c r="S18">
        <v>750049739.15223765</v>
      </c>
      <c r="T18">
        <v>928843304.78396547</v>
      </c>
      <c r="U18">
        <v>1186231265.1841657</v>
      </c>
      <c r="V18">
        <v>1405251547.2388246</v>
      </c>
      <c r="W18">
        <v>1291119965.1126201</v>
      </c>
      <c r="X18">
        <v>1267778489.0307944</v>
      </c>
      <c r="Y18">
        <v>1095348302.9186547</v>
      </c>
      <c r="Z18">
        <v>1051133927.0000894</v>
      </c>
      <c r="AA18">
        <v>1045712703.0269575</v>
      </c>
      <c r="AB18">
        <v>1336102040.7102506</v>
      </c>
      <c r="AC18">
        <v>1562412030.3483832</v>
      </c>
      <c r="AD18">
        <v>1620246187.1517103</v>
      </c>
      <c r="AE18">
        <v>1502294411.4620216</v>
      </c>
      <c r="AF18">
        <v>1959965243.7626901</v>
      </c>
      <c r="AG18">
        <v>1986437859.9034622</v>
      </c>
      <c r="AH18">
        <v>1695315305.703079</v>
      </c>
      <c r="AI18">
        <v>2274557914.074811</v>
      </c>
      <c r="AJ18">
        <v>1598075932.3543189</v>
      </c>
      <c r="AK18">
        <v>2169627250.9337907</v>
      </c>
      <c r="AL18">
        <v>2361116587.8607941</v>
      </c>
      <c r="AM18">
        <v>2268301537.6512799</v>
      </c>
      <c r="AN18">
        <v>2455092582.3092666</v>
      </c>
      <c r="AO18">
        <v>2689787917.5071068</v>
      </c>
      <c r="AP18">
        <v>2569186642.8699946</v>
      </c>
      <c r="AQ18">
        <v>2680213931.4647183</v>
      </c>
      <c r="AR18">
        <v>3054571081.691196</v>
      </c>
      <c r="AS18">
        <v>3905366187.8701715</v>
      </c>
      <c r="AT18">
        <v>4521424807.225194</v>
      </c>
      <c r="AU18">
        <v>4803702821.080555</v>
      </c>
      <c r="AV18">
        <v>5142380779.4410334</v>
      </c>
      <c r="AW18">
        <v>5969535131.5801554</v>
      </c>
      <c r="AX18">
        <v>7132787396.6654711</v>
      </c>
      <c r="AY18">
        <v>7097198711.6102266</v>
      </c>
      <c r="AZ18">
        <v>6970240895.4988823</v>
      </c>
      <c r="BA18">
        <v>7814081155.6498775</v>
      </c>
      <c r="BB18">
        <v>8152554487.3132086</v>
      </c>
      <c r="BC18">
        <v>9157355679.7020473</v>
      </c>
      <c r="BD18">
        <v>9707432015.6144123</v>
      </c>
      <c r="BE18">
        <v>8291155880.595046</v>
      </c>
      <c r="BF18">
        <v>8573159696.6112766</v>
      </c>
      <c r="BG18">
        <v>9273558271.6474438</v>
      </c>
    </row>
    <row r="19" spans="1:59" x14ac:dyDescent="0.4">
      <c r="A19" t="s">
        <v>1939</v>
      </c>
      <c r="B19">
        <v>330442817.16885859</v>
      </c>
      <c r="C19">
        <v>350247237.11684048</v>
      </c>
      <c r="D19">
        <v>379567178.25689811</v>
      </c>
      <c r="E19">
        <v>394040749.12567037</v>
      </c>
      <c r="F19">
        <v>410321785.63105875</v>
      </c>
      <c r="G19">
        <v>422916848.42420805</v>
      </c>
      <c r="H19">
        <v>433889831.58470583</v>
      </c>
      <c r="I19">
        <v>450753993.17644787</v>
      </c>
      <c r="J19">
        <v>460442864.20594865</v>
      </c>
      <c r="K19">
        <v>478298781.54565799</v>
      </c>
      <c r="L19">
        <v>458404330.12509632</v>
      </c>
      <c r="M19">
        <v>482411278.98243874</v>
      </c>
      <c r="N19">
        <v>578595583.97572327</v>
      </c>
      <c r="O19">
        <v>674773821.15141559</v>
      </c>
      <c r="P19">
        <v>751133642.64746082</v>
      </c>
      <c r="Q19">
        <v>939972703.46302092</v>
      </c>
      <c r="R19">
        <v>976547572.21582389</v>
      </c>
      <c r="S19">
        <v>1131225278.7777252</v>
      </c>
      <c r="T19">
        <v>1475584037.2815588</v>
      </c>
      <c r="U19">
        <v>1748480982.1851664</v>
      </c>
      <c r="V19">
        <v>1928720390.2886932</v>
      </c>
      <c r="W19">
        <v>1775842679.9405589</v>
      </c>
      <c r="X19">
        <v>1754450379.2076957</v>
      </c>
      <c r="Y19">
        <v>1600278756.4358931</v>
      </c>
      <c r="Z19">
        <v>1459880352.6482949</v>
      </c>
      <c r="AA19">
        <v>1552493413.9898932</v>
      </c>
      <c r="AB19">
        <v>2036303381.2014174</v>
      </c>
      <c r="AC19">
        <v>2369835438.6239276</v>
      </c>
      <c r="AD19">
        <v>2616040645.8726292</v>
      </c>
      <c r="AE19">
        <v>2615588545.6862864</v>
      </c>
      <c r="AF19">
        <v>3101301780.9506698</v>
      </c>
      <c r="AG19">
        <v>3135045684.1006017</v>
      </c>
      <c r="AH19">
        <v>2240264711.5481591</v>
      </c>
      <c r="AI19">
        <v>2332018010.5534105</v>
      </c>
      <c r="AJ19">
        <v>1895290964.8082888</v>
      </c>
      <c r="AK19">
        <v>2379518099.226603</v>
      </c>
      <c r="AL19">
        <v>2586550747.0984406</v>
      </c>
      <c r="AM19">
        <v>2447669403.890182</v>
      </c>
      <c r="AN19">
        <v>2804902723.731451</v>
      </c>
      <c r="AO19">
        <v>2993753187.0967741</v>
      </c>
      <c r="AP19">
        <v>2628920056.1009817</v>
      </c>
      <c r="AQ19">
        <v>2812845513.5712519</v>
      </c>
      <c r="AR19">
        <v>3205592289.7977324</v>
      </c>
      <c r="AS19">
        <v>4205691222.1139598</v>
      </c>
      <c r="AT19">
        <v>4838551099.7098532</v>
      </c>
      <c r="AU19">
        <v>5462709498.4511862</v>
      </c>
      <c r="AV19">
        <v>5816310157.7176542</v>
      </c>
      <c r="AW19">
        <v>6771277870.9641209</v>
      </c>
      <c r="AX19">
        <v>8369637065.4025469</v>
      </c>
      <c r="AY19">
        <v>8369175126.2531595</v>
      </c>
      <c r="AZ19">
        <v>8979966766.072319</v>
      </c>
      <c r="BA19">
        <v>10724063457.832636</v>
      </c>
      <c r="BB19">
        <v>11166063466.562302</v>
      </c>
      <c r="BC19">
        <v>11947176341.996599</v>
      </c>
      <c r="BD19">
        <v>12377391462.637663</v>
      </c>
      <c r="BE19">
        <v>10419303761.352406</v>
      </c>
      <c r="BF19">
        <v>11448781714.313118</v>
      </c>
      <c r="BG19">
        <v>12873114800.01652</v>
      </c>
    </row>
    <row r="20" spans="1:59" x14ac:dyDescent="0.4">
      <c r="A20" t="s">
        <v>1940</v>
      </c>
      <c r="B20">
        <v>4274893913.4953609</v>
      </c>
      <c r="C20">
        <v>4817580183.6015539</v>
      </c>
      <c r="D20">
        <v>5081413339.7863483</v>
      </c>
      <c r="E20">
        <v>5319458351.1623516</v>
      </c>
      <c r="F20">
        <v>5386054619.3498716</v>
      </c>
      <c r="G20">
        <v>5906636557.0009174</v>
      </c>
      <c r="H20">
        <v>6439687598.3232441</v>
      </c>
      <c r="I20">
        <v>7253575399.3214931</v>
      </c>
      <c r="J20">
        <v>7483685473.5127468</v>
      </c>
      <c r="K20">
        <v>8471006100.9539862</v>
      </c>
      <c r="L20">
        <v>8992721809.393322</v>
      </c>
      <c r="M20">
        <v>8751842839.7965755</v>
      </c>
      <c r="N20">
        <v>6288245866.666667</v>
      </c>
      <c r="O20">
        <v>8086725729.3407011</v>
      </c>
      <c r="P20">
        <v>12512460519.708763</v>
      </c>
      <c r="Q20">
        <v>19448348073.456512</v>
      </c>
      <c r="R20">
        <v>10117113333.333334</v>
      </c>
      <c r="S20">
        <v>9651149301.8745956</v>
      </c>
      <c r="T20">
        <v>13281767142.857143</v>
      </c>
      <c r="U20">
        <v>15565480321.944809</v>
      </c>
      <c r="V20">
        <v>18138049095.607235</v>
      </c>
      <c r="W20">
        <v>20249694002.447979</v>
      </c>
      <c r="X20">
        <v>18525399201.596806</v>
      </c>
      <c r="Y20">
        <v>17609048821.548824</v>
      </c>
      <c r="Z20">
        <v>18920840000</v>
      </c>
      <c r="AA20">
        <v>22278423076.923077</v>
      </c>
      <c r="AB20">
        <v>21774033333.333332</v>
      </c>
      <c r="AC20">
        <v>24298032258.064518</v>
      </c>
      <c r="AD20">
        <v>26579005760.348606</v>
      </c>
      <c r="AE20">
        <v>28781714763.801205</v>
      </c>
      <c r="AF20">
        <v>31598341233.558998</v>
      </c>
      <c r="AG20">
        <v>30957483949.57983</v>
      </c>
      <c r="AH20">
        <v>31708874594.164459</v>
      </c>
      <c r="AI20">
        <v>33166519417.989422</v>
      </c>
      <c r="AJ20">
        <v>33768660882.793022</v>
      </c>
      <c r="AK20">
        <v>37939748768.656715</v>
      </c>
      <c r="AL20">
        <v>46438484107.57946</v>
      </c>
      <c r="AM20">
        <v>48244309133.489464</v>
      </c>
      <c r="AN20">
        <v>49984559471.365639</v>
      </c>
      <c r="AO20">
        <v>51270569883.527458</v>
      </c>
      <c r="AP20">
        <v>53369787318.624527</v>
      </c>
      <c r="AQ20">
        <v>53991289844.329132</v>
      </c>
      <c r="AR20">
        <v>54724081490.510185</v>
      </c>
      <c r="AS20">
        <v>60158929188.255615</v>
      </c>
      <c r="AT20">
        <v>65108544250.042473</v>
      </c>
      <c r="AU20">
        <v>69442943089.430893</v>
      </c>
      <c r="AV20">
        <v>71819083683.740326</v>
      </c>
      <c r="AW20">
        <v>79611888213.14798</v>
      </c>
      <c r="AX20">
        <v>91631278239.323715</v>
      </c>
      <c r="AY20">
        <v>102477791472.39049</v>
      </c>
      <c r="AZ20">
        <v>115279077465.22643</v>
      </c>
      <c r="BA20">
        <v>128637938711.3856</v>
      </c>
      <c r="BB20">
        <v>133355749482.47754</v>
      </c>
      <c r="BC20">
        <v>149990451022.28983</v>
      </c>
      <c r="BD20">
        <v>172885454931.45309</v>
      </c>
      <c r="BE20">
        <v>195078665827.56451</v>
      </c>
      <c r="BF20">
        <v>221415162445.64813</v>
      </c>
      <c r="BG20">
        <v>249723887765.41959</v>
      </c>
    </row>
    <row r="21" spans="1:59" x14ac:dyDescent="0.4">
      <c r="A21" t="s">
        <v>410</v>
      </c>
      <c r="V21">
        <v>19839230769.23077</v>
      </c>
      <c r="W21">
        <v>19870000000.000004</v>
      </c>
      <c r="X21">
        <v>19342000000.000004</v>
      </c>
      <c r="Y21">
        <v>16563666666.666664</v>
      </c>
      <c r="Z21">
        <v>17594944444.444447</v>
      </c>
      <c r="AA21">
        <v>17155421052.631578</v>
      </c>
      <c r="AB21">
        <v>20249294117.64706</v>
      </c>
      <c r="AC21">
        <v>28101000000</v>
      </c>
      <c r="AD21">
        <v>22555941176.470589</v>
      </c>
      <c r="AE21">
        <v>21988444444.444447</v>
      </c>
      <c r="AF21">
        <v>20632090909.090908</v>
      </c>
      <c r="AG21">
        <v>10943548387.096771</v>
      </c>
      <c r="AH21">
        <v>10350515463.917526</v>
      </c>
      <c r="AI21">
        <v>10829710144.927534</v>
      </c>
      <c r="AJ21">
        <v>9697416974.1697426</v>
      </c>
      <c r="AK21">
        <v>13063422619.047619</v>
      </c>
      <c r="AL21">
        <v>10109612141.652615</v>
      </c>
      <c r="AM21">
        <v>11195612105.357037</v>
      </c>
      <c r="AN21">
        <v>14630992956.14633</v>
      </c>
      <c r="AO21">
        <v>13495075365.946564</v>
      </c>
      <c r="AP21">
        <v>13153016530.871756</v>
      </c>
      <c r="AQ21">
        <v>14075616789.490549</v>
      </c>
      <c r="AR21">
        <v>16276456427.539719</v>
      </c>
      <c r="AS21">
        <v>20982685981.416283</v>
      </c>
      <c r="AT21">
        <v>25957970922.481113</v>
      </c>
      <c r="AU21">
        <v>29636617749.825294</v>
      </c>
      <c r="AV21">
        <v>34130122490.861286</v>
      </c>
      <c r="AW21">
        <v>44411476557.03289</v>
      </c>
      <c r="AX21">
        <v>54409138498.354774</v>
      </c>
      <c r="AY21">
        <v>51884481410.39312</v>
      </c>
      <c r="AZ21">
        <v>50610058210.369568</v>
      </c>
      <c r="BA21">
        <v>57418414504.08815</v>
      </c>
      <c r="BB21">
        <v>53903022339.027596</v>
      </c>
      <c r="BC21">
        <v>55758754071.661247</v>
      </c>
      <c r="BD21">
        <v>56731990231.990234</v>
      </c>
      <c r="BE21">
        <v>50199104511.448654</v>
      </c>
      <c r="BF21">
        <v>53240893665.158371</v>
      </c>
      <c r="BG21">
        <v>56831518294.439651</v>
      </c>
    </row>
    <row r="22" spans="1:59" x14ac:dyDescent="0.4">
      <c r="A22" t="s">
        <v>1941</v>
      </c>
      <c r="V22">
        <v>3072698328.46909</v>
      </c>
      <c r="W22">
        <v>3467819148.9361711</v>
      </c>
      <c r="X22">
        <v>3645744680.8510637</v>
      </c>
      <c r="Y22">
        <v>3735106382.9787235</v>
      </c>
      <c r="Z22">
        <v>3905585106.382978</v>
      </c>
      <c r="AA22">
        <v>3651861702.1276598</v>
      </c>
      <c r="AB22">
        <v>3052393617.0212765</v>
      </c>
      <c r="AC22">
        <v>3392021010.638298</v>
      </c>
      <c r="AD22">
        <v>3702393617.021276</v>
      </c>
      <c r="AE22">
        <v>3863563829.7872338</v>
      </c>
      <c r="AF22">
        <v>4229787234.0425539</v>
      </c>
      <c r="AG22">
        <v>4616223404.2553196</v>
      </c>
      <c r="AH22">
        <v>4751063829.7872343</v>
      </c>
      <c r="AI22">
        <v>5200265957.4468088</v>
      </c>
      <c r="AJ22">
        <v>5567553457.4468079</v>
      </c>
      <c r="AK22">
        <v>5849467819.1489363</v>
      </c>
      <c r="AL22">
        <v>6101861436.1702127</v>
      </c>
      <c r="AM22">
        <v>6349202393.6170216</v>
      </c>
      <c r="AN22">
        <v>6183776595.7446804</v>
      </c>
      <c r="AO22">
        <v>6621010372.3404255</v>
      </c>
      <c r="AP22">
        <v>9062906914.8936157</v>
      </c>
      <c r="AQ22">
        <v>8976207712.7659569</v>
      </c>
      <c r="AR22">
        <v>9632155053.1914902</v>
      </c>
      <c r="AS22">
        <v>11074822074.468084</v>
      </c>
      <c r="AT22">
        <v>13150166755.319149</v>
      </c>
      <c r="AU22">
        <v>15968726861.702127</v>
      </c>
      <c r="AV22">
        <v>18505053191.489361</v>
      </c>
      <c r="AW22">
        <v>21729999999.999996</v>
      </c>
      <c r="AX22">
        <v>25710877659.574467</v>
      </c>
      <c r="AY22">
        <v>22938218085.106384</v>
      </c>
      <c r="AZ22">
        <v>25713271276.595749</v>
      </c>
      <c r="BA22">
        <v>28776595744.680851</v>
      </c>
      <c r="BB22">
        <v>30749308510.638298</v>
      </c>
      <c r="BC22">
        <v>32539547872.340431</v>
      </c>
      <c r="BD22">
        <v>33387712765.957451</v>
      </c>
      <c r="BE22">
        <v>31125851063.829788</v>
      </c>
      <c r="BF22">
        <v>32152686170.212765</v>
      </c>
      <c r="BG22">
        <v>35307127659.574471</v>
      </c>
    </row>
    <row r="23" spans="1:59" x14ac:dyDescent="0.4">
      <c r="A23" t="s">
        <v>1942</v>
      </c>
      <c r="B23">
        <v>169803921.56862742</v>
      </c>
      <c r="C23">
        <v>190098039.21568626</v>
      </c>
      <c r="D23">
        <v>212254901.96078432</v>
      </c>
      <c r="E23">
        <v>237745098.03921568</v>
      </c>
      <c r="F23">
        <v>266666666.66666666</v>
      </c>
      <c r="G23">
        <v>300392156.86274511</v>
      </c>
      <c r="H23">
        <v>340000000</v>
      </c>
      <c r="I23">
        <v>390196078.43137252</v>
      </c>
      <c r="J23">
        <v>444901960.78431374</v>
      </c>
      <c r="K23">
        <v>528137254.90196091</v>
      </c>
      <c r="L23">
        <v>538423153.69261479</v>
      </c>
      <c r="M23">
        <v>573400000</v>
      </c>
      <c r="N23">
        <v>590900000</v>
      </c>
      <c r="O23">
        <v>670899999.99999988</v>
      </c>
      <c r="P23">
        <v>632399999.99999988</v>
      </c>
      <c r="Q23">
        <v>596200000.00000012</v>
      </c>
      <c r="R23">
        <v>642100000</v>
      </c>
      <c r="S23">
        <v>713000000</v>
      </c>
      <c r="T23">
        <v>832400000</v>
      </c>
      <c r="U23">
        <v>1139800100</v>
      </c>
      <c r="V23">
        <v>1335300000</v>
      </c>
      <c r="W23">
        <v>1426500000.0000002</v>
      </c>
      <c r="X23">
        <v>1578300000.0000002</v>
      </c>
      <c r="Y23">
        <v>1732800000</v>
      </c>
      <c r="Z23">
        <v>2041100000</v>
      </c>
      <c r="AA23">
        <v>2320699900</v>
      </c>
      <c r="AB23">
        <v>2472500000</v>
      </c>
      <c r="AC23">
        <v>2713999900</v>
      </c>
      <c r="AD23">
        <v>2817900000</v>
      </c>
      <c r="AE23">
        <v>3062000000.0000005</v>
      </c>
      <c r="AF23">
        <v>3166000000</v>
      </c>
      <c r="AG23">
        <v>3111160000</v>
      </c>
      <c r="AH23">
        <v>3109000000</v>
      </c>
      <c r="AI23">
        <v>3092000000</v>
      </c>
      <c r="AJ23">
        <v>3259000000</v>
      </c>
      <c r="AK23">
        <v>3429000000</v>
      </c>
      <c r="AL23">
        <v>3609000000</v>
      </c>
      <c r="AM23">
        <v>6332360000</v>
      </c>
      <c r="AN23">
        <v>6833220000</v>
      </c>
      <c r="AO23">
        <v>7683870000</v>
      </c>
      <c r="AP23">
        <v>8076470000</v>
      </c>
      <c r="AQ23">
        <v>8317830000</v>
      </c>
      <c r="AR23">
        <v>8881160000</v>
      </c>
      <c r="AS23">
        <v>8870090000</v>
      </c>
      <c r="AT23">
        <v>9055290000</v>
      </c>
      <c r="AU23">
        <v>9836200000</v>
      </c>
      <c r="AV23">
        <v>10167250000</v>
      </c>
      <c r="AW23">
        <v>10618340000</v>
      </c>
      <c r="AX23">
        <v>10526000000</v>
      </c>
      <c r="AY23">
        <v>9981960000</v>
      </c>
      <c r="AZ23">
        <v>10095760000</v>
      </c>
      <c r="BA23">
        <v>10070450000</v>
      </c>
      <c r="BB23">
        <v>10720500000</v>
      </c>
      <c r="BC23">
        <v>10627600000</v>
      </c>
      <c r="BD23">
        <v>10957300000</v>
      </c>
      <c r="BE23">
        <v>11792299999.999998</v>
      </c>
      <c r="BF23">
        <v>11838800000</v>
      </c>
      <c r="BG23">
        <v>12162100000</v>
      </c>
    </row>
    <row r="24" spans="1:59" x14ac:dyDescent="0.4">
      <c r="A24" t="s">
        <v>1943</v>
      </c>
      <c r="AJ24">
        <v>1255802469.1358023</v>
      </c>
      <c r="AK24">
        <v>1866572953.736655</v>
      </c>
      <c r="AL24">
        <v>2786045321.6374269</v>
      </c>
      <c r="AM24">
        <v>3671816504.2385092</v>
      </c>
      <c r="AN24">
        <v>4116699437.4041028</v>
      </c>
      <c r="AO24">
        <v>4685729738.5620909</v>
      </c>
      <c r="AP24">
        <v>5505984455.9585485</v>
      </c>
      <c r="AQ24">
        <v>5748990666.1786242</v>
      </c>
      <c r="AR24">
        <v>6651226179.0182877</v>
      </c>
      <c r="AS24">
        <v>8370020196.191576</v>
      </c>
      <c r="AT24">
        <v>10022840634.920637</v>
      </c>
      <c r="AU24">
        <v>11225138297.195908</v>
      </c>
      <c r="AV24">
        <v>12866524918.222054</v>
      </c>
      <c r="AW24">
        <v>15776422673.19804</v>
      </c>
      <c r="AX24">
        <v>19112739664.469746</v>
      </c>
      <c r="AY24">
        <v>17613836209.958096</v>
      </c>
      <c r="AZ24">
        <v>17176781336.76441</v>
      </c>
      <c r="BA24">
        <v>18644723860.970928</v>
      </c>
      <c r="BB24">
        <v>17226849297.07003</v>
      </c>
      <c r="BC24">
        <v>18178503835.449055</v>
      </c>
      <c r="BD24">
        <v>18558343508.34351</v>
      </c>
      <c r="BE24">
        <v>16209702863.623476</v>
      </c>
      <c r="BF24">
        <v>16911088173.745829</v>
      </c>
      <c r="BG24">
        <v>18168579578.195229</v>
      </c>
    </row>
    <row r="25" spans="1:59" x14ac:dyDescent="0.4">
      <c r="A25" t="s">
        <v>1944</v>
      </c>
      <c r="AF25">
        <v>21650000000</v>
      </c>
      <c r="AJ25">
        <v>17793000000</v>
      </c>
      <c r="AK25">
        <v>13489222222.222223</v>
      </c>
      <c r="AL25">
        <v>14756846153.846155</v>
      </c>
      <c r="AM25">
        <v>14108846153.846155</v>
      </c>
      <c r="AN25">
        <v>15264369565.217392</v>
      </c>
      <c r="AO25">
        <v>12152867469.879519</v>
      </c>
      <c r="AP25">
        <v>12738912133.891214</v>
      </c>
      <c r="AQ25">
        <v>12354820143.88489</v>
      </c>
      <c r="AR25">
        <v>14594249022.892239</v>
      </c>
      <c r="AS25">
        <v>17827791321.306679</v>
      </c>
      <c r="AT25">
        <v>23144351851.851856</v>
      </c>
      <c r="AU25">
        <v>30207567316.620239</v>
      </c>
      <c r="AV25">
        <v>36954312354.312355</v>
      </c>
      <c r="AW25">
        <v>45277399813.606705</v>
      </c>
      <c r="AX25">
        <v>60763483146.067413</v>
      </c>
      <c r="AY25">
        <v>49209523809.523804</v>
      </c>
      <c r="AZ25">
        <v>57222490768.71434</v>
      </c>
      <c r="BA25">
        <v>61757788944.723618</v>
      </c>
      <c r="BB25">
        <v>65685102554.875854</v>
      </c>
      <c r="BC25">
        <v>75527984234.234238</v>
      </c>
      <c r="BD25">
        <v>78813839984.350571</v>
      </c>
      <c r="BE25">
        <v>56454734396.584198</v>
      </c>
      <c r="BF25">
        <v>47722657820.667473</v>
      </c>
      <c r="BG25">
        <v>54442374372.509445</v>
      </c>
    </row>
    <row r="26" spans="1:59" x14ac:dyDescent="0.4">
      <c r="A26" t="s">
        <v>1945</v>
      </c>
      <c r="B26">
        <v>28071888.562228754</v>
      </c>
      <c r="C26">
        <v>29964370.712585747</v>
      </c>
      <c r="D26">
        <v>31856922.861542769</v>
      </c>
      <c r="E26">
        <v>33749405.011899762</v>
      </c>
      <c r="F26">
        <v>36193826.123477526</v>
      </c>
      <c r="G26">
        <v>40069930.069930069</v>
      </c>
      <c r="H26">
        <v>44405594.405594401</v>
      </c>
      <c r="I26">
        <v>47379310.344827585</v>
      </c>
      <c r="J26">
        <v>44910179.640718564</v>
      </c>
      <c r="K26">
        <v>47305389.221556887</v>
      </c>
      <c r="L26">
        <v>53233532.934131749</v>
      </c>
      <c r="M26">
        <v>59207317.073170736</v>
      </c>
      <c r="N26">
        <v>66062500</v>
      </c>
      <c r="O26">
        <v>78343558.282208592</v>
      </c>
      <c r="P26">
        <v>103216374.26900585</v>
      </c>
      <c r="Q26">
        <v>118066298.34254141</v>
      </c>
      <c r="R26">
        <v>96905829.596412554</v>
      </c>
      <c r="S26">
        <v>117650000.00000001</v>
      </c>
      <c r="T26">
        <v>136300000</v>
      </c>
      <c r="U26">
        <v>151800000</v>
      </c>
      <c r="V26">
        <v>194750000</v>
      </c>
      <c r="W26">
        <v>192900000.00000003</v>
      </c>
      <c r="X26">
        <v>179250000</v>
      </c>
      <c r="Y26">
        <v>189000000</v>
      </c>
      <c r="Z26">
        <v>210900000</v>
      </c>
      <c r="AA26">
        <v>209150000</v>
      </c>
      <c r="AB26">
        <v>227850000</v>
      </c>
      <c r="AC26">
        <v>276550000</v>
      </c>
      <c r="AD26">
        <v>314899999.99999994</v>
      </c>
      <c r="AE26">
        <v>363150000</v>
      </c>
      <c r="AF26">
        <v>413050000</v>
      </c>
      <c r="AG26">
        <v>444720750</v>
      </c>
      <c r="AH26">
        <v>518239100</v>
      </c>
      <c r="AI26">
        <v>559858250</v>
      </c>
      <c r="AJ26">
        <v>580863700</v>
      </c>
      <c r="AK26">
        <v>620140400</v>
      </c>
      <c r="AL26">
        <v>641383799.99999988</v>
      </c>
      <c r="AM26">
        <v>654314350</v>
      </c>
      <c r="AN26">
        <v>688992450</v>
      </c>
      <c r="AO26">
        <v>732732350</v>
      </c>
      <c r="AP26">
        <v>832072450</v>
      </c>
      <c r="AQ26">
        <v>871860600</v>
      </c>
      <c r="AR26">
        <v>932551850</v>
      </c>
      <c r="AS26">
        <v>990374050</v>
      </c>
      <c r="AT26">
        <v>1057845500</v>
      </c>
      <c r="AU26">
        <v>1114222550</v>
      </c>
      <c r="AV26">
        <v>1217467600</v>
      </c>
      <c r="AW26">
        <v>1290573400</v>
      </c>
      <c r="AX26">
        <v>1368625150</v>
      </c>
      <c r="AY26">
        <v>1336957250</v>
      </c>
      <c r="AZ26">
        <v>1397113450.0000002</v>
      </c>
      <c r="BA26">
        <v>1487005600</v>
      </c>
      <c r="BB26">
        <v>1573670249.9999998</v>
      </c>
      <c r="BC26">
        <v>1612573850</v>
      </c>
      <c r="BD26">
        <v>1703951049.9999998</v>
      </c>
      <c r="BE26">
        <v>1778567600</v>
      </c>
      <c r="BF26">
        <v>1820158550</v>
      </c>
      <c r="BG26">
        <v>1838000000</v>
      </c>
    </row>
    <row r="27" spans="1:59" x14ac:dyDescent="0.4">
      <c r="A27" t="s">
        <v>1946</v>
      </c>
      <c r="B27">
        <v>84466654.080154389</v>
      </c>
      <c r="C27">
        <v>89249986.700715616</v>
      </c>
      <c r="D27">
        <v>94149985.970558822</v>
      </c>
      <c r="E27">
        <v>96366652.306916475</v>
      </c>
      <c r="F27">
        <v>107566650.63798666</v>
      </c>
      <c r="G27">
        <v>114339048.96273592</v>
      </c>
      <c r="H27">
        <v>134173373.78280236</v>
      </c>
      <c r="I27">
        <v>155102984.62157604</v>
      </c>
      <c r="J27">
        <v>150000000</v>
      </c>
      <c r="K27">
        <v>164900000</v>
      </c>
      <c r="L27">
        <v>186300000</v>
      </c>
      <c r="M27">
        <v>211100000</v>
      </c>
      <c r="N27">
        <v>235400000</v>
      </c>
      <c r="O27">
        <v>269500000</v>
      </c>
      <c r="P27">
        <v>312600000</v>
      </c>
      <c r="Q27">
        <v>345000000</v>
      </c>
      <c r="R27">
        <v>386300000</v>
      </c>
      <c r="S27">
        <v>447000000</v>
      </c>
      <c r="T27">
        <v>475800000</v>
      </c>
      <c r="U27">
        <v>517200000</v>
      </c>
      <c r="V27">
        <v>613299968</v>
      </c>
      <c r="W27">
        <v>739100032</v>
      </c>
      <c r="X27">
        <v>785500032</v>
      </c>
      <c r="Y27">
        <v>889400000</v>
      </c>
      <c r="Z27">
        <v>985699968</v>
      </c>
      <c r="AA27">
        <v>1039500032</v>
      </c>
      <c r="AB27">
        <v>1173500032</v>
      </c>
      <c r="AC27">
        <v>1296499968</v>
      </c>
      <c r="AD27">
        <v>1415100032</v>
      </c>
      <c r="AE27">
        <v>1501500032</v>
      </c>
      <c r="AF27">
        <v>1592400000</v>
      </c>
      <c r="AG27">
        <v>1634899968</v>
      </c>
      <c r="AH27">
        <v>1679900032</v>
      </c>
      <c r="AI27">
        <v>1820359936</v>
      </c>
      <c r="AJ27">
        <v>1867160064</v>
      </c>
      <c r="AK27">
        <v>2030749952</v>
      </c>
      <c r="AL27">
        <v>2695390000</v>
      </c>
      <c r="AM27">
        <v>2932827000</v>
      </c>
      <c r="AN27">
        <v>3130748000</v>
      </c>
      <c r="AO27">
        <v>3324433000</v>
      </c>
      <c r="AP27">
        <v>3480219000</v>
      </c>
      <c r="AQ27">
        <v>3680483000</v>
      </c>
      <c r="AR27">
        <v>3937228000</v>
      </c>
      <c r="AS27">
        <v>4186525000</v>
      </c>
      <c r="AT27">
        <v>4484703000</v>
      </c>
      <c r="AU27">
        <v>4868136000</v>
      </c>
      <c r="AV27">
        <v>5414299000</v>
      </c>
      <c r="AW27">
        <v>5895048000</v>
      </c>
      <c r="AX27">
        <v>6109928000</v>
      </c>
      <c r="AY27">
        <v>5806378000</v>
      </c>
      <c r="AZ27">
        <v>5744414000</v>
      </c>
      <c r="BA27">
        <v>5550771000</v>
      </c>
      <c r="BB27">
        <v>5537537000</v>
      </c>
      <c r="BC27">
        <v>5573710000</v>
      </c>
    </row>
    <row r="28" spans="1:59" x14ac:dyDescent="0.4">
      <c r="A28" t="s">
        <v>74</v>
      </c>
      <c r="B28">
        <v>563110051.92073321</v>
      </c>
      <c r="C28">
        <v>612518906.82649124</v>
      </c>
      <c r="D28">
        <v>669722541.27781761</v>
      </c>
      <c r="E28">
        <v>721142957.31147432</v>
      </c>
      <c r="F28">
        <v>812543072.50538421</v>
      </c>
      <c r="G28">
        <v>908874537.03703701</v>
      </c>
      <c r="H28">
        <v>994044553.87205386</v>
      </c>
      <c r="I28">
        <v>1084059814.8148148</v>
      </c>
      <c r="J28">
        <v>908874537.03703701</v>
      </c>
      <c r="K28">
        <v>964615698.65319872</v>
      </c>
      <c r="L28">
        <v>1017171717.171717</v>
      </c>
      <c r="M28">
        <v>1095454545.4545455</v>
      </c>
      <c r="N28">
        <v>1257615644.9793155</v>
      </c>
      <c r="O28">
        <v>1263018490.7546227</v>
      </c>
      <c r="P28">
        <v>2100249875.0624688</v>
      </c>
      <c r="Q28">
        <v>2404697651.1744127</v>
      </c>
      <c r="R28">
        <v>2732083958.0209894</v>
      </c>
      <c r="S28">
        <v>3227436281.8590703</v>
      </c>
      <c r="T28">
        <v>3758220889.5552225</v>
      </c>
      <c r="U28">
        <v>4421343606.1813526</v>
      </c>
      <c r="V28">
        <v>4537487842.5774879</v>
      </c>
      <c r="W28">
        <v>5891606676.1827087</v>
      </c>
      <c r="X28">
        <v>5594118400.1673126</v>
      </c>
      <c r="Y28">
        <v>5422656261.7104855</v>
      </c>
      <c r="Z28">
        <v>6169481549.3748226</v>
      </c>
      <c r="AA28">
        <v>5377277406.7163754</v>
      </c>
      <c r="AB28">
        <v>3959379487.6064024</v>
      </c>
      <c r="AC28">
        <v>4347956298.5132732</v>
      </c>
      <c r="AD28">
        <v>4597615562.6659403</v>
      </c>
      <c r="AE28">
        <v>4715978868.2161341</v>
      </c>
      <c r="AF28">
        <v>4867582620.2070827</v>
      </c>
      <c r="AG28">
        <v>5343274311.567894</v>
      </c>
      <c r="AH28">
        <v>5643893347.006794</v>
      </c>
      <c r="AI28">
        <v>5734676560.9247141</v>
      </c>
      <c r="AJ28">
        <v>5981244886.9170008</v>
      </c>
      <c r="AK28">
        <v>6715220507.0516424</v>
      </c>
      <c r="AL28">
        <v>7396966657.4705391</v>
      </c>
      <c r="AM28">
        <v>7925673448.413681</v>
      </c>
      <c r="AN28">
        <v>8497545598.083519</v>
      </c>
      <c r="AO28">
        <v>8285075872.2730713</v>
      </c>
      <c r="AP28">
        <v>8397912509.0967894</v>
      </c>
      <c r="AQ28">
        <v>8141537937.6106796</v>
      </c>
      <c r="AR28">
        <v>7905485076.7085085</v>
      </c>
      <c r="AS28">
        <v>8082364868.3935661</v>
      </c>
      <c r="AT28">
        <v>8773451738.9112911</v>
      </c>
      <c r="AU28">
        <v>9549077869.1065044</v>
      </c>
      <c r="AV28">
        <v>11451869164.71117</v>
      </c>
      <c r="AW28">
        <v>13120183156.714895</v>
      </c>
      <c r="AX28">
        <v>16674324634.237322</v>
      </c>
      <c r="AY28">
        <v>17339992165.242165</v>
      </c>
      <c r="AZ28">
        <v>19649631308.164806</v>
      </c>
      <c r="BA28">
        <v>23963033443.851807</v>
      </c>
      <c r="BB28">
        <v>27084497539.797394</v>
      </c>
      <c r="BC28">
        <v>30659338929.088276</v>
      </c>
      <c r="BD28">
        <v>32996187988.422581</v>
      </c>
      <c r="BE28">
        <v>33000198263.386391</v>
      </c>
      <c r="BF28">
        <v>33941126193.921852</v>
      </c>
      <c r="BG28">
        <v>37508642112.879883</v>
      </c>
    </row>
    <row r="29" spans="1:59" x14ac:dyDescent="0.4">
      <c r="A29" t="s">
        <v>51</v>
      </c>
      <c r="X29">
        <v>183785591126</v>
      </c>
      <c r="Y29">
        <v>213196296691.99997</v>
      </c>
      <c r="Z29">
        <v>200567103794.71429</v>
      </c>
      <c r="AA29">
        <v>218580866274.6087</v>
      </c>
      <c r="AB29">
        <v>266313891601.56</v>
      </c>
      <c r="AC29">
        <v>293364326103.5874</v>
      </c>
      <c r="AD29">
        <v>330301146051.94122</v>
      </c>
      <c r="AE29">
        <v>425595310000</v>
      </c>
      <c r="AF29">
        <v>461951781999.99994</v>
      </c>
      <c r="AG29">
        <v>602860000000</v>
      </c>
      <c r="AH29">
        <v>400599250000</v>
      </c>
      <c r="AI29">
        <v>437798577639.75159</v>
      </c>
      <c r="AJ29">
        <v>558111997497.2627</v>
      </c>
      <c r="AK29">
        <v>769305386182.84851</v>
      </c>
      <c r="AL29">
        <v>850426432991.74207</v>
      </c>
      <c r="AM29">
        <v>883199625324.67529</v>
      </c>
      <c r="AN29">
        <v>863723411632.91675</v>
      </c>
      <c r="AO29">
        <v>599388579985.67261</v>
      </c>
      <c r="AP29">
        <v>655420645476.90613</v>
      </c>
      <c r="AQ29">
        <v>559372276081.96582</v>
      </c>
      <c r="AR29">
        <v>507962487700.02393</v>
      </c>
      <c r="AS29">
        <v>558319920831.97925</v>
      </c>
      <c r="AT29">
        <v>669316654017.09412</v>
      </c>
      <c r="AU29">
        <v>891630175813.34204</v>
      </c>
      <c r="AV29">
        <v>1107640297889.9463</v>
      </c>
      <c r="AW29">
        <v>1397084345950.3877</v>
      </c>
      <c r="AX29">
        <v>1695824571927.1458</v>
      </c>
      <c r="AY29">
        <v>1667019780934.2803</v>
      </c>
      <c r="AZ29">
        <v>2208871646202.8193</v>
      </c>
      <c r="BA29">
        <v>2616201578192.2524</v>
      </c>
      <c r="BB29">
        <v>2465188674415.0322</v>
      </c>
      <c r="BC29">
        <v>2472806919901.6743</v>
      </c>
      <c r="BD29">
        <v>2455993625159.3706</v>
      </c>
      <c r="BE29">
        <v>1802214373741.3206</v>
      </c>
      <c r="BF29">
        <v>1793989048409.2866</v>
      </c>
      <c r="BG29">
        <v>2055505502224.729</v>
      </c>
    </row>
    <row r="30" spans="1:59" x14ac:dyDescent="0.4">
      <c r="A30" t="s">
        <v>1947</v>
      </c>
      <c r="P30">
        <v>441595558.60671246</v>
      </c>
      <c r="Q30">
        <v>475761121.22527611</v>
      </c>
      <c r="R30">
        <v>515665506.0974099</v>
      </c>
      <c r="S30">
        <v>585680637.08532476</v>
      </c>
      <c r="T30">
        <v>654039198.23868155</v>
      </c>
      <c r="U30">
        <v>793011830.76236773</v>
      </c>
      <c r="V30">
        <v>1017805364.6327052</v>
      </c>
      <c r="W30">
        <v>1120203465.7494657</v>
      </c>
      <c r="X30">
        <v>1170432057.5666485</v>
      </c>
      <c r="Y30">
        <v>1242716529.8656144</v>
      </c>
      <c r="Z30">
        <v>1354407508.6253617</v>
      </c>
      <c r="AA30">
        <v>1417575550.3251929</v>
      </c>
      <c r="AB30">
        <v>1556321742.4759314</v>
      </c>
      <c r="AC30">
        <v>1713771321.2752249</v>
      </c>
      <c r="AD30">
        <v>1822815594.3771591</v>
      </c>
      <c r="AE30">
        <v>2015731028.9911602</v>
      </c>
      <c r="AF30">
        <v>2023318251.8768957</v>
      </c>
      <c r="AG30">
        <v>2007109829.4635313</v>
      </c>
      <c r="AH30">
        <v>1950900000</v>
      </c>
      <c r="AI30">
        <v>2046189031.9693732</v>
      </c>
      <c r="AJ30">
        <v>2151295182.2204547</v>
      </c>
      <c r="AK30">
        <v>2261969870.2331829</v>
      </c>
      <c r="AL30">
        <v>2411872918.0132256</v>
      </c>
      <c r="AM30">
        <v>2549296474.9167209</v>
      </c>
      <c r="AN30">
        <v>2874459304.9271617</v>
      </c>
      <c r="AO30">
        <v>3012081738.1792874</v>
      </c>
      <c r="AP30">
        <v>3121500000</v>
      </c>
      <c r="AQ30">
        <v>3116650000</v>
      </c>
      <c r="AR30">
        <v>3169599999.9999995</v>
      </c>
      <c r="AS30">
        <v>3274850000</v>
      </c>
      <c r="AT30">
        <v>3514350000</v>
      </c>
      <c r="AU30">
        <v>3897300000.0000005</v>
      </c>
      <c r="AV30">
        <v>4246600000.0000005</v>
      </c>
      <c r="AW30">
        <v>4523750000</v>
      </c>
      <c r="AX30">
        <v>4607300000</v>
      </c>
      <c r="AY30">
        <v>4434050000</v>
      </c>
      <c r="AZ30">
        <v>4461650000</v>
      </c>
      <c r="BA30">
        <v>4660900000</v>
      </c>
      <c r="BB30">
        <v>4656350000</v>
      </c>
      <c r="BC30">
        <v>4612500000</v>
      </c>
      <c r="BD30">
        <v>4608350000</v>
      </c>
      <c r="BE30">
        <v>4584149999.999999</v>
      </c>
      <c r="BF30">
        <v>4529050000</v>
      </c>
      <c r="BG30">
        <v>4796845980.8226004</v>
      </c>
    </row>
    <row r="31" spans="1:59" x14ac:dyDescent="0.4">
      <c r="A31" t="s">
        <v>1948</v>
      </c>
      <c r="G31">
        <v>114040245.65529858</v>
      </c>
      <c r="H31">
        <v>132758395.40049653</v>
      </c>
      <c r="I31">
        <v>139030445.57689795</v>
      </c>
      <c r="J31">
        <v>160819286.55429244</v>
      </c>
      <c r="K31">
        <v>161211289.69031754</v>
      </c>
      <c r="L31">
        <v>179080099.30746114</v>
      </c>
      <c r="M31">
        <v>197523179.24188319</v>
      </c>
      <c r="N31">
        <v>270818555.82352108</v>
      </c>
      <c r="O31">
        <v>433092003.57927275</v>
      </c>
      <c r="P31">
        <v>1073577085.6415936</v>
      </c>
      <c r="Q31">
        <v>1168304305.6551259</v>
      </c>
      <c r="R31">
        <v>1423061356.6456208</v>
      </c>
      <c r="S31">
        <v>1732721160.9412153</v>
      </c>
      <c r="T31">
        <v>1941600703.6059806</v>
      </c>
      <c r="U31">
        <v>2803780005.5182562</v>
      </c>
      <c r="V31">
        <v>4928824957.967495</v>
      </c>
      <c r="W31">
        <v>4366213849.5763721</v>
      </c>
      <c r="X31">
        <v>4264252336.4485979</v>
      </c>
      <c r="Y31">
        <v>3844723142.4514904</v>
      </c>
      <c r="Z31">
        <v>3782523088.4627995</v>
      </c>
      <c r="AA31">
        <v>3523612563.0653152</v>
      </c>
      <c r="AB31">
        <v>2358592817.1213379</v>
      </c>
      <c r="AC31">
        <v>2754463437.7967715</v>
      </c>
      <c r="AD31">
        <v>2690717551.1826677</v>
      </c>
      <c r="AE31">
        <v>2985467979.2852383</v>
      </c>
      <c r="AF31">
        <v>3520551724.1379309</v>
      </c>
      <c r="AG31">
        <v>3701667052.5584626</v>
      </c>
      <c r="AH31">
        <v>4183548189.073051</v>
      </c>
      <c r="AI31">
        <v>4105706151.7514548</v>
      </c>
      <c r="AJ31">
        <v>4087337959.93191</v>
      </c>
      <c r="AK31">
        <v>4734020036.6868906</v>
      </c>
      <c r="AL31">
        <v>5115602836.8794327</v>
      </c>
      <c r="AM31">
        <v>5197332974.1379318</v>
      </c>
      <c r="AN31">
        <v>4051147227.5334601</v>
      </c>
      <c r="AO31">
        <v>4599999999.999999</v>
      </c>
      <c r="AP31">
        <v>6001153306.2645025</v>
      </c>
      <c r="AQ31">
        <v>5601090584.3612213</v>
      </c>
      <c r="AR31">
        <v>5843329107.5617113</v>
      </c>
      <c r="AS31">
        <v>6557333084.6056709</v>
      </c>
      <c r="AT31">
        <v>7872333215.0041418</v>
      </c>
      <c r="AU31">
        <v>9531402847.873106</v>
      </c>
      <c r="AV31">
        <v>11470703002.076908</v>
      </c>
      <c r="AW31">
        <v>12247694247.229778</v>
      </c>
      <c r="AX31">
        <v>14393099068.585943</v>
      </c>
      <c r="AY31">
        <v>10732366286.264265</v>
      </c>
      <c r="AZ31">
        <v>13707370737.073708</v>
      </c>
      <c r="BA31">
        <v>18525319977.740677</v>
      </c>
      <c r="BB31">
        <v>19048495518.565941</v>
      </c>
      <c r="BC31">
        <v>18093829923.273655</v>
      </c>
      <c r="BD31">
        <v>17098342541.436466</v>
      </c>
      <c r="BE31">
        <v>12930394937.81366</v>
      </c>
      <c r="BF31">
        <v>11400653959.836821</v>
      </c>
      <c r="BG31">
        <v>12128089001.585777</v>
      </c>
    </row>
    <row r="32" spans="1:59" x14ac:dyDescent="0.4">
      <c r="A32" t="s">
        <v>1949</v>
      </c>
      <c r="V32">
        <v>135653295.1653944</v>
      </c>
      <c r="W32">
        <v>146391639.72286376</v>
      </c>
      <c r="X32">
        <v>148934334.03805494</v>
      </c>
      <c r="Y32">
        <v>165585940.59405941</v>
      </c>
      <c r="Z32">
        <v>169264991.19718313</v>
      </c>
      <c r="AA32">
        <v>172217502.02101859</v>
      </c>
      <c r="AB32">
        <v>201375725.61459163</v>
      </c>
      <c r="AC32">
        <v>253182453.7037037</v>
      </c>
      <c r="AD32">
        <v>283855833.33333331</v>
      </c>
      <c r="AE32">
        <v>275949889.09426987</v>
      </c>
      <c r="AF32">
        <v>299787275.84237576</v>
      </c>
      <c r="AG32">
        <v>250045839.92963943</v>
      </c>
      <c r="AH32">
        <v>250794359.56790122</v>
      </c>
      <c r="AI32">
        <v>235239570.35093474</v>
      </c>
      <c r="AJ32">
        <v>270801565.18967164</v>
      </c>
      <c r="AK32">
        <v>303053462.84304661</v>
      </c>
      <c r="AL32">
        <v>316420860.85238498</v>
      </c>
      <c r="AM32">
        <v>365964500.13770306</v>
      </c>
      <c r="AN32">
        <v>376955087.25157541</v>
      </c>
      <c r="AO32">
        <v>419035810.49698091</v>
      </c>
      <c r="AP32">
        <v>439158233.19982201</v>
      </c>
      <c r="AQ32">
        <v>476360697.18160629</v>
      </c>
      <c r="AR32">
        <v>537050133.71734214</v>
      </c>
      <c r="AS32">
        <v>622026107.77157581</v>
      </c>
      <c r="AT32">
        <v>702682018.97616947</v>
      </c>
      <c r="AU32">
        <v>818869145.12471652</v>
      </c>
      <c r="AV32">
        <v>897731524.92992246</v>
      </c>
      <c r="AW32">
        <v>1196091805.0231569</v>
      </c>
      <c r="AX32">
        <v>1258332337.283819</v>
      </c>
      <c r="AY32">
        <v>1264758197.9659252</v>
      </c>
      <c r="AZ32">
        <v>1585472534.1054721</v>
      </c>
      <c r="BA32">
        <v>1820207625.8021665</v>
      </c>
      <c r="BB32">
        <v>1823692109.6165216</v>
      </c>
      <c r="BC32">
        <v>1798333725.8395367</v>
      </c>
      <c r="BD32">
        <v>1944782820.8882382</v>
      </c>
      <c r="BE32">
        <v>2059258652.9466794</v>
      </c>
      <c r="BF32">
        <v>2212638830.3943877</v>
      </c>
      <c r="BG32">
        <v>2511852941.1764708</v>
      </c>
    </row>
    <row r="33" spans="1:59" x14ac:dyDescent="0.4">
      <c r="A33" t="s">
        <v>1950</v>
      </c>
      <c r="B33">
        <v>30412308.98640123</v>
      </c>
      <c r="C33">
        <v>32902336.644746043</v>
      </c>
      <c r="D33">
        <v>35643207.626524597</v>
      </c>
      <c r="E33">
        <v>38091150.566196002</v>
      </c>
      <c r="F33">
        <v>41613969.050606437</v>
      </c>
      <c r="G33">
        <v>45790869.747312568</v>
      </c>
      <c r="H33">
        <v>51464435.146443516</v>
      </c>
      <c r="I33">
        <v>58646443.514644362</v>
      </c>
      <c r="J33">
        <v>66248256.624825664</v>
      </c>
      <c r="K33">
        <v>77356914.078819096</v>
      </c>
      <c r="L33">
        <v>96245114.461194858</v>
      </c>
      <c r="M33">
        <v>126957494.40715882</v>
      </c>
      <c r="N33">
        <v>165258093.87595889</v>
      </c>
      <c r="O33">
        <v>244129088.02766171</v>
      </c>
      <c r="P33">
        <v>306033848.41795433</v>
      </c>
      <c r="Q33">
        <v>355172413.7931034</v>
      </c>
      <c r="R33">
        <v>372010119.5952161</v>
      </c>
      <c r="S33">
        <v>451603325.41567695</v>
      </c>
      <c r="T33">
        <v>590376720.59888911</v>
      </c>
      <c r="U33">
        <v>819877300.61349714</v>
      </c>
      <c r="V33">
        <v>1060923829.1302109</v>
      </c>
      <c r="W33">
        <v>1073861599.1394765</v>
      </c>
      <c r="X33">
        <v>1014907254.5401573</v>
      </c>
      <c r="Y33">
        <v>1172258182.1496947</v>
      </c>
      <c r="Z33">
        <v>1240796364.7566235</v>
      </c>
      <c r="AA33">
        <v>1114764007.148113</v>
      </c>
      <c r="AB33">
        <v>1392634771.9653025</v>
      </c>
      <c r="AC33">
        <v>1965274882.363452</v>
      </c>
      <c r="AD33">
        <v>2644536804.1124358</v>
      </c>
      <c r="AE33">
        <v>3083800684.8975139</v>
      </c>
      <c r="AF33">
        <v>3790567051.8677778</v>
      </c>
      <c r="AG33">
        <v>3942792837.3565497</v>
      </c>
      <c r="AH33">
        <v>4146513722.3301888</v>
      </c>
      <c r="AI33">
        <v>4160086253.1467957</v>
      </c>
      <c r="AJ33">
        <v>4259330999.0315127</v>
      </c>
      <c r="AK33">
        <v>4730611067.0225811</v>
      </c>
      <c r="AL33">
        <v>4847752842.7892427</v>
      </c>
      <c r="AM33">
        <v>5020214747.4526138</v>
      </c>
      <c r="AN33">
        <v>4790458837.1707802</v>
      </c>
      <c r="AO33">
        <v>5484257417.1784458</v>
      </c>
      <c r="AP33">
        <v>5788329609.1575527</v>
      </c>
      <c r="AQ33">
        <v>5489608299.6644526</v>
      </c>
      <c r="AR33">
        <v>5438857106.7353582</v>
      </c>
      <c r="AS33">
        <v>7511582173.3772392</v>
      </c>
      <c r="AT33">
        <v>8957467706.5354042</v>
      </c>
      <c r="AU33">
        <v>9931134940.5134621</v>
      </c>
      <c r="AV33">
        <v>10126940513.312546</v>
      </c>
      <c r="AW33">
        <v>10939053365.478596</v>
      </c>
      <c r="AX33">
        <v>10945070441.928253</v>
      </c>
      <c r="AY33">
        <v>10267133177.733364</v>
      </c>
      <c r="AZ33">
        <v>12786654365.873764</v>
      </c>
      <c r="BA33">
        <v>15682926895.966774</v>
      </c>
      <c r="BB33">
        <v>14686278707.458885</v>
      </c>
      <c r="BC33">
        <v>14915780538.672386</v>
      </c>
      <c r="BD33">
        <v>16250774266.665617</v>
      </c>
      <c r="BE33">
        <v>14420551446.462296</v>
      </c>
      <c r="BF33">
        <v>15648700274.480421</v>
      </c>
      <c r="BG33">
        <v>17406530780.715504</v>
      </c>
    </row>
    <row r="34" spans="1:59" x14ac:dyDescent="0.4">
      <c r="A34" t="s">
        <v>1951</v>
      </c>
      <c r="B34">
        <v>112155598.94957116</v>
      </c>
      <c r="C34">
        <v>123134584.46767329</v>
      </c>
      <c r="D34">
        <v>124482748.93791738</v>
      </c>
      <c r="E34">
        <v>129379097.88895763</v>
      </c>
      <c r="F34">
        <v>142025069.46167609</v>
      </c>
      <c r="G34">
        <v>150574816.30076444</v>
      </c>
      <c r="H34">
        <v>157930041.87588325</v>
      </c>
      <c r="I34">
        <v>163820538.86794725</v>
      </c>
      <c r="J34">
        <v>191767436.95688438</v>
      </c>
      <c r="K34">
        <v>188039191.32360831</v>
      </c>
      <c r="L34">
        <v>189106554.52127707</v>
      </c>
      <c r="M34">
        <v>201450768.36755261</v>
      </c>
      <c r="N34">
        <v>230317908.03864339</v>
      </c>
      <c r="O34">
        <v>271183061.35963523</v>
      </c>
      <c r="P34">
        <v>281398668.16061342</v>
      </c>
      <c r="Q34">
        <v>378660016.26593643</v>
      </c>
      <c r="R34">
        <v>451152449.98441112</v>
      </c>
      <c r="S34">
        <v>507298120.68314964</v>
      </c>
      <c r="T34">
        <v>610578523.76117778</v>
      </c>
      <c r="U34">
        <v>700764892.70483112</v>
      </c>
      <c r="V34">
        <v>797048028.77324653</v>
      </c>
      <c r="W34">
        <v>694803502.7223562</v>
      </c>
      <c r="X34">
        <v>748312283.72675741</v>
      </c>
      <c r="Y34">
        <v>658679394.90796876</v>
      </c>
      <c r="Z34">
        <v>637820620.67019451</v>
      </c>
      <c r="AA34">
        <v>864849765.05966449</v>
      </c>
      <c r="AB34">
        <v>1122265026.3827443</v>
      </c>
      <c r="AC34">
        <v>1200991825.9539769</v>
      </c>
      <c r="AD34">
        <v>1264899368.2016544</v>
      </c>
      <c r="AE34">
        <v>1233930277.0492179</v>
      </c>
      <c r="AF34">
        <v>1440711395.6706855</v>
      </c>
      <c r="AG34">
        <v>1377375030.5292072</v>
      </c>
      <c r="AH34">
        <v>1411917558.4585543</v>
      </c>
      <c r="AI34">
        <v>1278781166.7218764</v>
      </c>
      <c r="AJ34">
        <v>851174350.64940917</v>
      </c>
      <c r="AK34">
        <v>1115389731.7911868</v>
      </c>
      <c r="AL34">
        <v>1007791186.2010617</v>
      </c>
      <c r="AM34">
        <v>937741468.02967572</v>
      </c>
      <c r="AN34">
        <v>967338348.65831399</v>
      </c>
      <c r="AO34">
        <v>999477510.68663239</v>
      </c>
      <c r="AP34">
        <v>914500299.09703445</v>
      </c>
      <c r="AQ34">
        <v>931833302.75285661</v>
      </c>
      <c r="AR34">
        <v>991387870.12463045</v>
      </c>
      <c r="AS34">
        <v>1139754799.1630425</v>
      </c>
      <c r="AT34">
        <v>1270080250.6526783</v>
      </c>
      <c r="AU34">
        <v>1337362392.152246</v>
      </c>
      <c r="AV34">
        <v>1460561215.4446988</v>
      </c>
      <c r="AW34">
        <v>1697565948.6532345</v>
      </c>
      <c r="AX34">
        <v>1985240986.1850843</v>
      </c>
      <c r="AY34">
        <v>1981732633.9201286</v>
      </c>
      <c r="AZ34">
        <v>1986015906.2504418</v>
      </c>
      <c r="BA34">
        <v>2195599556.7386599</v>
      </c>
      <c r="BB34">
        <v>2169706564.058989</v>
      </c>
      <c r="BC34">
        <v>1518565298.3564084</v>
      </c>
      <c r="BD34">
        <v>1702899386.1432197</v>
      </c>
      <c r="BE34">
        <v>1583776805.9656825</v>
      </c>
      <c r="BF34">
        <v>1755468136.865561</v>
      </c>
      <c r="BG34">
        <v>1949411659.2045348</v>
      </c>
    </row>
    <row r="35" spans="1:59" x14ac:dyDescent="0.4">
      <c r="A35" t="s">
        <v>815</v>
      </c>
      <c r="B35">
        <v>41093453544.909561</v>
      </c>
      <c r="C35">
        <v>40767969453.695969</v>
      </c>
      <c r="D35">
        <v>41978852041.442558</v>
      </c>
      <c r="E35">
        <v>44657169109.223961</v>
      </c>
      <c r="F35">
        <v>48882938810.22039</v>
      </c>
      <c r="G35">
        <v>53909570342.168968</v>
      </c>
      <c r="H35">
        <v>60358632035.153236</v>
      </c>
      <c r="I35">
        <v>64768831262.176125</v>
      </c>
      <c r="J35">
        <v>70759031841.723694</v>
      </c>
      <c r="K35">
        <v>77887510241.708298</v>
      </c>
      <c r="L35">
        <v>87896095224.423401</v>
      </c>
      <c r="M35">
        <v>99271961477.520294</v>
      </c>
      <c r="N35">
        <v>113082820992.01939</v>
      </c>
      <c r="O35">
        <v>131321859214.0786</v>
      </c>
      <c r="P35">
        <v>160408697648.26175</v>
      </c>
      <c r="Q35">
        <v>173834029787.65237</v>
      </c>
      <c r="R35">
        <v>206575564401.62271</v>
      </c>
      <c r="S35">
        <v>211612156934.64975</v>
      </c>
      <c r="T35">
        <v>218632867449.81152</v>
      </c>
      <c r="U35">
        <v>243072102185.41916</v>
      </c>
      <c r="V35">
        <v>273853826377.00992</v>
      </c>
      <c r="W35">
        <v>306214863624.98956</v>
      </c>
      <c r="X35">
        <v>313506525087.13623</v>
      </c>
      <c r="Y35">
        <v>340547711781.88904</v>
      </c>
      <c r="Z35">
        <v>355372558103.62134</v>
      </c>
      <c r="AA35">
        <v>364756499450.75067</v>
      </c>
      <c r="AB35">
        <v>377437927311.98273</v>
      </c>
      <c r="AC35">
        <v>431316742081.44794</v>
      </c>
      <c r="AD35">
        <v>507354351182.25403</v>
      </c>
      <c r="AE35">
        <v>565055743243.24329</v>
      </c>
      <c r="AF35">
        <v>593929550908.46753</v>
      </c>
      <c r="AG35">
        <v>610328183643.18762</v>
      </c>
      <c r="AH35">
        <v>592387689252.91626</v>
      </c>
      <c r="AI35">
        <v>577170761956.4375</v>
      </c>
      <c r="AJ35">
        <v>578139279437.60986</v>
      </c>
      <c r="AK35">
        <v>604031623433.40137</v>
      </c>
      <c r="AL35">
        <v>628546387972.13062</v>
      </c>
      <c r="AM35">
        <v>652825364726.27466</v>
      </c>
      <c r="AN35">
        <v>631813279406.80823</v>
      </c>
      <c r="AO35">
        <v>676082654640.91003</v>
      </c>
      <c r="AP35">
        <v>742293448252.64282</v>
      </c>
      <c r="AQ35">
        <v>736379777892.56201</v>
      </c>
      <c r="AR35">
        <v>757950678646.5304</v>
      </c>
      <c r="AS35">
        <v>892380986367.85388</v>
      </c>
      <c r="AT35">
        <v>1023196003074.5581</v>
      </c>
      <c r="AU35">
        <v>1169357979864.6641</v>
      </c>
      <c r="AV35">
        <v>1315415197461.2129</v>
      </c>
      <c r="AW35">
        <v>1464977190205.7537</v>
      </c>
      <c r="AX35">
        <v>1549131208997.1885</v>
      </c>
      <c r="AY35">
        <v>1371153004986.4404</v>
      </c>
      <c r="AZ35">
        <v>1613464422811.134</v>
      </c>
      <c r="BA35">
        <v>1788647906047.7568</v>
      </c>
      <c r="BB35">
        <v>1824288757447.5667</v>
      </c>
      <c r="BC35">
        <v>1842628005830.1848</v>
      </c>
      <c r="BD35">
        <v>1799268695861.8013</v>
      </c>
      <c r="BE35">
        <v>1559623393038.6624</v>
      </c>
      <c r="BF35">
        <v>1535767736946.1799</v>
      </c>
      <c r="BG35">
        <v>1653042795255.0439</v>
      </c>
    </row>
    <row r="36" spans="1:59" x14ac:dyDescent="0.4">
      <c r="A36" t="s">
        <v>1952</v>
      </c>
      <c r="AF36">
        <v>256391119867.64923</v>
      </c>
      <c r="AG36">
        <v>242844938128.09079</v>
      </c>
      <c r="AH36">
        <v>260069791613.86981</v>
      </c>
      <c r="AI36">
        <v>274192522357.48972</v>
      </c>
      <c r="AJ36">
        <v>311016433450.63422</v>
      </c>
      <c r="AK36">
        <v>386483907816.16943</v>
      </c>
      <c r="AL36">
        <v>412962206488.86969</v>
      </c>
      <c r="AM36">
        <v>409177909939.01031</v>
      </c>
      <c r="AN36">
        <v>447675040690.5423</v>
      </c>
      <c r="AO36">
        <v>434158675543.00702</v>
      </c>
      <c r="AP36">
        <v>427831355696.26263</v>
      </c>
      <c r="AQ36">
        <v>468374571700.50183</v>
      </c>
      <c r="AR36">
        <v>527431862889.73132</v>
      </c>
      <c r="AS36">
        <v>634787658548.01294</v>
      </c>
      <c r="AT36">
        <v>762873141595.66016</v>
      </c>
      <c r="AU36">
        <v>886290450379.88538</v>
      </c>
      <c r="AV36">
        <v>1002435558361.936</v>
      </c>
      <c r="AW36">
        <v>1265875311783.3918</v>
      </c>
      <c r="AX36">
        <v>1529583538570.5037</v>
      </c>
      <c r="AY36">
        <v>1286223012130.479</v>
      </c>
      <c r="AZ36">
        <v>1312703359581.1331</v>
      </c>
      <c r="BA36">
        <v>1446066158638.5608</v>
      </c>
      <c r="BB36">
        <v>1351505878828.801</v>
      </c>
      <c r="BC36">
        <v>1422649884075.1008</v>
      </c>
      <c r="BD36">
        <v>1463900229119.282</v>
      </c>
      <c r="BE36">
        <v>1286222588314.916</v>
      </c>
      <c r="BF36">
        <v>1313066988021.6265</v>
      </c>
      <c r="BG36">
        <v>1450746635299.7607</v>
      </c>
    </row>
    <row r="37" spans="1:59" x14ac:dyDescent="0.4">
      <c r="A37" t="s">
        <v>117</v>
      </c>
      <c r="B37">
        <v>9522746719.2161427</v>
      </c>
      <c r="C37">
        <v>10712712465.052166</v>
      </c>
      <c r="D37">
        <v>11879982758.561916</v>
      </c>
      <c r="E37">
        <v>13063643795.788443</v>
      </c>
      <c r="F37">
        <v>14480556571.547604</v>
      </c>
      <c r="G37">
        <v>15346741669.757538</v>
      </c>
      <c r="H37">
        <v>16480058704.853127</v>
      </c>
      <c r="I37">
        <v>17740013179.259995</v>
      </c>
      <c r="J37">
        <v>18942729779.100044</v>
      </c>
      <c r="K37">
        <v>20524886616.478863</v>
      </c>
      <c r="V37">
        <v>119008334606.43314</v>
      </c>
      <c r="W37">
        <v>108993981315.54832</v>
      </c>
      <c r="X37">
        <v>111711490075.35832</v>
      </c>
      <c r="Y37">
        <v>111314328474.10796</v>
      </c>
      <c r="Z37">
        <v>106285277141.76279</v>
      </c>
      <c r="AA37">
        <v>107766112124.04868</v>
      </c>
      <c r="AB37">
        <v>154482372838.95715</v>
      </c>
      <c r="AC37">
        <v>193466104144.31329</v>
      </c>
      <c r="AD37">
        <v>209298156700.60822</v>
      </c>
      <c r="AE37">
        <v>202078703955.00949</v>
      </c>
      <c r="AF37">
        <v>258066552980.13245</v>
      </c>
      <c r="AG37">
        <v>261113787377.96375</v>
      </c>
      <c r="AH37">
        <v>271814366804.15305</v>
      </c>
      <c r="AI37">
        <v>264353008121.27774</v>
      </c>
      <c r="AJ37">
        <v>292646657673.46643</v>
      </c>
      <c r="AK37">
        <v>342617007103.59406</v>
      </c>
      <c r="AL37">
        <v>330091688349.51459</v>
      </c>
      <c r="AM37">
        <v>286519135326.94824</v>
      </c>
      <c r="AN37">
        <v>295045152020.96838</v>
      </c>
      <c r="AO37">
        <v>289912492344.56134</v>
      </c>
      <c r="AP37">
        <v>272055499940.78635</v>
      </c>
      <c r="AQ37">
        <v>278631271391.32495</v>
      </c>
      <c r="AR37">
        <v>301416810214.29486</v>
      </c>
      <c r="AS37">
        <v>352914820747.01123</v>
      </c>
      <c r="AT37">
        <v>394163688620.82831</v>
      </c>
      <c r="AU37">
        <v>408689353999.35748</v>
      </c>
      <c r="AV37">
        <v>430921192375.1795</v>
      </c>
      <c r="AW37">
        <v>479913034321.89276</v>
      </c>
      <c r="AX37">
        <v>554363487120.30286</v>
      </c>
      <c r="AY37">
        <v>541506500413.56488</v>
      </c>
      <c r="AZ37">
        <v>583782977866.40466</v>
      </c>
      <c r="BA37">
        <v>699579638638.22571</v>
      </c>
      <c r="BB37">
        <v>668043614122.87</v>
      </c>
      <c r="BC37">
        <v>688504173431.45374</v>
      </c>
      <c r="BD37">
        <v>709182559935.30139</v>
      </c>
      <c r="BE37">
        <v>679289166858.2356</v>
      </c>
      <c r="BF37">
        <v>668745279604.5321</v>
      </c>
      <c r="BG37">
        <v>678887336848.25183</v>
      </c>
    </row>
    <row r="38" spans="1:59" x14ac:dyDescent="0.4">
      <c r="A38" t="s">
        <v>1953</v>
      </c>
      <c r="AN38">
        <v>5945677376.6147728</v>
      </c>
      <c r="AO38">
        <v>6262740656.8516426</v>
      </c>
      <c r="AP38">
        <v>6439703434.7102432</v>
      </c>
      <c r="AQ38">
        <v>6232906290.4851017</v>
      </c>
      <c r="AR38">
        <v>6663669064.7482014</v>
      </c>
      <c r="AS38">
        <v>7332244897.9591827</v>
      </c>
      <c r="AT38">
        <v>8553643354.0827532</v>
      </c>
      <c r="AU38">
        <v>8827272727.2727261</v>
      </c>
      <c r="AV38">
        <v>9676172953.0818768</v>
      </c>
      <c r="AW38">
        <v>11514605842.336935</v>
      </c>
    </row>
    <row r="39" spans="1:59" x14ac:dyDescent="0.4">
      <c r="A39" t="s">
        <v>70</v>
      </c>
      <c r="B39">
        <v>4109999999.9999995</v>
      </c>
      <c r="C39">
        <v>4609727272.727272</v>
      </c>
      <c r="D39">
        <v>5416272727.272728</v>
      </c>
      <c r="E39">
        <v>5668187500</v>
      </c>
      <c r="F39">
        <v>5982347826.086956</v>
      </c>
      <c r="G39">
        <v>6026593750</v>
      </c>
      <c r="H39">
        <v>7072641025.6410255</v>
      </c>
      <c r="I39">
        <v>7013196078.4313717</v>
      </c>
      <c r="J39">
        <v>7167086956.5217381</v>
      </c>
      <c r="K39">
        <v>8377093023.2558155</v>
      </c>
      <c r="L39">
        <v>9126309734.5132771</v>
      </c>
      <c r="M39">
        <v>10884114754.09836</v>
      </c>
      <c r="N39">
        <v>11853817307.692308</v>
      </c>
      <c r="O39">
        <v>16836261173.184359</v>
      </c>
      <c r="P39">
        <v>16210404183.535763</v>
      </c>
      <c r="Q39">
        <v>7622217352.3421583</v>
      </c>
      <c r="R39">
        <v>10341925249.042147</v>
      </c>
      <c r="S39">
        <v>13962893421.541319</v>
      </c>
      <c r="T39">
        <v>15989933708.149084</v>
      </c>
      <c r="U39">
        <v>21803696985.234898</v>
      </c>
      <c r="V39">
        <v>29036709871.79488</v>
      </c>
      <c r="W39">
        <v>34509878043.589745</v>
      </c>
      <c r="X39">
        <v>25325893205.657047</v>
      </c>
      <c r="Y39">
        <v>20355959237.212841</v>
      </c>
      <c r="Z39">
        <v>19622527479.691307</v>
      </c>
      <c r="AA39">
        <v>17702885393.509884</v>
      </c>
      <c r="AB39">
        <v>18891048818.74255</v>
      </c>
      <c r="AC39">
        <v>22255407684.699879</v>
      </c>
      <c r="AD39">
        <v>26040229793.069675</v>
      </c>
      <c r="AE39">
        <v>29885685142.91066</v>
      </c>
      <c r="AF39">
        <v>33113887817.97311</v>
      </c>
      <c r="AG39">
        <v>37834793730.313263</v>
      </c>
      <c r="AH39">
        <v>45964327558.883553</v>
      </c>
      <c r="AI39">
        <v>49297773130.1185</v>
      </c>
      <c r="AJ39">
        <v>57008425295.8256</v>
      </c>
      <c r="AK39">
        <v>73447063319.303391</v>
      </c>
      <c r="AL39">
        <v>78039572221.602356</v>
      </c>
      <c r="AM39">
        <v>84952360922.46788</v>
      </c>
      <c r="AN39">
        <v>81577430181.407364</v>
      </c>
      <c r="AO39">
        <v>75173794497.03212</v>
      </c>
      <c r="AP39">
        <v>77860932151.847107</v>
      </c>
      <c r="AQ39">
        <v>70979923960.374207</v>
      </c>
      <c r="AR39">
        <v>69736811435.10318</v>
      </c>
      <c r="AS39">
        <v>75643459839.60083</v>
      </c>
      <c r="AT39">
        <v>99210392857.611603</v>
      </c>
      <c r="AU39">
        <v>122964812046.07269</v>
      </c>
      <c r="AV39">
        <v>154788024805.80832</v>
      </c>
      <c r="AW39">
        <v>173605968179.25516</v>
      </c>
      <c r="AX39">
        <v>179638496278.57391</v>
      </c>
      <c r="AY39">
        <v>172389498444.62051</v>
      </c>
      <c r="AZ39">
        <v>218537551220.07053</v>
      </c>
      <c r="BA39">
        <v>252251992029.44171</v>
      </c>
      <c r="BB39">
        <v>267122320056.70221</v>
      </c>
      <c r="BC39">
        <v>278384332694.35901</v>
      </c>
      <c r="BD39">
        <v>260584090570.9881</v>
      </c>
      <c r="BE39">
        <v>243999477737.93994</v>
      </c>
      <c r="BF39">
        <v>250036180921.0531</v>
      </c>
      <c r="BG39">
        <v>277075944401.94086</v>
      </c>
    </row>
    <row r="40" spans="1:59" x14ac:dyDescent="0.4">
      <c r="A40" t="s">
        <v>1954</v>
      </c>
      <c r="B40">
        <v>59716467625.314804</v>
      </c>
      <c r="C40">
        <v>50056868957.673241</v>
      </c>
      <c r="D40">
        <v>47209359005.605644</v>
      </c>
      <c r="E40">
        <v>50706799902.510345</v>
      </c>
      <c r="F40">
        <v>59708343488.504341</v>
      </c>
      <c r="G40">
        <v>70436266146.721909</v>
      </c>
      <c r="H40">
        <v>76720285969.615723</v>
      </c>
      <c r="I40">
        <v>72881631326.671539</v>
      </c>
      <c r="J40">
        <v>70846535055.65033</v>
      </c>
      <c r="K40">
        <v>79705906247.461197</v>
      </c>
      <c r="L40">
        <v>92602973434.072617</v>
      </c>
      <c r="M40">
        <v>99800958648.143631</v>
      </c>
      <c r="N40">
        <v>113687586299.05127</v>
      </c>
      <c r="O40">
        <v>138544284708.95746</v>
      </c>
      <c r="P40">
        <v>144182133387.7218</v>
      </c>
      <c r="Q40">
        <v>163431551779.76126</v>
      </c>
      <c r="R40">
        <v>153940455341.50613</v>
      </c>
      <c r="S40">
        <v>174938098826.56906</v>
      </c>
      <c r="T40">
        <v>149540752829.26828</v>
      </c>
      <c r="U40">
        <v>178280594413.04349</v>
      </c>
      <c r="V40">
        <v>191149211575</v>
      </c>
      <c r="W40">
        <v>195866382432.53967</v>
      </c>
      <c r="X40">
        <v>205089699858.77859</v>
      </c>
      <c r="Y40">
        <v>230686747153.25671</v>
      </c>
      <c r="Z40">
        <v>259946510957.14288</v>
      </c>
      <c r="AA40">
        <v>309488028132.65308</v>
      </c>
      <c r="AB40">
        <v>300758100107.24634</v>
      </c>
      <c r="AC40">
        <v>272972974764.57401</v>
      </c>
      <c r="AD40">
        <v>312353631207.81897</v>
      </c>
      <c r="AE40">
        <v>347768051311.74084</v>
      </c>
      <c r="AF40">
        <v>360857912565.96558</v>
      </c>
      <c r="AG40">
        <v>383373318083.62366</v>
      </c>
      <c r="AH40">
        <v>426915712711.146</v>
      </c>
      <c r="AI40">
        <v>444731282436.76215</v>
      </c>
      <c r="AJ40">
        <v>564324670005.91736</v>
      </c>
      <c r="AK40">
        <v>734547898220.50842</v>
      </c>
      <c r="AL40">
        <v>863746717503.7887</v>
      </c>
      <c r="AM40">
        <v>961603952951.82031</v>
      </c>
      <c r="AN40">
        <v>1029043097554.0822</v>
      </c>
      <c r="AO40">
        <v>1093997267271.0581</v>
      </c>
      <c r="AP40">
        <v>1211346869605.238</v>
      </c>
      <c r="AQ40">
        <v>1339395718865.3027</v>
      </c>
      <c r="AR40">
        <v>1470550015081.5515</v>
      </c>
      <c r="AS40">
        <v>1660287965662.6802</v>
      </c>
      <c r="AT40">
        <v>1955347004963.2708</v>
      </c>
      <c r="AU40">
        <v>2285965892360.5435</v>
      </c>
      <c r="AV40">
        <v>2752131773355.1558</v>
      </c>
      <c r="AW40">
        <v>3552182311652.9741</v>
      </c>
      <c r="AX40">
        <v>4598206091384</v>
      </c>
      <c r="AY40">
        <v>5109953609257.2539</v>
      </c>
      <c r="AZ40">
        <v>6100620488867.5537</v>
      </c>
      <c r="BA40">
        <v>7572553836875.3389</v>
      </c>
      <c r="BB40">
        <v>8560547314679.2783</v>
      </c>
      <c r="BC40">
        <v>9607224481532.6504</v>
      </c>
      <c r="BD40">
        <v>10482372109961.91</v>
      </c>
      <c r="BE40">
        <v>11064666282625.451</v>
      </c>
      <c r="BF40">
        <v>11190992550229.514</v>
      </c>
      <c r="BG40">
        <v>12237700479375.037</v>
      </c>
    </row>
    <row r="41" spans="1:59" x14ac:dyDescent="0.4">
      <c r="A41" t="s">
        <v>1955</v>
      </c>
      <c r="B41">
        <v>546203561.57198894</v>
      </c>
      <c r="C41">
        <v>618245639.22138166</v>
      </c>
      <c r="D41">
        <v>645284344.68411791</v>
      </c>
      <c r="E41">
        <v>761047045.83040154</v>
      </c>
      <c r="F41">
        <v>921063266.44552112</v>
      </c>
      <c r="G41">
        <v>919771356.42609668</v>
      </c>
      <c r="H41">
        <v>1024103034.2919849</v>
      </c>
      <c r="I41">
        <v>1082922892.1520207</v>
      </c>
      <c r="J41">
        <v>1281281245.6703234</v>
      </c>
      <c r="K41">
        <v>1361360157.2699862</v>
      </c>
      <c r="L41">
        <v>1455482990.2414262</v>
      </c>
      <c r="M41">
        <v>1584128262.0893281</v>
      </c>
      <c r="N41">
        <v>1849400599.7755799</v>
      </c>
      <c r="O41">
        <v>2508421234.8557048</v>
      </c>
      <c r="P41">
        <v>3070151901.0638347</v>
      </c>
      <c r="Q41">
        <v>3893839190.2680616</v>
      </c>
      <c r="R41">
        <v>4662053707.7762976</v>
      </c>
      <c r="S41">
        <v>6265067857.8653431</v>
      </c>
      <c r="T41">
        <v>7900524897.8644047</v>
      </c>
      <c r="U41">
        <v>9142935857.9476643</v>
      </c>
      <c r="V41">
        <v>10175615441.812651</v>
      </c>
      <c r="W41">
        <v>8432588483.8526249</v>
      </c>
      <c r="X41">
        <v>7567109766.6112909</v>
      </c>
      <c r="Y41">
        <v>6838185418.5364218</v>
      </c>
      <c r="Z41">
        <v>6841638714.5453997</v>
      </c>
      <c r="AA41">
        <v>6977650069.3357782</v>
      </c>
      <c r="AB41">
        <v>9158302205.3623695</v>
      </c>
      <c r="AC41">
        <v>10087653189.328686</v>
      </c>
      <c r="AD41">
        <v>10255170459.985994</v>
      </c>
      <c r="AE41">
        <v>9757410614.0811996</v>
      </c>
      <c r="AF41">
        <v>10795850106.9547</v>
      </c>
      <c r="AG41">
        <v>10492628915.492674</v>
      </c>
      <c r="AH41">
        <v>11152971316.074015</v>
      </c>
      <c r="AI41">
        <v>11045759468.941166</v>
      </c>
      <c r="AJ41">
        <v>8313557450.2521324</v>
      </c>
      <c r="AK41">
        <v>11000146839.497032</v>
      </c>
      <c r="AL41">
        <v>12139234938.786329</v>
      </c>
      <c r="AM41">
        <v>11722142706.127819</v>
      </c>
      <c r="AN41">
        <v>12612033728.85717</v>
      </c>
      <c r="AO41">
        <v>12376639822.926493</v>
      </c>
      <c r="AP41">
        <v>10717022462.685907</v>
      </c>
      <c r="AQ41">
        <v>11192560827.296247</v>
      </c>
      <c r="AR41">
        <v>12346919216.135941</v>
      </c>
      <c r="AS41">
        <v>15306602560.253325</v>
      </c>
      <c r="AT41">
        <v>16554441846.51915</v>
      </c>
      <c r="AU41">
        <v>17084928927.455521</v>
      </c>
      <c r="AV41">
        <v>17800887796.49873</v>
      </c>
      <c r="AW41">
        <v>20343635319.617382</v>
      </c>
      <c r="AX41">
        <v>24224903099.628342</v>
      </c>
      <c r="AY41">
        <v>24277493862.062496</v>
      </c>
      <c r="AZ41">
        <v>24884505034.556419</v>
      </c>
      <c r="BA41">
        <v>25381616734.069263</v>
      </c>
      <c r="BB41">
        <v>27040562587.177055</v>
      </c>
      <c r="BC41">
        <v>31273049200.242966</v>
      </c>
      <c r="BD41">
        <v>35372603446.260536</v>
      </c>
      <c r="BE41">
        <v>33145096414.073071</v>
      </c>
      <c r="BF41">
        <v>36374849865.047234</v>
      </c>
      <c r="BG41">
        <v>40388624117.110863</v>
      </c>
    </row>
    <row r="42" spans="1:59" x14ac:dyDescent="0.4">
      <c r="A42" t="s">
        <v>709</v>
      </c>
      <c r="B42">
        <v>618740988.01140523</v>
      </c>
      <c r="C42">
        <v>657597382.75915194</v>
      </c>
      <c r="D42">
        <v>699373701.21713817</v>
      </c>
      <c r="E42">
        <v>723624365.28813767</v>
      </c>
      <c r="F42">
        <v>782384527.81364918</v>
      </c>
      <c r="G42">
        <v>814139855.75645828</v>
      </c>
      <c r="H42">
        <v>853268771.09708095</v>
      </c>
      <c r="I42">
        <v>934079050.34617305</v>
      </c>
      <c r="J42">
        <v>1053077155.1792487</v>
      </c>
      <c r="K42">
        <v>1152418514.8261604</v>
      </c>
      <c r="L42">
        <v>1160002260.947294</v>
      </c>
      <c r="M42">
        <v>1233991075.1162617</v>
      </c>
      <c r="N42">
        <v>1430951331.8503418</v>
      </c>
      <c r="O42">
        <v>1758727395.1870301</v>
      </c>
      <c r="P42">
        <v>2255496995.4937835</v>
      </c>
      <c r="Q42">
        <v>2752771043.8860884</v>
      </c>
      <c r="R42">
        <v>3076592431.2720389</v>
      </c>
      <c r="S42">
        <v>3366368664.5970626</v>
      </c>
      <c r="T42">
        <v>4409920643.6422043</v>
      </c>
      <c r="U42">
        <v>5811444660.6575222</v>
      </c>
      <c r="V42">
        <v>6740756568.9156551</v>
      </c>
      <c r="W42">
        <v>7636345827.3430834</v>
      </c>
      <c r="X42">
        <v>7322914570.155879</v>
      </c>
      <c r="Y42">
        <v>7381854746.9162846</v>
      </c>
      <c r="Z42">
        <v>7801858825.1841564</v>
      </c>
      <c r="AA42">
        <v>8148223603.5839853</v>
      </c>
      <c r="AB42">
        <v>10621158532.5193</v>
      </c>
      <c r="AC42">
        <v>12302471429.431826</v>
      </c>
      <c r="AD42">
        <v>12493286761.734116</v>
      </c>
      <c r="AE42">
        <v>11140055364.150209</v>
      </c>
      <c r="AF42">
        <v>11151578050.735556</v>
      </c>
      <c r="AG42">
        <v>12434370004.958561</v>
      </c>
      <c r="AH42">
        <v>11396310990.219711</v>
      </c>
      <c r="AI42">
        <v>15498179313.042454</v>
      </c>
      <c r="AJ42">
        <v>10600157683.841228</v>
      </c>
      <c r="AK42">
        <v>9643953174.7734947</v>
      </c>
      <c r="AL42">
        <v>10513387441.619387</v>
      </c>
      <c r="AM42">
        <v>10833497457.512316</v>
      </c>
      <c r="AN42">
        <v>10612847429.349953</v>
      </c>
      <c r="AO42">
        <v>11198378749.471907</v>
      </c>
      <c r="AP42">
        <v>10083937740.062416</v>
      </c>
      <c r="AQ42">
        <v>10371327756.454811</v>
      </c>
      <c r="AR42">
        <v>11579343088.16132</v>
      </c>
      <c r="AS42">
        <v>14548845764.532471</v>
      </c>
      <c r="AT42">
        <v>17430933517.299759</v>
      </c>
      <c r="AU42">
        <v>17944084201.490101</v>
      </c>
      <c r="AV42">
        <v>19356046327.899498</v>
      </c>
      <c r="AW42">
        <v>22365265025.66003</v>
      </c>
      <c r="AX42">
        <v>26409781215.184372</v>
      </c>
      <c r="AY42">
        <v>26017925551.842567</v>
      </c>
      <c r="AZ42">
        <v>26143818509.642078</v>
      </c>
      <c r="BA42">
        <v>29337006833.082523</v>
      </c>
      <c r="BB42">
        <v>29104437355.039524</v>
      </c>
      <c r="BC42">
        <v>32348149947.372681</v>
      </c>
      <c r="BD42">
        <v>34942948737.396721</v>
      </c>
      <c r="BE42">
        <v>30916218544.440392</v>
      </c>
      <c r="BF42">
        <v>32217537942.664417</v>
      </c>
      <c r="BG42">
        <v>34798596482.427429</v>
      </c>
    </row>
    <row r="43" spans="1:59" x14ac:dyDescent="0.4">
      <c r="A43" t="s">
        <v>2285</v>
      </c>
      <c r="Z43">
        <v>9461033354</v>
      </c>
      <c r="AA43">
        <v>5979350228</v>
      </c>
      <c r="AB43">
        <v>8042983396.499999</v>
      </c>
      <c r="AC43">
        <v>7175016484.750001</v>
      </c>
      <c r="AD43">
        <v>9207333740.833334</v>
      </c>
      <c r="AE43">
        <v>8822051647.7692318</v>
      </c>
      <c r="AF43">
        <v>9329305477.4583321</v>
      </c>
      <c r="AJ43">
        <v>5840529411.7647057</v>
      </c>
      <c r="AK43">
        <v>5647034188.0341892</v>
      </c>
      <c r="AL43">
        <v>5772020526.1060181</v>
      </c>
      <c r="AM43">
        <v>6091061291.3050108</v>
      </c>
      <c r="AN43">
        <v>6215716712.2946739</v>
      </c>
      <c r="AO43">
        <v>4711259427.272727</v>
      </c>
      <c r="AP43">
        <v>19088046305.797096</v>
      </c>
      <c r="AQ43">
        <v>7438189100.333333</v>
      </c>
      <c r="AR43">
        <v>8728038525.1403351</v>
      </c>
      <c r="AS43">
        <v>8937567059.8775425</v>
      </c>
      <c r="AT43">
        <v>10297483481.223013</v>
      </c>
      <c r="AU43">
        <v>11964484667.910227</v>
      </c>
      <c r="AV43">
        <v>14451902467.931498</v>
      </c>
      <c r="AW43">
        <v>16737071816.419497</v>
      </c>
      <c r="AX43">
        <v>19788515873.970421</v>
      </c>
      <c r="AY43">
        <v>18648373312.388412</v>
      </c>
      <c r="AZ43">
        <v>21565722425.002766</v>
      </c>
      <c r="BA43">
        <v>25839749198.776108</v>
      </c>
      <c r="BB43">
        <v>29306223081.145813</v>
      </c>
      <c r="BC43">
        <v>32671683662.238499</v>
      </c>
      <c r="BD43">
        <v>35917650629.611961</v>
      </c>
      <c r="BE43">
        <v>37917704900.119217</v>
      </c>
      <c r="BF43">
        <v>34991160099.741539</v>
      </c>
      <c r="BG43">
        <v>37241300948.658989</v>
      </c>
    </row>
    <row r="44" spans="1:59" x14ac:dyDescent="0.4">
      <c r="A44" t="s">
        <v>2273</v>
      </c>
      <c r="B44">
        <v>131731862.56897533</v>
      </c>
      <c r="C44">
        <v>151675739.16060254</v>
      </c>
      <c r="D44">
        <v>166521239.86331043</v>
      </c>
      <c r="E44">
        <v>172233430.87148392</v>
      </c>
      <c r="F44">
        <v>185693724.84536326</v>
      </c>
      <c r="G44">
        <v>198318063.86084098</v>
      </c>
      <c r="H44">
        <v>220613582.36986604</v>
      </c>
      <c r="I44">
        <v>237397428.33641082</v>
      </c>
      <c r="J44">
        <v>251247458.01213938</v>
      </c>
      <c r="K44">
        <v>265040036.05915236</v>
      </c>
      <c r="L44">
        <v>274960699.85859478</v>
      </c>
      <c r="M44">
        <v>322128019.3235988</v>
      </c>
      <c r="N44">
        <v>410669262.89800924</v>
      </c>
      <c r="O44">
        <v>541973362.48106313</v>
      </c>
      <c r="P44">
        <v>585364635.35480356</v>
      </c>
      <c r="Q44">
        <v>767102679.01868987</v>
      </c>
      <c r="R44">
        <v>754549600.54805255</v>
      </c>
      <c r="S44">
        <v>765224030.63647699</v>
      </c>
      <c r="T44">
        <v>878771771.29088247</v>
      </c>
      <c r="U44">
        <v>1198749665.9505324</v>
      </c>
      <c r="V44">
        <v>1705796849.5465925</v>
      </c>
      <c r="W44">
        <v>1993512325.9230595</v>
      </c>
      <c r="X44">
        <v>2160640566.5395322</v>
      </c>
      <c r="Y44">
        <v>2097274289.6152706</v>
      </c>
      <c r="Z44">
        <v>2193581366.4072571</v>
      </c>
      <c r="AA44">
        <v>2160872541.418901</v>
      </c>
      <c r="AB44">
        <v>1849268214.6818063</v>
      </c>
      <c r="AC44">
        <v>2297753649.2796235</v>
      </c>
      <c r="AD44">
        <v>2212536313.3347597</v>
      </c>
      <c r="AE44">
        <v>2389593021.948678</v>
      </c>
      <c r="AF44">
        <v>2798746050.582284</v>
      </c>
      <c r="AG44">
        <v>2724853592.7338185</v>
      </c>
      <c r="AH44">
        <v>2933222714.1150575</v>
      </c>
      <c r="AI44">
        <v>1918970032.4086547</v>
      </c>
      <c r="AJ44">
        <v>1769365425.0405302</v>
      </c>
      <c r="AK44">
        <v>2116003977.9752877</v>
      </c>
      <c r="AL44">
        <v>2540697688.0569811</v>
      </c>
      <c r="AM44">
        <v>2322718991.2645755</v>
      </c>
      <c r="AN44">
        <v>1949481296.607621</v>
      </c>
      <c r="AO44">
        <v>2353909563.9412174</v>
      </c>
      <c r="AP44">
        <v>3219910550.393321</v>
      </c>
      <c r="AQ44">
        <v>2794259783.0809703</v>
      </c>
      <c r="AR44">
        <v>3019993738.7749176</v>
      </c>
      <c r="AS44">
        <v>3495868808.0512004</v>
      </c>
      <c r="AT44">
        <v>4648628921.3696852</v>
      </c>
      <c r="AU44">
        <v>6087003176.1162434</v>
      </c>
      <c r="AV44">
        <v>7731261310.933217</v>
      </c>
      <c r="AW44">
        <v>8394688284.0622387</v>
      </c>
      <c r="AX44">
        <v>11859013280.995111</v>
      </c>
      <c r="AY44">
        <v>9593537550.7506256</v>
      </c>
      <c r="AZ44">
        <v>12007880438.623236</v>
      </c>
      <c r="BA44">
        <v>14425607179.663893</v>
      </c>
      <c r="BB44">
        <v>13677930123.591871</v>
      </c>
      <c r="BC44">
        <v>14085851348.068981</v>
      </c>
      <c r="BD44">
        <v>14177437982.261864</v>
      </c>
      <c r="BE44">
        <v>8553154580.3995094</v>
      </c>
      <c r="BF44">
        <v>7833508878.9665976</v>
      </c>
      <c r="BG44">
        <v>8722553000.8352604</v>
      </c>
    </row>
    <row r="45" spans="1:59" x14ac:dyDescent="0.4">
      <c r="A45" t="s">
        <v>399</v>
      </c>
      <c r="B45">
        <v>4040948153.7302189</v>
      </c>
      <c r="C45">
        <v>4552914000</v>
      </c>
      <c r="D45">
        <v>4968603735.5822172</v>
      </c>
      <c r="E45">
        <v>4838841455.5555553</v>
      </c>
      <c r="F45">
        <v>5992169466.666667</v>
      </c>
      <c r="G45">
        <v>5790247619.0476189</v>
      </c>
      <c r="H45">
        <v>5452762962.9629631</v>
      </c>
      <c r="I45">
        <v>5727195020.2320309</v>
      </c>
      <c r="J45">
        <v>5918455409.8099041</v>
      </c>
      <c r="K45">
        <v>6405427873.7075453</v>
      </c>
      <c r="L45">
        <v>7198360460.1988716</v>
      </c>
      <c r="M45">
        <v>7820380970.5367403</v>
      </c>
      <c r="N45">
        <v>8671358732.6848564</v>
      </c>
      <c r="O45">
        <v>10315760000.339388</v>
      </c>
      <c r="P45">
        <v>12370029583.641897</v>
      </c>
      <c r="Q45">
        <v>13098633901.867271</v>
      </c>
      <c r="R45">
        <v>15341403660.46981</v>
      </c>
      <c r="S45">
        <v>19470960619.129715</v>
      </c>
      <c r="T45">
        <v>23263511958.050903</v>
      </c>
      <c r="U45">
        <v>27940411250.27322</v>
      </c>
      <c r="V45">
        <v>33400735644.048115</v>
      </c>
      <c r="W45">
        <v>36388366869.03093</v>
      </c>
      <c r="X45">
        <v>38968039721.748032</v>
      </c>
      <c r="Y45">
        <v>38729822781.599724</v>
      </c>
      <c r="Z45">
        <v>38253120737.967125</v>
      </c>
      <c r="AA45">
        <v>34894411351.983009</v>
      </c>
      <c r="AB45">
        <v>34942489683.971237</v>
      </c>
      <c r="AC45">
        <v>36373307085.088745</v>
      </c>
      <c r="AD45">
        <v>39212550050.422279</v>
      </c>
      <c r="AE45">
        <v>39540080200.393806</v>
      </c>
      <c r="AF45">
        <v>40274204595.229561</v>
      </c>
      <c r="AG45">
        <v>41239551378.248169</v>
      </c>
      <c r="AH45">
        <v>49279585355.094841</v>
      </c>
      <c r="AI45">
        <v>55802538219.02636</v>
      </c>
      <c r="AJ45">
        <v>81703500846.036377</v>
      </c>
      <c r="AK45">
        <v>92507279383.038742</v>
      </c>
      <c r="AL45">
        <v>97160109277.80867</v>
      </c>
      <c r="AM45">
        <v>106659508271.25496</v>
      </c>
      <c r="AN45">
        <v>98443739941.166382</v>
      </c>
      <c r="AO45">
        <v>86186158684.768494</v>
      </c>
      <c r="AP45">
        <v>99886577330.727112</v>
      </c>
      <c r="AQ45">
        <v>98203546156.310226</v>
      </c>
      <c r="AR45">
        <v>97933391976.083038</v>
      </c>
      <c r="AS45">
        <v>94684584162.77298</v>
      </c>
      <c r="AT45">
        <v>117074863821.85016</v>
      </c>
      <c r="AU45">
        <v>146566264837.01422</v>
      </c>
      <c r="AV45">
        <v>162590146096.41431</v>
      </c>
      <c r="AW45">
        <v>207416494642.37894</v>
      </c>
      <c r="AX45">
        <v>243982437870.84012</v>
      </c>
      <c r="AY45">
        <v>233821670544.25751</v>
      </c>
      <c r="AZ45">
        <v>287018184637.52924</v>
      </c>
      <c r="BA45">
        <v>335415156702.18616</v>
      </c>
      <c r="BB45">
        <v>369659700375.51984</v>
      </c>
      <c r="BC45">
        <v>380191881860.37207</v>
      </c>
      <c r="BD45">
        <v>378195716714.26593</v>
      </c>
      <c r="BE45">
        <v>291519591532.95099</v>
      </c>
      <c r="BF45">
        <v>280090999648.11493</v>
      </c>
      <c r="BG45">
        <v>309191382833.36511</v>
      </c>
    </row>
    <row r="46" spans="1:59" x14ac:dyDescent="0.4">
      <c r="A46" t="s">
        <v>1956</v>
      </c>
      <c r="V46">
        <v>123505640.91447373</v>
      </c>
      <c r="W46">
        <v>114271897.26827195</v>
      </c>
      <c r="X46">
        <v>107089552.30239484</v>
      </c>
      <c r="Y46">
        <v>111519676.02190505</v>
      </c>
      <c r="Z46">
        <v>107489822.7040437</v>
      </c>
      <c r="AA46">
        <v>114490697.57503018</v>
      </c>
      <c r="AB46">
        <v>162487763.89462402</v>
      </c>
      <c r="AC46">
        <v>196433684.04240456</v>
      </c>
      <c r="AD46">
        <v>207476554.80673385</v>
      </c>
      <c r="AE46">
        <v>198733185.87510687</v>
      </c>
      <c r="AF46">
        <v>250030760.75478628</v>
      </c>
      <c r="AG46">
        <v>246823428.90666404</v>
      </c>
      <c r="AH46">
        <v>266191040.37332788</v>
      </c>
      <c r="AI46">
        <v>263568114.44546235</v>
      </c>
      <c r="AJ46">
        <v>185761822.56048769</v>
      </c>
      <c r="AK46">
        <v>231896229.56262884</v>
      </c>
      <c r="AL46">
        <v>230495751.44659331</v>
      </c>
      <c r="AM46">
        <v>212099634.69775128</v>
      </c>
      <c r="AN46">
        <v>215394066.06897637</v>
      </c>
      <c r="AO46">
        <v>222580453.75384444</v>
      </c>
      <c r="AP46">
        <v>203846427.73873678</v>
      </c>
      <c r="AQ46">
        <v>220093812.2067914</v>
      </c>
      <c r="AR46">
        <v>246737679.4721061</v>
      </c>
      <c r="AS46">
        <v>317562269.37110651</v>
      </c>
      <c r="AT46">
        <v>368143118.68995976</v>
      </c>
      <c r="AU46">
        <v>380372892.60677356</v>
      </c>
      <c r="AV46">
        <v>406111873.5398469</v>
      </c>
      <c r="AW46">
        <v>462453582.87362671</v>
      </c>
      <c r="AX46">
        <v>523134896.96865404</v>
      </c>
      <c r="AY46">
        <v>524157261.01464421</v>
      </c>
      <c r="AZ46">
        <v>530493353.21893722</v>
      </c>
      <c r="BA46">
        <v>586281766.75996983</v>
      </c>
      <c r="BB46">
        <v>570865941.22939539</v>
      </c>
      <c r="BC46">
        <v>618663921.86115992</v>
      </c>
      <c r="BD46">
        <v>647720707.07642746</v>
      </c>
      <c r="BE46">
        <v>565689764.63262939</v>
      </c>
      <c r="BF46">
        <v>616654490.41317904</v>
      </c>
      <c r="BG46">
        <v>648920942.73805237</v>
      </c>
    </row>
    <row r="47" spans="1:59" x14ac:dyDescent="0.4">
      <c r="A47" t="s">
        <v>1957</v>
      </c>
      <c r="V47">
        <v>142246875.53671572</v>
      </c>
      <c r="W47">
        <v>139468114.59974086</v>
      </c>
      <c r="X47">
        <v>140630758.59489855</v>
      </c>
      <c r="Y47">
        <v>138476239.36679232</v>
      </c>
      <c r="Z47">
        <v>132019065.0334186</v>
      </c>
      <c r="AA47">
        <v>137728155.21266112</v>
      </c>
      <c r="AB47">
        <v>190651207.99951088</v>
      </c>
      <c r="AC47">
        <v>235253171.84106159</v>
      </c>
      <c r="AD47">
        <v>264308140.28514937</v>
      </c>
      <c r="AE47">
        <v>267448513.10816756</v>
      </c>
      <c r="AF47">
        <v>306891107.26203853</v>
      </c>
      <c r="AG47">
        <v>319827058.59287477</v>
      </c>
      <c r="AH47">
        <v>357160985.32741326</v>
      </c>
      <c r="AI47">
        <v>490417389.68256927</v>
      </c>
      <c r="AJ47">
        <v>406580652.33053684</v>
      </c>
      <c r="AK47">
        <v>487148993.53310871</v>
      </c>
      <c r="AL47">
        <v>501979069.27468318</v>
      </c>
      <c r="AM47">
        <v>490608657.92497611</v>
      </c>
      <c r="AN47">
        <v>521910560.52486807</v>
      </c>
      <c r="AO47">
        <v>592416703.05887806</v>
      </c>
      <c r="AP47">
        <v>539227277.62641084</v>
      </c>
      <c r="AQ47">
        <v>563024383.29662621</v>
      </c>
      <c r="AR47">
        <v>620974660.23030257</v>
      </c>
      <c r="AS47">
        <v>813963830.17921674</v>
      </c>
      <c r="AT47">
        <v>924318490.75980008</v>
      </c>
      <c r="AU47">
        <v>971977088.15691388</v>
      </c>
      <c r="AV47">
        <v>1107891063.4386301</v>
      </c>
      <c r="AW47">
        <v>1513933983.2239838</v>
      </c>
      <c r="AX47">
        <v>1789333748.6799023</v>
      </c>
      <c r="AY47">
        <v>1711817181.5296857</v>
      </c>
      <c r="AZ47">
        <v>1664310769.5522876</v>
      </c>
      <c r="BA47">
        <v>1864824080.6925581</v>
      </c>
      <c r="BB47">
        <v>1751888561.7274745</v>
      </c>
      <c r="BC47">
        <v>1850951315.3981473</v>
      </c>
      <c r="BD47">
        <v>1858121723.321851</v>
      </c>
      <c r="BE47">
        <v>1596154666.4801929</v>
      </c>
      <c r="BF47">
        <v>1638927335.6210978</v>
      </c>
      <c r="BG47">
        <v>1753736711.6727347</v>
      </c>
    </row>
    <row r="48" spans="1:59" x14ac:dyDescent="0.4">
      <c r="A48" t="s">
        <v>934</v>
      </c>
      <c r="B48">
        <v>507513829.99485475</v>
      </c>
      <c r="C48">
        <v>490325181.61427468</v>
      </c>
      <c r="D48">
        <v>479180824.34850597</v>
      </c>
      <c r="E48">
        <v>511902136.80997276</v>
      </c>
      <c r="F48">
        <v>542578367.24259782</v>
      </c>
      <c r="G48">
        <v>592981162.26415098</v>
      </c>
      <c r="H48">
        <v>647305630.18867922</v>
      </c>
      <c r="I48">
        <v>699456618.86792457</v>
      </c>
      <c r="J48">
        <v>773841494.33962262</v>
      </c>
      <c r="K48">
        <v>853630203.77358508</v>
      </c>
      <c r="L48">
        <v>984830158.49056602</v>
      </c>
      <c r="M48">
        <v>1077152902.2910442</v>
      </c>
      <c r="N48">
        <v>1238251695.5538809</v>
      </c>
      <c r="O48">
        <v>1528916185.2319918</v>
      </c>
      <c r="P48">
        <v>1666544754.0983608</v>
      </c>
      <c r="Q48">
        <v>1960863465.5775962</v>
      </c>
      <c r="R48">
        <v>2412555425.9043174</v>
      </c>
      <c r="S48">
        <v>3072427012.8354721</v>
      </c>
      <c r="T48">
        <v>3523208809.8016334</v>
      </c>
      <c r="U48">
        <v>4035519323.2205367</v>
      </c>
      <c r="V48">
        <v>4831447001.1668606</v>
      </c>
      <c r="W48">
        <v>2623807074.2947984</v>
      </c>
      <c r="X48">
        <v>2606621255.0158124</v>
      </c>
      <c r="Y48">
        <v>3976453966.739831</v>
      </c>
      <c r="Z48">
        <v>4593908718.7617188</v>
      </c>
      <c r="AA48">
        <v>4796628461.3861389</v>
      </c>
      <c r="AB48">
        <v>5477895474.9103947</v>
      </c>
      <c r="AC48">
        <v>5841132961.6058636</v>
      </c>
      <c r="AD48">
        <v>6063759370.6293697</v>
      </c>
      <c r="AE48">
        <v>6866402028.1099739</v>
      </c>
      <c r="AF48">
        <v>7403457319.2047186</v>
      </c>
      <c r="AG48">
        <v>7168999428.2447109</v>
      </c>
      <c r="AH48">
        <v>8528593084.4874916</v>
      </c>
      <c r="AI48">
        <v>9537297507.1691494</v>
      </c>
      <c r="AJ48">
        <v>10432619390.36091</v>
      </c>
      <c r="AK48">
        <v>11513472693.870735</v>
      </c>
      <c r="AL48">
        <v>11618286553.367676</v>
      </c>
      <c r="AM48">
        <v>12552071367.153913</v>
      </c>
      <c r="AN48">
        <v>13617405420.117422</v>
      </c>
      <c r="AO48">
        <v>14195623424.810978</v>
      </c>
      <c r="AP48">
        <v>14949514585.158506</v>
      </c>
      <c r="AQ48">
        <v>15913363335.056404</v>
      </c>
      <c r="AR48">
        <v>16504795453.282196</v>
      </c>
      <c r="AS48">
        <v>17195867540.352974</v>
      </c>
      <c r="AT48">
        <v>18529767934.474331</v>
      </c>
      <c r="AU48">
        <v>19952156474.845364</v>
      </c>
      <c r="AV48">
        <v>22600431878.002388</v>
      </c>
      <c r="AW48">
        <v>26743874205.940403</v>
      </c>
      <c r="AX48">
        <v>30612932876.4403</v>
      </c>
      <c r="AY48">
        <v>30562361123.030655</v>
      </c>
      <c r="AZ48">
        <v>37268635287.085617</v>
      </c>
      <c r="BA48">
        <v>42262697840.384987</v>
      </c>
      <c r="BB48">
        <v>46473128285.558899</v>
      </c>
      <c r="BC48">
        <v>49745088111.695297</v>
      </c>
      <c r="BD48">
        <v>50577769837.746231</v>
      </c>
      <c r="BE48">
        <v>54775972988.73217</v>
      </c>
      <c r="BF48">
        <v>56988989896.636818</v>
      </c>
      <c r="BG48">
        <v>57057372468.0383</v>
      </c>
    </row>
    <row r="49" spans="1:59" x14ac:dyDescent="0.4">
      <c r="A49" t="s">
        <v>1958</v>
      </c>
      <c r="B49">
        <v>1904498765.3315823</v>
      </c>
      <c r="C49">
        <v>2061195460.4581733</v>
      </c>
      <c r="D49">
        <v>2174966133.7028499</v>
      </c>
      <c r="E49">
        <v>2309955103.3042293</v>
      </c>
      <c r="F49">
        <v>2495489441.8369923</v>
      </c>
      <c r="G49">
        <v>2687118270.190815</v>
      </c>
      <c r="H49">
        <v>2914379439.1565046</v>
      </c>
      <c r="I49">
        <v>3128410439.6316986</v>
      </c>
      <c r="J49">
        <v>3110836478.5719118</v>
      </c>
      <c r="K49">
        <v>3385419584.4665222</v>
      </c>
      <c r="L49">
        <v>3724718470.2706928</v>
      </c>
      <c r="M49">
        <v>4049439479.4029813</v>
      </c>
      <c r="N49">
        <v>4687887088.6966362</v>
      </c>
      <c r="O49">
        <v>5121148699.6459303</v>
      </c>
      <c r="P49">
        <v>6657346981.3472519</v>
      </c>
      <c r="Q49">
        <v>7747613323.4197836</v>
      </c>
      <c r="R49">
        <v>7978842506.9275856</v>
      </c>
      <c r="S49">
        <v>9262319734.5558376</v>
      </c>
      <c r="T49">
        <v>9505508269.6059704</v>
      </c>
      <c r="U49">
        <v>10934451734.3195</v>
      </c>
      <c r="V49">
        <v>13459026796.390247</v>
      </c>
      <c r="W49">
        <v>14848950192.301647</v>
      </c>
      <c r="X49">
        <v>16501833347.102589</v>
      </c>
      <c r="Y49">
        <v>16718952151.668163</v>
      </c>
      <c r="Z49">
        <v>15931180173.602879</v>
      </c>
      <c r="AA49">
        <v>15750514606.886515</v>
      </c>
      <c r="AB49">
        <v>14367245873.76849</v>
      </c>
      <c r="AC49">
        <v>15438346199.189224</v>
      </c>
      <c r="AD49">
        <v>16367253854.305552</v>
      </c>
      <c r="AE49">
        <v>16766063672.545795</v>
      </c>
      <c r="AF49">
        <v>17884432791.058487</v>
      </c>
      <c r="AG49">
        <v>17668489749.351582</v>
      </c>
      <c r="AH49">
        <v>17396950399.094662</v>
      </c>
      <c r="AI49">
        <v>18799958621.346413</v>
      </c>
      <c r="AJ49">
        <v>19800879060.939201</v>
      </c>
      <c r="AK49">
        <v>21894409923.261162</v>
      </c>
      <c r="AL49">
        <v>23905346738.767368</v>
      </c>
      <c r="AM49">
        <v>28028091570.108322</v>
      </c>
      <c r="AN49">
        <v>29774471520.174183</v>
      </c>
      <c r="AO49">
        <v>31742034842.545837</v>
      </c>
      <c r="AP49">
        <v>34061559104.934212</v>
      </c>
      <c r="AQ49">
        <v>35068207713.795631</v>
      </c>
      <c r="AR49">
        <v>36872616586.505142</v>
      </c>
      <c r="AS49">
        <v>39421593800.233734</v>
      </c>
      <c r="AT49">
        <v>43139861259.328568</v>
      </c>
      <c r="AU49">
        <v>48786092029.759926</v>
      </c>
      <c r="AV49">
        <v>54618160956.420967</v>
      </c>
      <c r="AW49">
        <v>60670805979.811874</v>
      </c>
      <c r="AX49">
        <v>68875542818.265213</v>
      </c>
      <c r="AY49">
        <v>58049437076.4319</v>
      </c>
      <c r="AZ49">
        <v>63131259584.284248</v>
      </c>
      <c r="BA49">
        <v>68378335169.798698</v>
      </c>
      <c r="BB49">
        <v>70576655404.262268</v>
      </c>
      <c r="BC49">
        <v>71378769877.492355</v>
      </c>
      <c r="BD49">
        <v>72525038827.606018</v>
      </c>
      <c r="BE49">
        <v>70918077436.862427</v>
      </c>
      <c r="BF49">
        <v>67787681466.081131</v>
      </c>
      <c r="BG49">
        <v>69331419650.595993</v>
      </c>
    </row>
    <row r="50" spans="1:59" x14ac:dyDescent="0.4">
      <c r="A50" t="s">
        <v>186</v>
      </c>
      <c r="L50">
        <v>5693005200</v>
      </c>
      <c r="M50">
        <v>6914658400</v>
      </c>
      <c r="N50">
        <v>8135150891.9202518</v>
      </c>
      <c r="O50">
        <v>9987709650.1809406</v>
      </c>
      <c r="P50">
        <v>11405957317.073172</v>
      </c>
      <c r="Q50">
        <v>13027415243.902439</v>
      </c>
      <c r="R50">
        <v>13789579902.557858</v>
      </c>
      <c r="S50">
        <v>14206158674.698795</v>
      </c>
      <c r="T50">
        <v>17844705324.675323</v>
      </c>
      <c r="U50">
        <v>19584443287.671234</v>
      </c>
      <c r="V50">
        <v>19912889861.111111</v>
      </c>
      <c r="W50">
        <v>20150254096.385544</v>
      </c>
      <c r="X50">
        <v>20953510235.294117</v>
      </c>
      <c r="Y50">
        <v>22204940512.223515</v>
      </c>
      <c r="Z50">
        <v>24039383608.42345</v>
      </c>
      <c r="AA50">
        <v>22920490774.101974</v>
      </c>
      <c r="AB50">
        <v>24226574634.029278</v>
      </c>
      <c r="AC50">
        <v>25213935012.081902</v>
      </c>
      <c r="AD50">
        <v>27458999472.295513</v>
      </c>
      <c r="AE50">
        <v>27023468665.897732</v>
      </c>
      <c r="AF50">
        <v>28645436569.148937</v>
      </c>
      <c r="AG50">
        <v>24316556025.658524</v>
      </c>
      <c r="AH50">
        <v>22085858243.243244</v>
      </c>
      <c r="AI50">
        <v>22367254864.864864</v>
      </c>
      <c r="AJ50">
        <v>28448326756.756756</v>
      </c>
      <c r="AK50">
        <v>30429803651.2192</v>
      </c>
      <c r="AL50">
        <v>25017300000</v>
      </c>
      <c r="AM50">
        <v>25366200000</v>
      </c>
      <c r="AN50">
        <v>25736331247.1786</v>
      </c>
      <c r="AO50">
        <v>28364615241.6894</v>
      </c>
      <c r="AP50">
        <v>30565400000</v>
      </c>
      <c r="AQ50">
        <v>31682400000</v>
      </c>
      <c r="AR50">
        <v>33590500000</v>
      </c>
      <c r="AS50">
        <v>35901200000</v>
      </c>
      <c r="AT50">
        <v>38203000000</v>
      </c>
      <c r="AU50">
        <v>42643836074.800003</v>
      </c>
      <c r="AV50">
        <v>52742800000</v>
      </c>
      <c r="AW50">
        <v>58603900000</v>
      </c>
      <c r="AX50">
        <v>60806300000</v>
      </c>
      <c r="AY50">
        <v>62080000000</v>
      </c>
      <c r="AZ50">
        <v>64328000000</v>
      </c>
      <c r="BA50">
        <v>68990000000</v>
      </c>
      <c r="BB50">
        <v>73141000000</v>
      </c>
      <c r="BC50">
        <v>77148000000</v>
      </c>
      <c r="BD50">
        <v>80656100000</v>
      </c>
      <c r="BE50">
        <v>87132800000</v>
      </c>
    </row>
    <row r="51" spans="1:59" x14ac:dyDescent="0.4">
      <c r="A51" t="s">
        <v>1959</v>
      </c>
    </row>
    <row r="52" spans="1:59" x14ac:dyDescent="0.4">
      <c r="A52" t="s">
        <v>1960</v>
      </c>
      <c r="AL52">
        <v>1012444074.074954</v>
      </c>
      <c r="AV52">
        <v>3207032512.9420519</v>
      </c>
    </row>
    <row r="53" spans="1:59" x14ac:dyDescent="0.4">
      <c r="A53" t="s">
        <v>1961</v>
      </c>
      <c r="Q53">
        <v>489914760.68280709</v>
      </c>
      <c r="R53">
        <v>576090073.71503592</v>
      </c>
      <c r="S53">
        <v>734887973.97580576</v>
      </c>
      <c r="T53">
        <v>964026512.19783902</v>
      </c>
      <c r="U53">
        <v>1288715209.5808382</v>
      </c>
      <c r="V53">
        <v>2154311276.9485903</v>
      </c>
      <c r="W53">
        <v>2087496373.7796376</v>
      </c>
      <c r="X53">
        <v>2159242416.7694201</v>
      </c>
      <c r="Y53">
        <v>2160364071.1902113</v>
      </c>
      <c r="Z53">
        <v>2278248953.1405787</v>
      </c>
      <c r="AA53">
        <v>2430411900.1919384</v>
      </c>
      <c r="AB53">
        <v>3090734463.2768369</v>
      </c>
      <c r="AC53">
        <v>3704813885.5054812</v>
      </c>
      <c r="AD53">
        <v>4278792597.2396483</v>
      </c>
      <c r="AE53">
        <v>4563482603.5502958</v>
      </c>
      <c r="AF53">
        <v>5591130217.6696539</v>
      </c>
      <c r="AG53">
        <v>5770197348.484848</v>
      </c>
      <c r="AH53">
        <v>6912150456.3233366</v>
      </c>
      <c r="AI53">
        <v>6590291048.2921085</v>
      </c>
      <c r="AJ53">
        <v>7425703928.5714293</v>
      </c>
      <c r="AK53">
        <v>9826778783.9586029</v>
      </c>
      <c r="AL53">
        <v>9899623588.4567127</v>
      </c>
      <c r="AM53">
        <v>9594298745.7240601</v>
      </c>
      <c r="AN53">
        <v>10353506787.330317</v>
      </c>
      <c r="AO53">
        <v>10614455231.93096</v>
      </c>
      <c r="AP53">
        <v>10183317624.882187</v>
      </c>
      <c r="AQ53">
        <v>10567304189.435337</v>
      </c>
      <c r="AR53">
        <v>11618269230.76923</v>
      </c>
      <c r="AS53">
        <v>14576896942.242355</v>
      </c>
      <c r="AT53">
        <v>17422375000</v>
      </c>
      <c r="AU53">
        <v>18703146374.829002</v>
      </c>
      <c r="AV53">
        <v>20403713461.297203</v>
      </c>
      <c r="AW53">
        <v>24077470572.132492</v>
      </c>
      <c r="AX53">
        <v>27839460963.820126</v>
      </c>
      <c r="AY53">
        <v>25942622950.819672</v>
      </c>
      <c r="AZ53">
        <v>25562251655.629139</v>
      </c>
      <c r="BA53">
        <v>27427161523.491798</v>
      </c>
      <c r="BB53">
        <v>25041372221.508415</v>
      </c>
      <c r="BC53">
        <v>24084572490.706322</v>
      </c>
      <c r="BD53">
        <v>23359294148.865597</v>
      </c>
      <c r="BE53">
        <v>19676167239.658424</v>
      </c>
      <c r="BF53">
        <v>20153871681.415928</v>
      </c>
      <c r="BG53">
        <v>21651791751.183231</v>
      </c>
    </row>
    <row r="54" spans="1:59" x14ac:dyDescent="0.4">
      <c r="A54" t="s">
        <v>1485</v>
      </c>
      <c r="AF54">
        <v>40477403219.517632</v>
      </c>
      <c r="AG54">
        <v>29675502269.566101</v>
      </c>
      <c r="AH54">
        <v>34590052812.168373</v>
      </c>
      <c r="AI54">
        <v>40614350197.235275</v>
      </c>
      <c r="AJ54">
        <v>47554674590.932777</v>
      </c>
      <c r="AK54">
        <v>59775697061.03994</v>
      </c>
      <c r="AL54">
        <v>66985765439.193672</v>
      </c>
      <c r="AM54">
        <v>61792161168.001114</v>
      </c>
      <c r="AN54">
        <v>66490372105.126205</v>
      </c>
      <c r="AO54">
        <v>64867483193.131454</v>
      </c>
      <c r="AP54">
        <v>61649492816.520058</v>
      </c>
      <c r="AQ54">
        <v>67523642262.400856</v>
      </c>
      <c r="AR54">
        <v>81910771993.915451</v>
      </c>
      <c r="AS54">
        <v>99627140274.380524</v>
      </c>
      <c r="AT54">
        <v>119162172468.26823</v>
      </c>
      <c r="AU54">
        <v>136280689891.22359</v>
      </c>
      <c r="AV54">
        <v>155463807112.88922</v>
      </c>
      <c r="AW54">
        <v>189227050759.59534</v>
      </c>
      <c r="AX54">
        <v>235718586901.12878</v>
      </c>
      <c r="AY54">
        <v>206179982164.40225</v>
      </c>
      <c r="AZ54">
        <v>207477857918.91928</v>
      </c>
      <c r="BA54">
        <v>227948349666.35385</v>
      </c>
      <c r="BB54">
        <v>207376427020.8147</v>
      </c>
      <c r="BC54">
        <v>209402444996.10422</v>
      </c>
      <c r="BD54">
        <v>207818330723.83475</v>
      </c>
      <c r="BE54">
        <v>186829940545.75946</v>
      </c>
      <c r="BF54">
        <v>195305084919.13815</v>
      </c>
      <c r="BG54">
        <v>215725534372.37122</v>
      </c>
    </row>
    <row r="55" spans="1:59" x14ac:dyDescent="0.4">
      <c r="A55" t="s">
        <v>133</v>
      </c>
      <c r="L55">
        <v>215021806498.15637</v>
      </c>
      <c r="M55">
        <v>249039217364.63504</v>
      </c>
      <c r="N55">
        <v>298667219346.13257</v>
      </c>
      <c r="O55">
        <v>396866742553.96997</v>
      </c>
      <c r="P55">
        <v>443618642959.71582</v>
      </c>
      <c r="Q55">
        <v>488780155338.26215</v>
      </c>
      <c r="R55">
        <v>517787921003.57306</v>
      </c>
      <c r="S55">
        <v>598226205424.07141</v>
      </c>
      <c r="T55">
        <v>737668356280.42847</v>
      </c>
      <c r="U55">
        <v>878010536975.77625</v>
      </c>
      <c r="V55">
        <v>946695355820.95972</v>
      </c>
      <c r="W55">
        <v>797443405711.81311</v>
      </c>
      <c r="X55">
        <v>773638200773.75684</v>
      </c>
      <c r="Y55">
        <v>767768378016.08569</v>
      </c>
      <c r="Z55">
        <v>722367608343.06921</v>
      </c>
      <c r="AA55">
        <v>729763282952.43152</v>
      </c>
      <c r="AB55">
        <v>1042300769791.9481</v>
      </c>
      <c r="AC55">
        <v>1293264353318.8247</v>
      </c>
      <c r="AD55">
        <v>1395931548502.0603</v>
      </c>
      <c r="AE55">
        <v>1393674332154.3743</v>
      </c>
      <c r="AF55">
        <v>1764967948916.5962</v>
      </c>
      <c r="AG55">
        <v>1861873895109.0159</v>
      </c>
      <c r="AH55">
        <v>2123130870381.9663</v>
      </c>
      <c r="AI55">
        <v>2068555542410.9783</v>
      </c>
      <c r="AJ55">
        <v>2205966011811.498</v>
      </c>
      <c r="AK55">
        <v>2591620035485.1919</v>
      </c>
      <c r="AL55">
        <v>2503665193657.3955</v>
      </c>
      <c r="AM55">
        <v>2218689375140.9878</v>
      </c>
      <c r="AN55">
        <v>2243225519617.6504</v>
      </c>
      <c r="AO55">
        <v>2199957383336.8848</v>
      </c>
      <c r="AP55">
        <v>1949953934033.5361</v>
      </c>
      <c r="AQ55">
        <v>1950648769574.9441</v>
      </c>
      <c r="AR55">
        <v>2079136081309.9944</v>
      </c>
      <c r="AS55">
        <v>2505733634311.5122</v>
      </c>
      <c r="AT55">
        <v>2819245095604.6685</v>
      </c>
      <c r="AU55">
        <v>2861410272354.1846</v>
      </c>
      <c r="AV55">
        <v>3002446368084.3057</v>
      </c>
      <c r="AW55">
        <v>3439953462907.1992</v>
      </c>
      <c r="AX55">
        <v>3752365607148.0884</v>
      </c>
      <c r="AY55">
        <v>3418005001389.2749</v>
      </c>
      <c r="AZ55">
        <v>3417094562648.9463</v>
      </c>
      <c r="BA55">
        <v>3757698281117.5537</v>
      </c>
      <c r="BB55">
        <v>3543983909148.0068</v>
      </c>
      <c r="BC55">
        <v>3752513503278.4097</v>
      </c>
      <c r="BD55">
        <v>3890606893346.6855</v>
      </c>
      <c r="BE55">
        <v>3375611100742.2183</v>
      </c>
      <c r="BF55">
        <v>3477796274496.8037</v>
      </c>
      <c r="BG55">
        <v>3677439129776.603</v>
      </c>
    </row>
    <row r="56" spans="1:59" x14ac:dyDescent="0.4">
      <c r="A56" t="s">
        <v>1962</v>
      </c>
      <c r="AA56">
        <v>340989527.96799481</v>
      </c>
      <c r="AC56">
        <v>373371738.28641522</v>
      </c>
      <c r="AD56">
        <v>395794538.63077521</v>
      </c>
      <c r="AE56">
        <v>409220087.10281843</v>
      </c>
      <c r="AF56">
        <v>452328087.28287596</v>
      </c>
      <c r="AG56">
        <v>462421998.52577925</v>
      </c>
      <c r="AH56">
        <v>478058304.87111819</v>
      </c>
      <c r="AI56">
        <v>466048469.22986031</v>
      </c>
      <c r="AJ56">
        <v>491689220.74487537</v>
      </c>
      <c r="AK56">
        <v>497723960.58991337</v>
      </c>
      <c r="AL56">
        <v>494004647.73437017</v>
      </c>
      <c r="AM56">
        <v>502675542.0012266</v>
      </c>
      <c r="AN56">
        <v>514267869.30075783</v>
      </c>
      <c r="AO56">
        <v>536080148.09729856</v>
      </c>
      <c r="AP56">
        <v>551230861.85650551</v>
      </c>
      <c r="AQ56">
        <v>572417440.82016194</v>
      </c>
      <c r="AR56">
        <v>591122039.60139763</v>
      </c>
      <c r="AS56">
        <v>622044665.51504886</v>
      </c>
      <c r="AT56">
        <v>666072101.77750516</v>
      </c>
      <c r="AU56">
        <v>708633194.72656584</v>
      </c>
      <c r="AV56">
        <v>768873684.03283799</v>
      </c>
      <c r="AW56">
        <v>847918929.10798383</v>
      </c>
      <c r="AX56">
        <v>999105339.26772857</v>
      </c>
      <c r="AY56">
        <v>1049110684.724934</v>
      </c>
      <c r="AZ56">
        <v>1128611700.3618031</v>
      </c>
      <c r="BA56">
        <v>1239144501.7752545</v>
      </c>
      <c r="BB56">
        <v>1353632941.5206981</v>
      </c>
      <c r="BC56">
        <v>1324733711.8292155</v>
      </c>
      <c r="BD56">
        <v>1455035088.7459431</v>
      </c>
      <c r="BE56">
        <v>1633741922.6873736</v>
      </c>
      <c r="BF56">
        <v>1764268468.9399052</v>
      </c>
      <c r="BG56">
        <v>1844674434.5037134</v>
      </c>
    </row>
    <row r="57" spans="1:59" x14ac:dyDescent="0.4">
      <c r="A57" t="s">
        <v>1963</v>
      </c>
      <c r="S57">
        <v>36370370.370370373</v>
      </c>
      <c r="T57">
        <v>45170370.370370358</v>
      </c>
      <c r="U57">
        <v>44296296.296296291</v>
      </c>
      <c r="V57">
        <v>59099999.999999993</v>
      </c>
      <c r="W57">
        <v>66218518.5185185</v>
      </c>
      <c r="X57">
        <v>72051851.851851836</v>
      </c>
      <c r="Y57">
        <v>79925925.925925925</v>
      </c>
      <c r="Z57">
        <v>89848148.148148149</v>
      </c>
      <c r="AA57">
        <v>98585185.185185194</v>
      </c>
      <c r="AB57">
        <v>112074074.07407406</v>
      </c>
      <c r="AC57">
        <v>126348148.14814813</v>
      </c>
      <c r="AD57">
        <v>143766666.66666666</v>
      </c>
      <c r="AE57">
        <v>153374074.07407406</v>
      </c>
      <c r="AF57">
        <v>166322222.22222221</v>
      </c>
      <c r="AG57">
        <v>180437037.03703701</v>
      </c>
      <c r="AH57">
        <v>191759259.25925928</v>
      </c>
      <c r="AI57">
        <v>200418518.51851851</v>
      </c>
      <c r="AJ57">
        <v>215459259.25925925</v>
      </c>
      <c r="AK57">
        <v>224037037.03703701</v>
      </c>
      <c r="AL57">
        <v>236444444.44444442</v>
      </c>
      <c r="AM57">
        <v>245781481.48148146</v>
      </c>
      <c r="AN57">
        <v>258440740.74074069</v>
      </c>
      <c r="AO57">
        <v>267740740.74074069</v>
      </c>
      <c r="AP57">
        <v>335845814.81481481</v>
      </c>
      <c r="AQ57">
        <v>343119370.37037033</v>
      </c>
      <c r="AR57">
        <v>337695740.74074072</v>
      </c>
      <c r="AS57">
        <v>350091222.22222221</v>
      </c>
      <c r="AT57">
        <v>374771481.48148149</v>
      </c>
      <c r="AU57">
        <v>370370370.37037033</v>
      </c>
      <c r="AV57">
        <v>390370370.37037033</v>
      </c>
      <c r="AW57">
        <v>421375851.85185182</v>
      </c>
      <c r="AX57">
        <v>458190185.18518513</v>
      </c>
      <c r="AY57">
        <v>489074333.33333331</v>
      </c>
      <c r="AZ57">
        <v>493824407.40740746</v>
      </c>
      <c r="BA57">
        <v>501025296.29629618</v>
      </c>
      <c r="BB57">
        <v>485997999.99999988</v>
      </c>
      <c r="BC57">
        <v>501979259.25925922</v>
      </c>
      <c r="BD57">
        <v>523666333.33333337</v>
      </c>
      <c r="BE57">
        <v>535095851.85185182</v>
      </c>
      <c r="BF57">
        <v>581484037.03703713</v>
      </c>
      <c r="BG57">
        <v>562540740.74074066</v>
      </c>
    </row>
    <row r="58" spans="1:59" x14ac:dyDescent="0.4">
      <c r="A58" t="s">
        <v>858</v>
      </c>
      <c r="B58">
        <v>6248946880.2776995</v>
      </c>
      <c r="C58">
        <v>6933842098.845479</v>
      </c>
      <c r="D58">
        <v>7812968114.4001169</v>
      </c>
      <c r="E58">
        <v>8316692385.7738571</v>
      </c>
      <c r="F58">
        <v>9506678762.7776489</v>
      </c>
      <c r="G58">
        <v>10678897387.000601</v>
      </c>
      <c r="H58">
        <v>11721248101.087418</v>
      </c>
      <c r="I58">
        <v>12788479692.193903</v>
      </c>
      <c r="J58">
        <v>13196541952</v>
      </c>
      <c r="K58">
        <v>15009384584.533333</v>
      </c>
      <c r="L58">
        <v>17075466666.666666</v>
      </c>
      <c r="M58">
        <v>19085681968.140259</v>
      </c>
      <c r="N58">
        <v>23232411897.601196</v>
      </c>
      <c r="O58">
        <v>30730638895.776508</v>
      </c>
      <c r="P58">
        <v>34160363582.667477</v>
      </c>
      <c r="Q58">
        <v>40474400473.356308</v>
      </c>
      <c r="R58">
        <v>44575847808.105873</v>
      </c>
      <c r="S58">
        <v>49784281716.417915</v>
      </c>
      <c r="T58">
        <v>60362854966.815369</v>
      </c>
      <c r="U58">
        <v>70366280174.871689</v>
      </c>
      <c r="V58">
        <v>71127592753.597473</v>
      </c>
      <c r="W58">
        <v>61877755004.632614</v>
      </c>
      <c r="X58">
        <v>60412846238.778748</v>
      </c>
      <c r="Y58">
        <v>60644833242.208862</v>
      </c>
      <c r="Z58">
        <v>59105208272.985344</v>
      </c>
      <c r="AA58">
        <v>62658544411.309509</v>
      </c>
      <c r="AB58">
        <v>88078729452.478073</v>
      </c>
      <c r="AC58">
        <v>109414353171.64452</v>
      </c>
      <c r="AD58">
        <v>115552848547.87195</v>
      </c>
      <c r="AE58">
        <v>112409236409.40056</v>
      </c>
      <c r="AF58">
        <v>138247261092.97742</v>
      </c>
      <c r="AG58">
        <v>139224732275.46317</v>
      </c>
      <c r="AH58">
        <v>152915624326.96609</v>
      </c>
      <c r="AI58">
        <v>143195607581.8566</v>
      </c>
      <c r="AJ58">
        <v>156162311731.59766</v>
      </c>
      <c r="AK58">
        <v>185006961302.29901</v>
      </c>
      <c r="AL58">
        <v>187632400365.59918</v>
      </c>
      <c r="AM58">
        <v>173537588008.17624</v>
      </c>
      <c r="AN58">
        <v>176992000955.10983</v>
      </c>
      <c r="AO58">
        <v>177965224620.85376</v>
      </c>
      <c r="AP58">
        <v>164158800460.21948</v>
      </c>
      <c r="AQ58">
        <v>164791416350.26672</v>
      </c>
      <c r="AR58">
        <v>178635160297.4147</v>
      </c>
      <c r="AS58">
        <v>218095997085.47748</v>
      </c>
      <c r="AT58">
        <v>251373036671.06207</v>
      </c>
      <c r="AU58">
        <v>264467308109.18973</v>
      </c>
      <c r="AV58">
        <v>282884912894.32971</v>
      </c>
      <c r="AW58">
        <v>319423370134.28369</v>
      </c>
      <c r="AX58">
        <v>353361056079.716</v>
      </c>
      <c r="AY58">
        <v>321241396034.24799</v>
      </c>
      <c r="AZ58">
        <v>321995350346.5014</v>
      </c>
      <c r="BA58">
        <v>344003209695.60602</v>
      </c>
      <c r="BB58">
        <v>327148899962.14563</v>
      </c>
      <c r="BC58">
        <v>343584385594.13196</v>
      </c>
      <c r="BD58">
        <v>352993633221.28101</v>
      </c>
      <c r="BE58">
        <v>301298464861.38495</v>
      </c>
      <c r="BF58">
        <v>306899653409.60144</v>
      </c>
      <c r="BG58">
        <v>324871968807.46869</v>
      </c>
    </row>
    <row r="59" spans="1:59" x14ac:dyDescent="0.4">
      <c r="A59" t="s">
        <v>1964</v>
      </c>
      <c r="B59">
        <v>672399700.00000012</v>
      </c>
      <c r="C59">
        <v>654100200</v>
      </c>
      <c r="D59">
        <v>824100000</v>
      </c>
      <c r="E59">
        <v>940799900</v>
      </c>
      <c r="F59">
        <v>1025599899.9999999</v>
      </c>
      <c r="G59">
        <v>888100000.00000012</v>
      </c>
      <c r="H59">
        <v>983900000</v>
      </c>
      <c r="I59">
        <v>1034800000</v>
      </c>
      <c r="J59">
        <v>1079099999.9999998</v>
      </c>
      <c r="K59">
        <v>1230500000</v>
      </c>
      <c r="L59">
        <v>1485400100</v>
      </c>
      <c r="M59">
        <v>1666400000.0000002</v>
      </c>
      <c r="N59">
        <v>1987300000</v>
      </c>
      <c r="O59">
        <v>2344699900</v>
      </c>
      <c r="P59">
        <v>2925600000</v>
      </c>
      <c r="Q59">
        <v>3599300099.9999995</v>
      </c>
      <c r="R59">
        <v>3951399900</v>
      </c>
      <c r="S59">
        <v>4587100200</v>
      </c>
      <c r="T59">
        <v>4774399999.999999</v>
      </c>
      <c r="U59">
        <v>5498800100</v>
      </c>
      <c r="V59">
        <v>6631000100.000001</v>
      </c>
      <c r="W59">
        <v>7266999800</v>
      </c>
      <c r="X59">
        <v>7964000300</v>
      </c>
      <c r="Y59">
        <v>8622000100</v>
      </c>
      <c r="Z59">
        <v>10330399700</v>
      </c>
      <c r="AA59">
        <v>5044592912.6775045</v>
      </c>
      <c r="AB59">
        <v>6122197810.1435814</v>
      </c>
      <c r="AC59">
        <v>5826987203.4956303</v>
      </c>
      <c r="AD59">
        <v>5374315190.1840496</v>
      </c>
      <c r="AE59">
        <v>6686592728.706625</v>
      </c>
      <c r="AF59">
        <v>7073674721.1241837</v>
      </c>
      <c r="AG59">
        <v>9734321854.0228825</v>
      </c>
      <c r="AH59">
        <v>11356271335.974072</v>
      </c>
      <c r="AI59">
        <v>13081042400</v>
      </c>
      <c r="AJ59">
        <v>14664237666.666668</v>
      </c>
      <c r="AK59">
        <v>16598679279.069769</v>
      </c>
      <c r="AL59">
        <v>18241691857.354435</v>
      </c>
      <c r="AM59">
        <v>20017908829.325417</v>
      </c>
      <c r="AN59">
        <v>21672526562.786934</v>
      </c>
      <c r="AO59">
        <v>22137599986.105587</v>
      </c>
      <c r="AP59">
        <v>24305116729.185078</v>
      </c>
      <c r="AQ59">
        <v>25599311449.384758</v>
      </c>
      <c r="AR59">
        <v>27362875602.501129</v>
      </c>
      <c r="AS59">
        <v>21642882856.424747</v>
      </c>
      <c r="AT59">
        <v>22692574473.346703</v>
      </c>
      <c r="AU59">
        <v>36119047252.17942</v>
      </c>
      <c r="AV59">
        <v>38116351526.286201</v>
      </c>
      <c r="AW59">
        <v>44169678153.156563</v>
      </c>
      <c r="AX59">
        <v>48288967303.489639</v>
      </c>
      <c r="AY59">
        <v>48376555305.690239</v>
      </c>
      <c r="AZ59">
        <v>53982886258.220459</v>
      </c>
      <c r="BA59">
        <v>57811180659.454483</v>
      </c>
      <c r="BB59">
        <v>60657780260.67923</v>
      </c>
      <c r="BC59">
        <v>62661773591.720268</v>
      </c>
      <c r="BD59">
        <v>66065015410.046829</v>
      </c>
      <c r="BE59">
        <v>68802092020.944824</v>
      </c>
      <c r="BF59">
        <v>72342967648.335434</v>
      </c>
      <c r="BG59">
        <v>75931656814.656967</v>
      </c>
    </row>
    <row r="60" spans="1:59" x14ac:dyDescent="0.4">
      <c r="A60" t="s">
        <v>727</v>
      </c>
      <c r="B60">
        <v>2723648551.7520761</v>
      </c>
      <c r="C60">
        <v>2434776645.7362771</v>
      </c>
      <c r="D60">
        <v>2001468867.7334414</v>
      </c>
      <c r="E60">
        <v>2703014867.3283372</v>
      </c>
      <c r="F60">
        <v>2909351792.5865908</v>
      </c>
      <c r="G60">
        <v>3136258896.9232955</v>
      </c>
      <c r="H60">
        <v>3039834558.749063</v>
      </c>
      <c r="I60">
        <v>3370843065.7673531</v>
      </c>
      <c r="J60">
        <v>3852115816.9775777</v>
      </c>
      <c r="K60">
        <v>4257218772.1536932</v>
      </c>
      <c r="L60">
        <v>4863487492.6576328</v>
      </c>
      <c r="M60">
        <v>5077222366.9747181</v>
      </c>
      <c r="N60">
        <v>6761786386.5471258</v>
      </c>
      <c r="O60">
        <v>8715105930.4910088</v>
      </c>
      <c r="P60">
        <v>13209713643.321854</v>
      </c>
      <c r="Q60">
        <v>15557934268.496481</v>
      </c>
      <c r="R60">
        <v>17728347374.993996</v>
      </c>
      <c r="S60">
        <v>20971901273.270954</v>
      </c>
      <c r="T60">
        <v>26364491313.44714</v>
      </c>
      <c r="U60">
        <v>33243422157.631123</v>
      </c>
      <c r="V60">
        <v>42345277342.019547</v>
      </c>
      <c r="W60">
        <v>44348672667.871536</v>
      </c>
      <c r="X60">
        <v>45207088715.64827</v>
      </c>
      <c r="Y60">
        <v>48801369800.367516</v>
      </c>
      <c r="Z60">
        <v>53698278905.967812</v>
      </c>
      <c r="AA60">
        <v>57937868670.193726</v>
      </c>
      <c r="AB60">
        <v>63696301892.811569</v>
      </c>
      <c r="AC60">
        <v>66742267773.195869</v>
      </c>
      <c r="AD60">
        <v>59089067187.394341</v>
      </c>
      <c r="AE60">
        <v>55631489801.550797</v>
      </c>
      <c r="AF60">
        <v>62045099642.777405</v>
      </c>
      <c r="AG60">
        <v>45715367087.100098</v>
      </c>
      <c r="AH60">
        <v>48003298223.11779</v>
      </c>
      <c r="AI60">
        <v>49946455210.96595</v>
      </c>
      <c r="AJ60">
        <v>42542571305.513565</v>
      </c>
      <c r="AK60">
        <v>41764052457.881378</v>
      </c>
      <c r="AL60">
        <v>46941496779.849861</v>
      </c>
      <c r="AM60">
        <v>48177862501.949509</v>
      </c>
      <c r="AN60">
        <v>48187747528.899033</v>
      </c>
      <c r="AO60">
        <v>48640574566.647644</v>
      </c>
      <c r="AP60">
        <v>54790245600.584633</v>
      </c>
      <c r="AQ60">
        <v>54744714396.16655</v>
      </c>
      <c r="AR60">
        <v>56760288973.670341</v>
      </c>
      <c r="AS60">
        <v>67863829880.483238</v>
      </c>
      <c r="AT60">
        <v>85324998813.604019</v>
      </c>
      <c r="AU60">
        <v>103198228458.58755</v>
      </c>
      <c r="AV60">
        <v>117027304746.54008</v>
      </c>
      <c r="AW60">
        <v>134977087734.00835</v>
      </c>
      <c r="AX60">
        <v>171000691877.71356</v>
      </c>
      <c r="AY60">
        <v>137211039898.19321</v>
      </c>
      <c r="AZ60">
        <v>161207268655.39215</v>
      </c>
      <c r="BA60">
        <v>200019057307.65488</v>
      </c>
      <c r="BB60">
        <v>209058991952.12546</v>
      </c>
      <c r="BC60">
        <v>209755003250.664</v>
      </c>
      <c r="BD60">
        <v>213810022462.42822</v>
      </c>
      <c r="BE60">
        <v>165874330876.32111</v>
      </c>
      <c r="BF60">
        <v>159049096745.24936</v>
      </c>
      <c r="BG60">
        <v>170370810917.97104</v>
      </c>
    </row>
    <row r="61" spans="1:59" x14ac:dyDescent="0.4">
      <c r="A61" t="s">
        <v>1965</v>
      </c>
      <c r="B61">
        <v>80254551959.811157</v>
      </c>
      <c r="C61">
        <v>70449582496.864914</v>
      </c>
      <c r="D61">
        <v>64557032219.980843</v>
      </c>
      <c r="E61">
        <v>69906305725.873108</v>
      </c>
      <c r="F61">
        <v>81049243603.869385</v>
      </c>
      <c r="G61">
        <v>94586037596.99765</v>
      </c>
      <c r="H61">
        <v>103545708867.03906</v>
      </c>
      <c r="I61">
        <v>100332524932.02458</v>
      </c>
      <c r="J61">
        <v>101268610670.43164</v>
      </c>
      <c r="K61">
        <v>113713971556.09343</v>
      </c>
      <c r="L61">
        <v>126761102072.29979</v>
      </c>
      <c r="M61">
        <v>136319402330.96397</v>
      </c>
      <c r="N61">
        <v>154648692271.16364</v>
      </c>
      <c r="O61">
        <v>194710609925.13977</v>
      </c>
      <c r="P61">
        <v>219670208142.47769</v>
      </c>
      <c r="Q61">
        <v>246956223835.80804</v>
      </c>
      <c r="R61">
        <v>250662211876.67981</v>
      </c>
      <c r="S61">
        <v>289659776155.91956</v>
      </c>
      <c r="T61">
        <v>280421411793.76276</v>
      </c>
      <c r="U61">
        <v>324817209943.77814</v>
      </c>
      <c r="V61">
        <v>374789770035.07928</v>
      </c>
      <c r="W61">
        <v>399939534474.15527</v>
      </c>
      <c r="X61">
        <v>419736080220.1839</v>
      </c>
      <c r="Y61">
        <v>440441062232.36212</v>
      </c>
      <c r="Z61">
        <v>478126134980.64948</v>
      </c>
      <c r="AA61">
        <v>523980526863.15375</v>
      </c>
      <c r="AB61">
        <v>522498352490.50732</v>
      </c>
      <c r="AC61">
        <v>516052186604.70789</v>
      </c>
      <c r="AD61">
        <v>572367750854.13037</v>
      </c>
      <c r="AE61">
        <v>618603022434.41113</v>
      </c>
      <c r="AF61">
        <v>663000601305.30591</v>
      </c>
      <c r="AG61">
        <v>719536257542.026</v>
      </c>
      <c r="AH61">
        <v>806316070986.64978</v>
      </c>
      <c r="AI61">
        <v>885206635473.87354</v>
      </c>
      <c r="AJ61">
        <v>1064837348764.5657</v>
      </c>
      <c r="AK61">
        <v>1314276934967.3633</v>
      </c>
      <c r="AL61">
        <v>1509586663067.3171</v>
      </c>
      <c r="AM61">
        <v>1563626006268.2446</v>
      </c>
      <c r="AN61">
        <v>1433117314310.4438</v>
      </c>
      <c r="AO61">
        <v>1576439909297.0071</v>
      </c>
      <c r="AP61">
        <v>1735179248328.2629</v>
      </c>
      <c r="AQ61">
        <v>1846141444737.8669</v>
      </c>
      <c r="AR61">
        <v>2043270006220.0024</v>
      </c>
      <c r="AS61">
        <v>2312730858562.895</v>
      </c>
      <c r="AT61">
        <v>2682114103857.5942</v>
      </c>
      <c r="AU61">
        <v>3107074979915.0083</v>
      </c>
      <c r="AV61">
        <v>3742273443756.2202</v>
      </c>
      <c r="AW61">
        <v>4732738669680.0635</v>
      </c>
      <c r="AX61">
        <v>5991570235211.1533</v>
      </c>
      <c r="AY61">
        <v>6498975001914.04</v>
      </c>
      <c r="AZ61">
        <v>7882446456935.6621</v>
      </c>
      <c r="BA61">
        <v>9635869807686.6582</v>
      </c>
      <c r="BB61">
        <v>10749712050822.135</v>
      </c>
      <c r="BC61">
        <v>11864683022069.674</v>
      </c>
      <c r="BD61">
        <v>12757487627750.262</v>
      </c>
      <c r="BE61">
        <v>13271080972127.17</v>
      </c>
      <c r="BF61">
        <v>13509334237575.908</v>
      </c>
      <c r="BG61">
        <v>14742323722128.838</v>
      </c>
    </row>
    <row r="62" spans="1:59" x14ac:dyDescent="0.4">
      <c r="A62" t="s">
        <v>1966</v>
      </c>
      <c r="B62">
        <v>138564189854.33185</v>
      </c>
      <c r="C62">
        <v>139439345362.15607</v>
      </c>
      <c r="D62">
        <v>144504724598.57828</v>
      </c>
      <c r="E62">
        <v>161984515599.35596</v>
      </c>
      <c r="F62">
        <v>179941759087.8616</v>
      </c>
      <c r="G62">
        <v>195657031459.41965</v>
      </c>
      <c r="H62">
        <v>192334096544.75781</v>
      </c>
      <c r="I62">
        <v>208510847215.05609</v>
      </c>
      <c r="J62">
        <v>225704700250.25616</v>
      </c>
      <c r="K62">
        <v>250372504441.5672</v>
      </c>
      <c r="L62">
        <v>265572317343.02139</v>
      </c>
      <c r="M62">
        <v>288863669801.98676</v>
      </c>
      <c r="N62">
        <v>328024939592.01862</v>
      </c>
      <c r="O62">
        <v>423390532576.3136</v>
      </c>
      <c r="P62">
        <v>593440026098.3147</v>
      </c>
      <c r="Q62">
        <v>643439774506.94263</v>
      </c>
      <c r="R62">
        <v>708545586435.63</v>
      </c>
      <c r="S62">
        <v>792115768905.4231</v>
      </c>
      <c r="T62">
        <v>879342848185.26294</v>
      </c>
      <c r="U62">
        <v>1068679734143.7085</v>
      </c>
      <c r="V62">
        <v>1318442960233.8823</v>
      </c>
      <c r="W62">
        <v>1474452671731.2671</v>
      </c>
      <c r="X62">
        <v>1400988185007.2795</v>
      </c>
      <c r="Y62">
        <v>1411630840857.1074</v>
      </c>
      <c r="Z62">
        <v>1392410785889.2883</v>
      </c>
      <c r="AA62">
        <v>1428219000771.3181</v>
      </c>
      <c r="AB62">
        <v>1443420124794.2739</v>
      </c>
      <c r="AC62">
        <v>1447991378489.9866</v>
      </c>
      <c r="AD62">
        <v>1551523795928.9927</v>
      </c>
      <c r="AE62">
        <v>1586517220694.0361</v>
      </c>
      <c r="AF62">
        <v>1826028419400.6702</v>
      </c>
      <c r="AG62">
        <v>1928542427271.7461</v>
      </c>
      <c r="AH62">
        <v>2116343885345.571</v>
      </c>
      <c r="AI62">
        <v>2327365063376.3638</v>
      </c>
      <c r="AJ62">
        <v>2432794389293.8311</v>
      </c>
      <c r="AK62">
        <v>2485341216893.0083</v>
      </c>
      <c r="AL62">
        <v>2707638761104.4043</v>
      </c>
      <c r="AM62">
        <v>2898528183069.1982</v>
      </c>
      <c r="AN62">
        <v>2864016213886.5981</v>
      </c>
      <c r="AO62">
        <v>3030770499245.001</v>
      </c>
      <c r="AP62">
        <v>3288380309372.3462</v>
      </c>
      <c r="AQ62">
        <v>3255751467164.666</v>
      </c>
      <c r="AR62">
        <v>3161199152833.6294</v>
      </c>
      <c r="AS62">
        <v>3515496799520.4707</v>
      </c>
      <c r="AT62">
        <v>4083949567318.6392</v>
      </c>
      <c r="AU62">
        <v>4759860440591.0918</v>
      </c>
      <c r="AV62">
        <v>5448300405314.2637</v>
      </c>
      <c r="AW62">
        <v>6467163518438.6289</v>
      </c>
      <c r="AX62">
        <v>7290184875668.8799</v>
      </c>
      <c r="AY62">
        <v>7013314632310.127</v>
      </c>
      <c r="AZ62">
        <v>8518642497658.4375</v>
      </c>
      <c r="BA62">
        <v>9572388908628.6563</v>
      </c>
      <c r="BB62">
        <v>10033183020177.574</v>
      </c>
      <c r="BC62">
        <v>10200899854046.666</v>
      </c>
      <c r="BD62">
        <v>10551908247850.377</v>
      </c>
      <c r="BE62">
        <v>10227418599351.588</v>
      </c>
      <c r="BF62">
        <v>10437433411218.344</v>
      </c>
      <c r="BG62">
        <v>11249356756765.465</v>
      </c>
    </row>
    <row r="63" spans="1:59" x14ac:dyDescent="0.4">
      <c r="A63" t="s">
        <v>1967</v>
      </c>
      <c r="B63">
        <v>153255030645.6752</v>
      </c>
      <c r="C63">
        <v>153702815959.87289</v>
      </c>
      <c r="D63">
        <v>157264941829.96106</v>
      </c>
      <c r="E63">
        <v>175490936485.65784</v>
      </c>
      <c r="F63">
        <v>201627364319.49442</v>
      </c>
      <c r="G63">
        <v>224572106261.71933</v>
      </c>
      <c r="H63">
        <v>251075815932.44952</v>
      </c>
      <c r="I63">
        <v>272048358531.3187</v>
      </c>
      <c r="J63">
        <v>299751543749.58362</v>
      </c>
      <c r="K63">
        <v>345286657821.70465</v>
      </c>
      <c r="L63">
        <v>407448111673.94556</v>
      </c>
      <c r="M63">
        <v>452922458274.98041</v>
      </c>
      <c r="N63">
        <v>562287559810.69385</v>
      </c>
      <c r="O63">
        <v>741052943901.47266</v>
      </c>
      <c r="P63">
        <v>853025299911.38672</v>
      </c>
      <c r="Q63">
        <v>933965118343.71582</v>
      </c>
      <c r="R63">
        <v>1026616690734.4524</v>
      </c>
      <c r="S63">
        <v>1223802237845.8503</v>
      </c>
      <c r="T63">
        <v>1544703478752.8376</v>
      </c>
      <c r="U63">
        <v>1677049479806.9812</v>
      </c>
      <c r="V63">
        <v>1812450453497.9241</v>
      </c>
      <c r="W63">
        <v>1997858327914.3569</v>
      </c>
      <c r="X63">
        <v>1958114124690.9126</v>
      </c>
      <c r="Y63">
        <v>2084169632029.3103</v>
      </c>
      <c r="Z63">
        <v>2232679174888.3721</v>
      </c>
      <c r="AA63">
        <v>2356362274871.7603</v>
      </c>
      <c r="AB63">
        <v>3079768597614.9702</v>
      </c>
      <c r="AC63">
        <v>3616616947286.1748</v>
      </c>
      <c r="AD63">
        <v>4351892293441.5117</v>
      </c>
      <c r="AE63">
        <v>4531535249839.876</v>
      </c>
      <c r="AF63">
        <v>4732430596868.3799</v>
      </c>
      <c r="AG63">
        <v>5343157142191.4199</v>
      </c>
      <c r="AH63">
        <v>5837733487494.6123</v>
      </c>
      <c r="AI63">
        <v>6528972462891.251</v>
      </c>
      <c r="AJ63">
        <v>7301095645971.7871</v>
      </c>
      <c r="AK63">
        <v>8296162982825.0557</v>
      </c>
      <c r="AL63">
        <v>7992437673789.8389</v>
      </c>
      <c r="AM63">
        <v>7647564228136.249</v>
      </c>
      <c r="AN63">
        <v>6856965768168.8545</v>
      </c>
      <c r="AO63">
        <v>7655592752655.791</v>
      </c>
      <c r="AP63">
        <v>8280878963066.2871</v>
      </c>
      <c r="AQ63">
        <v>7701923353167.9971</v>
      </c>
      <c r="AR63">
        <v>7824325509577.7715</v>
      </c>
      <c r="AS63">
        <v>8601705888156.2324</v>
      </c>
      <c r="AT63">
        <v>9646251736850.0527</v>
      </c>
      <c r="AU63">
        <v>10293017310801.311</v>
      </c>
      <c r="AV63">
        <v>10916254328345.936</v>
      </c>
      <c r="AW63">
        <v>12209516336624.623</v>
      </c>
      <c r="AX63">
        <v>14101956941387.967</v>
      </c>
      <c r="AY63">
        <v>14531225630964.531</v>
      </c>
      <c r="AZ63">
        <v>16943264970899.867</v>
      </c>
      <c r="BA63">
        <v>19647936061374.672</v>
      </c>
      <c r="BB63">
        <v>21031415333115.5</v>
      </c>
      <c r="BC63">
        <v>21275182763463.051</v>
      </c>
      <c r="BD63">
        <v>21914173792948.93</v>
      </c>
      <c r="BE63">
        <v>21795027437826.551</v>
      </c>
      <c r="BF63">
        <v>22512169652487.234</v>
      </c>
      <c r="BG63">
        <v>23999250748656.82</v>
      </c>
    </row>
    <row r="64" spans="1:59" x14ac:dyDescent="0.4">
      <c r="A64" t="s">
        <v>1968</v>
      </c>
      <c r="AE64">
        <v>872397588553.19812</v>
      </c>
      <c r="AF64">
        <v>927168371996.50464</v>
      </c>
      <c r="AG64">
        <v>895849820006.83398</v>
      </c>
      <c r="AH64">
        <v>827776899475.4325</v>
      </c>
      <c r="AI64">
        <v>818599627674.6134</v>
      </c>
      <c r="AJ64">
        <v>709672789670.44641</v>
      </c>
      <c r="AK64">
        <v>754065081841.80847</v>
      </c>
      <c r="AL64">
        <v>764174558909.87122</v>
      </c>
      <c r="AM64">
        <v>796294033795.14978</v>
      </c>
      <c r="AN64">
        <v>746473664912.59204</v>
      </c>
      <c r="AO64">
        <v>627062893440.34363</v>
      </c>
      <c r="AP64">
        <v>698282272678.04236</v>
      </c>
      <c r="AQ64">
        <v>693714052423.4834</v>
      </c>
      <c r="AR64">
        <v>793468314741.55627</v>
      </c>
      <c r="AS64">
        <v>1002764530620.6847</v>
      </c>
      <c r="AT64">
        <v>1325888721435.9043</v>
      </c>
      <c r="AU64">
        <v>1680858731465.8145</v>
      </c>
      <c r="AV64">
        <v>2063714278276.5706</v>
      </c>
      <c r="AW64">
        <v>2671612808963.5654</v>
      </c>
      <c r="AX64">
        <v>3307274731062.5059</v>
      </c>
      <c r="AY64">
        <v>2597734250240.2017</v>
      </c>
      <c r="AZ64">
        <v>3095275242983.6997</v>
      </c>
      <c r="BA64">
        <v>3828649600563.8413</v>
      </c>
      <c r="BB64">
        <v>4054552441559.3223</v>
      </c>
      <c r="BC64">
        <v>4311458738453.9028</v>
      </c>
      <c r="BD64">
        <v>4021783448232.2041</v>
      </c>
      <c r="BE64">
        <v>3074852612469.7563</v>
      </c>
      <c r="BF64">
        <v>2943297166689.1328</v>
      </c>
      <c r="BG64">
        <v>3300500740186.9155</v>
      </c>
    </row>
    <row r="65" spans="1:59" x14ac:dyDescent="0.4">
      <c r="A65" t="s">
        <v>1969</v>
      </c>
      <c r="B65">
        <v>431535497511.25</v>
      </c>
      <c r="C65">
        <v>459361493557.90393</v>
      </c>
      <c r="D65">
        <v>502209403709.05933</v>
      </c>
      <c r="E65">
        <v>553792840150.80469</v>
      </c>
      <c r="F65">
        <v>613283032083.61255</v>
      </c>
      <c r="G65">
        <v>667357979774.51538</v>
      </c>
      <c r="H65">
        <v>725017243050.69482</v>
      </c>
      <c r="I65">
        <v>780053434508.45068</v>
      </c>
      <c r="J65">
        <v>813553095658.62463</v>
      </c>
      <c r="K65">
        <v>893198958672.81946</v>
      </c>
      <c r="L65">
        <v>1004014145086.3652</v>
      </c>
      <c r="M65">
        <v>1132273348893.844</v>
      </c>
      <c r="N65">
        <v>1356725575095.342</v>
      </c>
      <c r="O65">
        <v>1723206916526.0029</v>
      </c>
      <c r="P65">
        <v>1947085635243.7593</v>
      </c>
      <c r="Q65">
        <v>2274679459881.5566</v>
      </c>
      <c r="R65">
        <v>2364416834057.5938</v>
      </c>
      <c r="S65">
        <v>2679598650560.4063</v>
      </c>
      <c r="T65">
        <v>3270574802146.729</v>
      </c>
      <c r="U65">
        <v>4001147449826.4707</v>
      </c>
      <c r="V65">
        <v>4532105037927.8643</v>
      </c>
      <c r="W65">
        <v>4033756919069.9351</v>
      </c>
      <c r="X65">
        <v>3887013225755.0015</v>
      </c>
      <c r="Y65">
        <v>3770699179924.9868</v>
      </c>
      <c r="Z65">
        <v>3624095135428.5903</v>
      </c>
      <c r="AA65">
        <v>3750621130206.4272</v>
      </c>
      <c r="AB65">
        <v>5118767021423.6387</v>
      </c>
      <c r="AC65">
        <v>6325058269390.3184</v>
      </c>
      <c r="AD65">
        <v>7040988072615.666</v>
      </c>
      <c r="AE65">
        <v>7197158498234.3965</v>
      </c>
      <c r="AF65">
        <v>8804341458960.2246</v>
      </c>
      <c r="AG65">
        <v>9092527958279.7539</v>
      </c>
      <c r="AH65">
        <v>9771414937181.4102</v>
      </c>
      <c r="AI65">
        <v>8983031020534.6211</v>
      </c>
      <c r="AJ65">
        <v>9397355350862.1777</v>
      </c>
      <c r="AK65">
        <v>10835730972066.688</v>
      </c>
      <c r="AL65">
        <v>11063984564687.957</v>
      </c>
      <c r="AM65">
        <v>10498416155506.033</v>
      </c>
      <c r="AN65">
        <v>10758317421298.338</v>
      </c>
      <c r="AO65">
        <v>10635520620221.977</v>
      </c>
      <c r="AP65">
        <v>10019130246671.76</v>
      </c>
      <c r="AQ65">
        <v>10116696797056.439</v>
      </c>
      <c r="AR65">
        <v>11067842298770.313</v>
      </c>
      <c r="AS65">
        <v>13481418913167.676</v>
      </c>
      <c r="AT65">
        <v>15714335260075.377</v>
      </c>
      <c r="AU65">
        <v>16740209757007.52</v>
      </c>
      <c r="AV65">
        <v>18121630393543.883</v>
      </c>
      <c r="AW65">
        <v>21176998535076.445</v>
      </c>
      <c r="AX65">
        <v>23242586105849.25</v>
      </c>
      <c r="AY65">
        <v>20444495734666.754</v>
      </c>
      <c r="AZ65">
        <v>20919626535010.438</v>
      </c>
      <c r="BA65">
        <v>23180846811371.055</v>
      </c>
      <c r="BB65">
        <v>22343569115289.352</v>
      </c>
      <c r="BC65">
        <v>23352202041538.836</v>
      </c>
      <c r="BD65">
        <v>23658228163840.543</v>
      </c>
      <c r="BE65">
        <v>20373360511263.879</v>
      </c>
      <c r="BF65">
        <v>20280711671665.547</v>
      </c>
      <c r="BG65">
        <v>21438519189821.434</v>
      </c>
    </row>
    <row r="66" spans="1:59" x14ac:dyDescent="0.4">
      <c r="A66" t="s">
        <v>1312</v>
      </c>
      <c r="B66">
        <v>1010325138.0301611</v>
      </c>
      <c r="C66">
        <v>979108806.84864593</v>
      </c>
      <c r="D66">
        <v>958598195.03396654</v>
      </c>
      <c r="E66">
        <v>1038389642.3141807</v>
      </c>
      <c r="F66">
        <v>1156150890.0613325</v>
      </c>
      <c r="G66">
        <v>2387048255.4517336</v>
      </c>
      <c r="H66">
        <v>2429309513.8085394</v>
      </c>
      <c r="I66">
        <v>2553596091.8225756</v>
      </c>
      <c r="J66">
        <v>2582180794.1855016</v>
      </c>
      <c r="K66">
        <v>3112166848.3004012</v>
      </c>
      <c r="L66">
        <v>2862504169.9989314</v>
      </c>
      <c r="M66">
        <v>2754220263.0252838</v>
      </c>
      <c r="N66">
        <v>3185987234.8408933</v>
      </c>
      <c r="O66">
        <v>3891755551.9413781</v>
      </c>
      <c r="P66">
        <v>6599259420.996048</v>
      </c>
      <c r="Q66">
        <v>7731677256.8098249</v>
      </c>
      <c r="R66">
        <v>9091924304.8347664</v>
      </c>
      <c r="S66">
        <v>11026346589.501144</v>
      </c>
      <c r="T66">
        <v>11922502170.640518</v>
      </c>
      <c r="U66">
        <v>14175166007.577391</v>
      </c>
      <c r="V66">
        <v>17881514682.878384</v>
      </c>
      <c r="W66">
        <v>21810767209.369488</v>
      </c>
      <c r="X66">
        <v>19929853574.60952</v>
      </c>
      <c r="Y66">
        <v>17152483214.353634</v>
      </c>
      <c r="Z66">
        <v>16912515183.278257</v>
      </c>
      <c r="AA66">
        <v>17149094589.982655</v>
      </c>
      <c r="AB66">
        <v>15314143988.062119</v>
      </c>
      <c r="AC66">
        <v>13945431882.227064</v>
      </c>
      <c r="AD66">
        <v>13051886552.337727</v>
      </c>
      <c r="AE66">
        <v>13890828707.649302</v>
      </c>
      <c r="AF66">
        <v>15239278100.350187</v>
      </c>
      <c r="AG66">
        <v>16988535267.633818</v>
      </c>
      <c r="AH66">
        <v>18094238119.059525</v>
      </c>
      <c r="AI66">
        <v>18938717358.67934</v>
      </c>
      <c r="AJ66">
        <v>22708673336.668327</v>
      </c>
      <c r="AK66">
        <v>24432884442.221107</v>
      </c>
      <c r="AL66">
        <v>25226393196.598293</v>
      </c>
      <c r="AM66">
        <v>28162053026.513256</v>
      </c>
      <c r="AN66">
        <v>27981896948.474232</v>
      </c>
      <c r="AO66">
        <v>19645272636.318157</v>
      </c>
      <c r="AP66">
        <v>18327764882.441219</v>
      </c>
      <c r="AQ66">
        <v>24468324000</v>
      </c>
      <c r="AR66">
        <v>28548945000</v>
      </c>
      <c r="AS66">
        <v>32432857999.999996</v>
      </c>
      <c r="AT66">
        <v>36591661000</v>
      </c>
      <c r="AU66">
        <v>41507085000</v>
      </c>
      <c r="AV66">
        <v>46802044000</v>
      </c>
      <c r="AW66">
        <v>51007777000.000008</v>
      </c>
      <c r="AX66">
        <v>61762635000.000008</v>
      </c>
      <c r="AY66">
        <v>62519686000</v>
      </c>
      <c r="AZ66">
        <v>69555367000</v>
      </c>
      <c r="BA66">
        <v>79276664000</v>
      </c>
      <c r="BB66">
        <v>87924544000</v>
      </c>
      <c r="BC66">
        <v>95129659000</v>
      </c>
      <c r="BD66">
        <v>101726331000.00002</v>
      </c>
      <c r="BE66">
        <v>99290380999.999985</v>
      </c>
      <c r="BF66">
        <v>98613971999.999985</v>
      </c>
      <c r="BG66">
        <v>103056619000</v>
      </c>
    </row>
    <row r="67" spans="1:59" x14ac:dyDescent="0.4">
      <c r="A67" t="s">
        <v>109</v>
      </c>
      <c r="G67">
        <v>5111621013.5430317</v>
      </c>
      <c r="H67">
        <v>5339520612.993741</v>
      </c>
      <c r="I67">
        <v>5579168509.5090666</v>
      </c>
      <c r="J67">
        <v>6109112149.5327101</v>
      </c>
      <c r="K67">
        <v>6861743341.4043589</v>
      </c>
      <c r="L67">
        <v>7682491836.2220554</v>
      </c>
      <c r="M67">
        <v>8266003570.517725</v>
      </c>
      <c r="N67">
        <v>8763960703.2057915</v>
      </c>
      <c r="O67">
        <v>9616725366.3466396</v>
      </c>
      <c r="P67">
        <v>9015166839.8088512</v>
      </c>
      <c r="Q67">
        <v>11437965585.269619</v>
      </c>
      <c r="R67">
        <v>13360476861.96624</v>
      </c>
      <c r="S67">
        <v>14636028766.883001</v>
      </c>
      <c r="T67">
        <v>14849909490.600365</v>
      </c>
      <c r="U67">
        <v>18150000571.428574</v>
      </c>
      <c r="V67">
        <v>22912500555.555557</v>
      </c>
      <c r="W67">
        <v>23405404729.729736</v>
      </c>
      <c r="X67">
        <v>25592365394.088669</v>
      </c>
      <c r="Y67">
        <v>28137369499.417927</v>
      </c>
      <c r="Z67">
        <v>30642873038.056332</v>
      </c>
      <c r="AA67">
        <v>34689560464.872787</v>
      </c>
      <c r="AB67">
        <v>35880262675.397568</v>
      </c>
      <c r="AC67">
        <v>40507934171.249023</v>
      </c>
      <c r="AD67">
        <v>35044634014.764343</v>
      </c>
      <c r="AE67">
        <v>39648442534.076828</v>
      </c>
      <c r="AF67">
        <v>43130416913.414078</v>
      </c>
      <c r="AG67">
        <v>36970555898.969765</v>
      </c>
      <c r="AH67">
        <v>41855986519.423462</v>
      </c>
      <c r="AI67">
        <v>46578631452.581032</v>
      </c>
      <c r="AJ67">
        <v>51897983392.645317</v>
      </c>
      <c r="AK67">
        <v>60159245060.454155</v>
      </c>
      <c r="AL67">
        <v>67629716981.13208</v>
      </c>
      <c r="AM67">
        <v>78436578171.091446</v>
      </c>
      <c r="AN67">
        <v>84828807556.080292</v>
      </c>
      <c r="AO67">
        <v>90710704806.841644</v>
      </c>
      <c r="AP67">
        <v>99838543960.076309</v>
      </c>
      <c r="AQ67">
        <v>97632008709.853027</v>
      </c>
      <c r="AR67">
        <v>87850683978.669144</v>
      </c>
      <c r="AS67">
        <v>82924503942.638107</v>
      </c>
      <c r="AT67">
        <v>78845185293.496445</v>
      </c>
      <c r="AU67">
        <v>89685725230.251663</v>
      </c>
      <c r="AV67">
        <v>107484034870.97391</v>
      </c>
      <c r="AW67">
        <v>130478960092.49852</v>
      </c>
      <c r="AX67">
        <v>162818181818.18182</v>
      </c>
      <c r="AY67">
        <v>188982374700.80511</v>
      </c>
      <c r="AZ67">
        <v>218888324504.7529</v>
      </c>
      <c r="BA67">
        <v>236001858960.01514</v>
      </c>
      <c r="BB67">
        <v>279372758361.83167</v>
      </c>
      <c r="BC67">
        <v>288586231501.87695</v>
      </c>
      <c r="BD67">
        <v>305529656458.43793</v>
      </c>
      <c r="BE67">
        <v>332698041030.80713</v>
      </c>
      <c r="BF67">
        <v>332927833278.0379</v>
      </c>
      <c r="BG67">
        <v>235369129337.7106</v>
      </c>
    </row>
    <row r="68" spans="1:59" x14ac:dyDescent="0.4">
      <c r="A68" t="s">
        <v>1970</v>
      </c>
      <c r="B68">
        <v>245481170883.18616</v>
      </c>
      <c r="C68">
        <v>270209616177.7998</v>
      </c>
      <c r="D68">
        <v>299861478246.08051</v>
      </c>
      <c r="E68">
        <v>336397359782.27069</v>
      </c>
      <c r="F68">
        <v>374149876145.18378</v>
      </c>
      <c r="G68">
        <v>408271451256.52496</v>
      </c>
      <c r="H68">
        <v>445206447913.13727</v>
      </c>
      <c r="I68">
        <v>483621899479.55725</v>
      </c>
      <c r="J68">
        <v>518457064985.5686</v>
      </c>
      <c r="K68">
        <v>572746095861.85278</v>
      </c>
      <c r="L68">
        <v>641007721011.5603</v>
      </c>
      <c r="M68">
        <v>726493034519.77087</v>
      </c>
      <c r="N68">
        <v>877638449890.6825</v>
      </c>
      <c r="O68">
        <v>1139338665733.7908</v>
      </c>
      <c r="P68">
        <v>1292029309977.9968</v>
      </c>
      <c r="Q68">
        <v>1498226185899.8667</v>
      </c>
      <c r="R68">
        <v>1563537252032.9885</v>
      </c>
      <c r="S68">
        <v>1778408642446.1541</v>
      </c>
      <c r="T68">
        <v>2177729018551.2837</v>
      </c>
      <c r="U68">
        <v>2638074030080.0283</v>
      </c>
      <c r="V68">
        <v>2954709023023.644</v>
      </c>
      <c r="W68">
        <v>2567963322163.5137</v>
      </c>
      <c r="X68">
        <v>2486193594710.4937</v>
      </c>
      <c r="Y68">
        <v>2425389980415.8711</v>
      </c>
      <c r="Z68">
        <v>2326467520530.1523</v>
      </c>
      <c r="AA68">
        <v>2390171591864.0742</v>
      </c>
      <c r="AB68">
        <v>3354402989830.1401</v>
      </c>
      <c r="AC68">
        <v>4148857830557.1919</v>
      </c>
      <c r="AD68">
        <v>4562994436730.7061</v>
      </c>
      <c r="AE68">
        <v>4661028587623.0615</v>
      </c>
      <c r="AF68">
        <v>5865987770333.126</v>
      </c>
      <c r="AG68">
        <v>6098676689338.3262</v>
      </c>
      <c r="AH68">
        <v>6728127233434.2314</v>
      </c>
      <c r="AI68">
        <v>6161852575349.7021</v>
      </c>
      <c r="AJ68">
        <v>6508354899681.873</v>
      </c>
      <c r="AK68">
        <v>7511904164486.4668</v>
      </c>
      <c r="AL68">
        <v>7603702791726.4941</v>
      </c>
      <c r="AM68">
        <v>6952136357842.5527</v>
      </c>
      <c r="AN68">
        <v>7143924782776.1885</v>
      </c>
      <c r="AO68">
        <v>7111965486004.208</v>
      </c>
      <c r="AP68">
        <v>6481136050752.8867</v>
      </c>
      <c r="AQ68">
        <v>6587879913280.5293</v>
      </c>
      <c r="AR68">
        <v>7167962845268.7109</v>
      </c>
      <c r="AS68">
        <v>8843928999674.8516</v>
      </c>
      <c r="AT68">
        <v>10144490451439.912</v>
      </c>
      <c r="AU68">
        <v>10529067120156.219</v>
      </c>
      <c r="AV68">
        <v>11179595208136.465</v>
      </c>
      <c r="AW68">
        <v>12873605034032.785</v>
      </c>
      <c r="AX68">
        <v>14113093728352.105</v>
      </c>
      <c r="AY68">
        <v>12904996240637.693</v>
      </c>
      <c r="AZ68">
        <v>12641025241011.871</v>
      </c>
      <c r="BA68">
        <v>13622020017559.795</v>
      </c>
      <c r="BB68">
        <v>12641932413656.295</v>
      </c>
      <c r="BC68">
        <v>13193288711206.912</v>
      </c>
      <c r="BD68">
        <v>13478925371853.072</v>
      </c>
      <c r="BE68">
        <v>11667283153635.408</v>
      </c>
      <c r="BF68">
        <v>11934738646774.813</v>
      </c>
      <c r="BG68">
        <v>12589497164004.283</v>
      </c>
    </row>
    <row r="69" spans="1:59" x14ac:dyDescent="0.4">
      <c r="A69" t="s">
        <v>1971</v>
      </c>
      <c r="AH69">
        <v>477101651.64837557</v>
      </c>
      <c r="AI69">
        <v>467872714.75560319</v>
      </c>
      <c r="AJ69">
        <v>531688311.6883117</v>
      </c>
      <c r="AK69">
        <v>578015625</v>
      </c>
      <c r="AL69">
        <v>693535954.19006729</v>
      </c>
      <c r="AM69">
        <v>686490090.14014077</v>
      </c>
      <c r="AN69">
        <v>745526154.93282986</v>
      </c>
      <c r="AO69">
        <v>688921325.71204269</v>
      </c>
      <c r="AP69">
        <v>706370815.58441556</v>
      </c>
      <c r="AQ69">
        <v>752368495.51262224</v>
      </c>
      <c r="AR69">
        <v>729321366.65186048</v>
      </c>
      <c r="AS69">
        <v>870247703.18275821</v>
      </c>
      <c r="AT69">
        <v>1109054005.4397099</v>
      </c>
      <c r="AU69">
        <v>1098425900.7411551</v>
      </c>
      <c r="AV69">
        <v>1211161879.6747968</v>
      </c>
      <c r="AW69">
        <v>1317974491.0569108</v>
      </c>
      <c r="AX69">
        <v>1380188800</v>
      </c>
      <c r="AY69">
        <v>1856695551.2195125</v>
      </c>
      <c r="AZ69">
        <v>2117039512.1951218</v>
      </c>
      <c r="BA69">
        <v>2607739837.3983741</v>
      </c>
    </row>
    <row r="70" spans="1:59" x14ac:dyDescent="0.4">
      <c r="A70" t="s">
        <v>140</v>
      </c>
      <c r="B70">
        <v>12072126075.397039</v>
      </c>
      <c r="C70">
        <v>13834300571.484875</v>
      </c>
      <c r="D70">
        <v>16138545209.245983</v>
      </c>
      <c r="E70">
        <v>19074913947.719639</v>
      </c>
      <c r="F70">
        <v>21343844643.73407</v>
      </c>
      <c r="G70">
        <v>24756958694.92382</v>
      </c>
      <c r="H70">
        <v>28721062242.163357</v>
      </c>
      <c r="I70">
        <v>31647119228.198189</v>
      </c>
      <c r="J70">
        <v>31475548481.409546</v>
      </c>
      <c r="K70">
        <v>36038711599.540985</v>
      </c>
      <c r="L70">
        <v>40881655098.645111</v>
      </c>
      <c r="M70">
        <v>46492797365.269463</v>
      </c>
      <c r="N70">
        <v>58971806626.973862</v>
      </c>
      <c r="O70">
        <v>78425934894.346085</v>
      </c>
      <c r="P70">
        <v>97009800115.373535</v>
      </c>
      <c r="Q70">
        <v>114465300289.85509</v>
      </c>
      <c r="R70">
        <v>118185307386.22234</v>
      </c>
      <c r="S70">
        <v>132089531434.83023</v>
      </c>
      <c r="T70">
        <v>160163483072.91666</v>
      </c>
      <c r="U70">
        <v>214019077342.58801</v>
      </c>
      <c r="V70">
        <v>232134606637.27081</v>
      </c>
      <c r="W70">
        <v>202257045774.01337</v>
      </c>
      <c r="X70">
        <v>195464408602.15054</v>
      </c>
      <c r="Y70">
        <v>170486866357.30859</v>
      </c>
      <c r="Z70">
        <v>171635463361.62286</v>
      </c>
      <c r="AA70">
        <v>180302412230.91977</v>
      </c>
      <c r="AB70">
        <v>250638463466.7934</v>
      </c>
      <c r="AC70">
        <v>317882187036.78748</v>
      </c>
      <c r="AD70">
        <v>375138723325.23926</v>
      </c>
      <c r="AE70">
        <v>413630538018.27124</v>
      </c>
      <c r="AF70">
        <v>535101248775.71008</v>
      </c>
      <c r="AG70">
        <v>575598537069.65564</v>
      </c>
      <c r="AH70">
        <v>629202392003.90063</v>
      </c>
      <c r="AI70">
        <v>523649481762.32184</v>
      </c>
      <c r="AJ70">
        <v>529121577319.58759</v>
      </c>
      <c r="AK70">
        <v>612939685081.39844</v>
      </c>
      <c r="AL70">
        <v>640998292394.58826</v>
      </c>
      <c r="AM70">
        <v>588692045454.54541</v>
      </c>
      <c r="AN70">
        <v>617041986858.22473</v>
      </c>
      <c r="AO70">
        <v>633194118900.49011</v>
      </c>
      <c r="AP70">
        <v>595402616546.89514</v>
      </c>
      <c r="AQ70">
        <v>625975838926.17456</v>
      </c>
      <c r="AR70">
        <v>705145868624.12952</v>
      </c>
      <c r="AS70">
        <v>906853273137.69751</v>
      </c>
      <c r="AT70">
        <v>1069555500372.4857</v>
      </c>
      <c r="AU70">
        <v>1157276458151.9712</v>
      </c>
      <c r="AV70">
        <v>1264551499184.5439</v>
      </c>
      <c r="AW70">
        <v>1479341637010.676</v>
      </c>
      <c r="AX70">
        <v>1635015380108.3933</v>
      </c>
      <c r="AY70">
        <v>1499099749930.5364</v>
      </c>
      <c r="AZ70">
        <v>1431616749640.2947</v>
      </c>
      <c r="BA70">
        <v>1488067258325.1963</v>
      </c>
      <c r="BB70">
        <v>1336018949805.5786</v>
      </c>
      <c r="BC70">
        <v>1361854206549.3877</v>
      </c>
      <c r="BD70">
        <v>1376910811040.8828</v>
      </c>
      <c r="BE70">
        <v>1197789902774.4302</v>
      </c>
      <c r="BF70">
        <v>1237255019653.8586</v>
      </c>
      <c r="BG70">
        <v>1311320015515.9885</v>
      </c>
    </row>
    <row r="71" spans="1:59" x14ac:dyDescent="0.4">
      <c r="A71" t="s">
        <v>1972</v>
      </c>
      <c r="AK71">
        <v>4373665145.5546818</v>
      </c>
      <c r="AL71">
        <v>4746109767.1998959</v>
      </c>
      <c r="AM71">
        <v>5066240419.2966633</v>
      </c>
      <c r="AN71">
        <v>5617109244.632328</v>
      </c>
      <c r="AO71">
        <v>5726897998.296422</v>
      </c>
      <c r="AP71">
        <v>5685774808.8086243</v>
      </c>
      <c r="AQ71">
        <v>6245069734.1330233</v>
      </c>
      <c r="AR71">
        <v>7322069511.1613445</v>
      </c>
      <c r="AS71">
        <v>9833870709.1237564</v>
      </c>
      <c r="AT71">
        <v>12059201242.236025</v>
      </c>
      <c r="AU71">
        <v>14006088297.475437</v>
      </c>
      <c r="AV71">
        <v>16963625015.681847</v>
      </c>
      <c r="AW71">
        <v>22237061730.084862</v>
      </c>
      <c r="AX71">
        <v>24194039255.89571</v>
      </c>
      <c r="AY71">
        <v>19652492636.843567</v>
      </c>
      <c r="AZ71">
        <v>19490936349.175308</v>
      </c>
      <c r="BA71">
        <v>23170239900.765354</v>
      </c>
      <c r="BB71">
        <v>23043864510.054344</v>
      </c>
      <c r="BC71">
        <v>25137153149.437668</v>
      </c>
      <c r="BD71">
        <v>26224622450.830246</v>
      </c>
      <c r="BE71">
        <v>22566956982.229012</v>
      </c>
      <c r="BF71">
        <v>23337907618.517361</v>
      </c>
      <c r="BG71">
        <v>25921079612.33366</v>
      </c>
    </row>
    <row r="72" spans="1:59" x14ac:dyDescent="0.4">
      <c r="A72" t="s">
        <v>1973</v>
      </c>
      <c r="W72">
        <v>7324903188.405798</v>
      </c>
      <c r="X72">
        <v>7707678019.3236723</v>
      </c>
      <c r="Y72">
        <v>8567890821.2560396</v>
      </c>
      <c r="Z72">
        <v>8096302367.1497593</v>
      </c>
      <c r="AA72">
        <v>9480840483.0917873</v>
      </c>
      <c r="AB72">
        <v>9848600869.5652199</v>
      </c>
      <c r="AC72">
        <v>10527338647.342997</v>
      </c>
      <c r="AD72">
        <v>10908935748.792271</v>
      </c>
      <c r="AE72">
        <v>11476584879.227053</v>
      </c>
      <c r="AF72">
        <v>12175166763.285025</v>
      </c>
      <c r="AG72">
        <v>13463868357.487925</v>
      </c>
      <c r="AH72">
        <v>10492993077.609276</v>
      </c>
      <c r="AI72">
        <v>8830712713.9078121</v>
      </c>
      <c r="AJ72">
        <v>6927950564.5565681</v>
      </c>
      <c r="AK72">
        <v>7663984567.9012346</v>
      </c>
      <c r="AL72">
        <v>8547939730.623744</v>
      </c>
      <c r="AM72">
        <v>8589211390.4961224</v>
      </c>
      <c r="AN72">
        <v>7818224905.5507135</v>
      </c>
      <c r="AO72">
        <v>7700833482.0061493</v>
      </c>
      <c r="AP72">
        <v>8242392103.6806135</v>
      </c>
      <c r="AQ72">
        <v>8231326016.4749403</v>
      </c>
      <c r="AR72">
        <v>7850809498.1680269</v>
      </c>
      <c r="AS72">
        <v>8623691300.0407887</v>
      </c>
      <c r="AT72">
        <v>10131187261.442078</v>
      </c>
      <c r="AU72">
        <v>12401139453.973829</v>
      </c>
      <c r="AV72">
        <v>15280861834.602404</v>
      </c>
      <c r="AW72">
        <v>19707616772.799637</v>
      </c>
      <c r="AX72">
        <v>27066912635.222847</v>
      </c>
      <c r="AY72">
        <v>32437389116.038013</v>
      </c>
      <c r="AZ72">
        <v>29933790334.341785</v>
      </c>
      <c r="BA72">
        <v>31952763089.330025</v>
      </c>
      <c r="BB72">
        <v>43310721414.082886</v>
      </c>
      <c r="BC72">
        <v>47648211133.218285</v>
      </c>
      <c r="BD72">
        <v>55612228233.51786</v>
      </c>
      <c r="BE72">
        <v>64464547915.269798</v>
      </c>
      <c r="BF72">
        <v>73000980433.948593</v>
      </c>
      <c r="BG72">
        <v>80561496133.917191</v>
      </c>
    </row>
    <row r="73" spans="1:59" x14ac:dyDescent="0.4">
      <c r="A73" t="s">
        <v>1974</v>
      </c>
      <c r="B73">
        <v>359029375700.7132</v>
      </c>
      <c r="C73">
        <v>390887213480.67389</v>
      </c>
      <c r="D73">
        <v>427014890429.91138</v>
      </c>
      <c r="E73">
        <v>470414635948.27643</v>
      </c>
      <c r="F73">
        <v>521327946897.82776</v>
      </c>
      <c r="G73">
        <v>567732375288.0813</v>
      </c>
      <c r="H73">
        <v>615437686396.08179</v>
      </c>
      <c r="I73">
        <v>661332223545.80261</v>
      </c>
      <c r="J73">
        <v>687385494341.45056</v>
      </c>
      <c r="K73">
        <v>754985079762.57007</v>
      </c>
      <c r="L73">
        <v>854806976544.38513</v>
      </c>
      <c r="M73">
        <v>966895024360.46497</v>
      </c>
      <c r="N73">
        <v>1157617173701.8777</v>
      </c>
      <c r="O73">
        <v>1469889521861.8865</v>
      </c>
      <c r="P73">
        <v>1652067527869.6904</v>
      </c>
      <c r="Q73">
        <v>1925962407817.3623</v>
      </c>
      <c r="R73">
        <v>1994811570691.4114</v>
      </c>
      <c r="S73">
        <v>2259061132562.335</v>
      </c>
      <c r="T73">
        <v>2768458431504.1929</v>
      </c>
      <c r="U73">
        <v>3381002006987.522</v>
      </c>
      <c r="V73">
        <v>3859034986976.4038</v>
      </c>
      <c r="W73">
        <v>3414523775280.9487</v>
      </c>
      <c r="X73">
        <v>3286230902571.041</v>
      </c>
      <c r="Y73">
        <v>3185259544962.4834</v>
      </c>
      <c r="Z73">
        <v>3058273854700.9038</v>
      </c>
      <c r="AA73">
        <v>3160727474312.6323</v>
      </c>
      <c r="AB73">
        <v>4333946473356.9727</v>
      </c>
      <c r="AC73">
        <v>5362160463592.9961</v>
      </c>
      <c r="AD73">
        <v>5981271674727.5117</v>
      </c>
      <c r="AE73">
        <v>6107077077922.042</v>
      </c>
      <c r="AF73">
        <v>7573007883963.2197</v>
      </c>
      <c r="AG73">
        <v>7859432403021.1982</v>
      </c>
      <c r="AH73">
        <v>8563868132607.1143</v>
      </c>
      <c r="AI73">
        <v>7808204288725.2344</v>
      </c>
      <c r="AJ73">
        <v>8291509307136.4609</v>
      </c>
      <c r="AK73">
        <v>9617626658380.6328</v>
      </c>
      <c r="AL73">
        <v>9832779726332.5723</v>
      </c>
      <c r="AM73">
        <v>9281691729773.4219</v>
      </c>
      <c r="AN73">
        <v>9597916593883.3867</v>
      </c>
      <c r="AO73">
        <v>9583222954183.9297</v>
      </c>
      <c r="AP73">
        <v>8906259675838.5996</v>
      </c>
      <c r="AQ73">
        <v>9004047000477.5586</v>
      </c>
      <c r="AR73">
        <v>9816570308921.3457</v>
      </c>
      <c r="AS73">
        <v>11949502573497.447</v>
      </c>
      <c r="AT73">
        <v>13798204365627.721</v>
      </c>
      <c r="AU73">
        <v>14433470312804.232</v>
      </c>
      <c r="AV73">
        <v>15398749328298.748</v>
      </c>
      <c r="AW73">
        <v>17793784213095.402</v>
      </c>
      <c r="AX73">
        <v>19137013228474.844</v>
      </c>
      <c r="AY73">
        <v>17102490228101.068</v>
      </c>
      <c r="AZ73">
        <v>16987391593239.695</v>
      </c>
      <c r="BA73">
        <v>18350556736021.996</v>
      </c>
      <c r="BB73">
        <v>17292774157162.59</v>
      </c>
      <c r="BC73">
        <v>18029679886231.621</v>
      </c>
      <c r="BD73">
        <v>18635535561984.727</v>
      </c>
      <c r="BE73">
        <v>16416670356766.439</v>
      </c>
      <c r="BF73">
        <v>16491855791194.871</v>
      </c>
      <c r="BG73">
        <v>17277697660475.031</v>
      </c>
    </row>
    <row r="74" spans="1:59" x14ac:dyDescent="0.4">
      <c r="A74" t="s">
        <v>1975</v>
      </c>
      <c r="AP74">
        <v>214519153482.52692</v>
      </c>
      <c r="AQ74">
        <v>196815513031.58621</v>
      </c>
      <c r="AR74">
        <v>191486948971.47473</v>
      </c>
      <c r="AS74">
        <v>217583936377.29166</v>
      </c>
      <c r="AT74">
        <v>251771040833.79163</v>
      </c>
      <c r="AU74">
        <v>306264358671.97467</v>
      </c>
      <c r="AV74">
        <v>362640093033.1286</v>
      </c>
      <c r="AW74">
        <v>445864045382.20233</v>
      </c>
      <c r="AX74">
        <v>576894965021.31409</v>
      </c>
      <c r="AY74">
        <v>538769386851.78656</v>
      </c>
      <c r="AZ74">
        <v>641083498163.62427</v>
      </c>
      <c r="BA74">
        <v>705132989291.66284</v>
      </c>
      <c r="BB74">
        <v>812460412982.9021</v>
      </c>
      <c r="BC74">
        <v>844211308436.99341</v>
      </c>
      <c r="BD74">
        <v>854436872033.34131</v>
      </c>
      <c r="BE74">
        <v>758948867366.72424</v>
      </c>
      <c r="BF74">
        <v>724091067411.02747</v>
      </c>
      <c r="BG74">
        <v>830726810714.62305</v>
      </c>
    </row>
    <row r="75" spans="1:59" x14ac:dyDescent="0.4">
      <c r="A75" t="s">
        <v>1976</v>
      </c>
      <c r="B75">
        <v>5224102195.5277081</v>
      </c>
      <c r="C75">
        <v>5921659485.0328388</v>
      </c>
      <c r="D75">
        <v>6340580854.390729</v>
      </c>
      <c r="E75">
        <v>6885920328.661869</v>
      </c>
      <c r="F75">
        <v>7766655085.7858801</v>
      </c>
      <c r="G75">
        <v>8589340019.0298481</v>
      </c>
      <c r="H75">
        <v>9208524504.8768425</v>
      </c>
      <c r="I75">
        <v>9368954010.3131962</v>
      </c>
      <c r="J75">
        <v>8823033880.3299313</v>
      </c>
      <c r="K75">
        <v>10070766720.501141</v>
      </c>
      <c r="L75">
        <v>11365953567.383919</v>
      </c>
      <c r="M75">
        <v>12536710287.013357</v>
      </c>
      <c r="N75">
        <v>14754136507.026096</v>
      </c>
      <c r="O75">
        <v>19486826979.928425</v>
      </c>
      <c r="P75">
        <v>24867278714.353237</v>
      </c>
      <c r="Q75">
        <v>29494515597.219975</v>
      </c>
      <c r="R75">
        <v>31873171718.725956</v>
      </c>
      <c r="S75">
        <v>33524682307.805817</v>
      </c>
      <c r="T75">
        <v>36283091407.942238</v>
      </c>
      <c r="U75">
        <v>44498283620.821251</v>
      </c>
      <c r="V75">
        <v>53685049410.264587</v>
      </c>
      <c r="W75">
        <v>52485533204.739601</v>
      </c>
      <c r="X75">
        <v>52832120389.786606</v>
      </c>
      <c r="Y75">
        <v>51014090520.922287</v>
      </c>
      <c r="Z75">
        <v>52926394934.705185</v>
      </c>
      <c r="AA75">
        <v>55914236377.590179</v>
      </c>
      <c r="AB75">
        <v>73586676049.73024</v>
      </c>
      <c r="AC75">
        <v>91642093872.582184</v>
      </c>
      <c r="AD75">
        <v>109103056147.83226</v>
      </c>
      <c r="AE75">
        <v>119064708327.55992</v>
      </c>
      <c r="AF75">
        <v>141517648888.19778</v>
      </c>
      <c r="AG75">
        <v>127866490222.02617</v>
      </c>
      <c r="AH75">
        <v>112625431377.75418</v>
      </c>
      <c r="AI75">
        <v>89255751014.884979</v>
      </c>
      <c r="AJ75">
        <v>103321570859.41946</v>
      </c>
      <c r="AK75">
        <v>134199346405.22874</v>
      </c>
      <c r="AL75">
        <v>132099404607.81776</v>
      </c>
      <c r="AM75">
        <v>126833123353.56775</v>
      </c>
      <c r="AN75">
        <v>133936359590.56519</v>
      </c>
      <c r="AO75">
        <v>135225868314.51097</v>
      </c>
      <c r="AP75">
        <v>125539893126.95781</v>
      </c>
      <c r="AQ75">
        <v>129250111856.82327</v>
      </c>
      <c r="AR75">
        <v>139552983248.63544</v>
      </c>
      <c r="AS75">
        <v>171071106094.80814</v>
      </c>
      <c r="AT75">
        <v>196768065557.48697</v>
      </c>
      <c r="AU75">
        <v>204436015420.96753</v>
      </c>
      <c r="AV75">
        <v>216552502822.73239</v>
      </c>
      <c r="AW75">
        <v>255384615384.61539</v>
      </c>
      <c r="AX75">
        <v>283742493042.33191</v>
      </c>
      <c r="AY75">
        <v>251499027507.64102</v>
      </c>
      <c r="AZ75">
        <v>247799815768.47742</v>
      </c>
      <c r="BA75">
        <v>273674236772.815</v>
      </c>
      <c r="BB75">
        <v>256706466091.08923</v>
      </c>
      <c r="BC75">
        <v>269980111642.89841</v>
      </c>
      <c r="BD75">
        <v>272609288689.57462</v>
      </c>
      <c r="BE75">
        <v>232464833065.5535</v>
      </c>
      <c r="BF75">
        <v>238677672281.61093</v>
      </c>
      <c r="BG75">
        <v>251884887972.76599</v>
      </c>
    </row>
    <row r="76" spans="1:59" x14ac:dyDescent="0.4">
      <c r="A76" t="s">
        <v>1977</v>
      </c>
      <c r="B76">
        <v>112328422.11308399</v>
      </c>
      <c r="C76">
        <v>116987784.91373882</v>
      </c>
      <c r="D76">
        <v>122906434.95781386</v>
      </c>
      <c r="E76">
        <v>129454728.62359902</v>
      </c>
      <c r="F76">
        <v>140032741.46832892</v>
      </c>
      <c r="G76">
        <v>147084750.03148219</v>
      </c>
      <c r="H76">
        <v>150603925.51585305</v>
      </c>
      <c r="I76">
        <v>162625885.86348379</v>
      </c>
      <c r="J76">
        <v>166952937.13500515</v>
      </c>
      <c r="K76">
        <v>182182067.70356816</v>
      </c>
      <c r="L76">
        <v>219878482.1735642</v>
      </c>
      <c r="M76">
        <v>247749327.7212674</v>
      </c>
      <c r="N76">
        <v>316650508.96752298</v>
      </c>
      <c r="O76">
        <v>425963359.35532612</v>
      </c>
      <c r="P76">
        <v>558589870.90367424</v>
      </c>
      <c r="Q76">
        <v>684268280.81275094</v>
      </c>
      <c r="R76">
        <v>694552411.71883702</v>
      </c>
      <c r="S76">
        <v>719533137.12666225</v>
      </c>
      <c r="T76">
        <v>829239489.84411907</v>
      </c>
      <c r="U76">
        <v>1019743927.2466197</v>
      </c>
      <c r="V76">
        <v>1202567359.4132032</v>
      </c>
      <c r="W76">
        <v>1235899836.1806691</v>
      </c>
      <c r="X76">
        <v>1194015444.015444</v>
      </c>
      <c r="Y76">
        <v>1123107276.3028517</v>
      </c>
      <c r="Z76">
        <v>1177997413.6338446</v>
      </c>
      <c r="AA76">
        <v>1141210124.8266296</v>
      </c>
      <c r="AB76">
        <v>1290228616.8240798</v>
      </c>
      <c r="AC76">
        <v>1177908191.9768469</v>
      </c>
      <c r="AD76">
        <v>1109976927.9172201</v>
      </c>
      <c r="AE76">
        <v>1182686577.2264545</v>
      </c>
      <c r="AF76">
        <v>1337024782.2270241</v>
      </c>
      <c r="AG76">
        <v>1383843860.1246951</v>
      </c>
      <c r="AH76">
        <v>1531803060.5455756</v>
      </c>
      <c r="AI76">
        <v>1635426125.3080814</v>
      </c>
      <c r="AJ76">
        <v>1825285158.117615</v>
      </c>
      <c r="AK76">
        <v>1970347720.9699209</v>
      </c>
      <c r="AL76">
        <v>2129266728.4258533</v>
      </c>
      <c r="AM76">
        <v>2093994597.215488</v>
      </c>
      <c r="AN76">
        <v>1656784779.5449967</v>
      </c>
      <c r="AO76">
        <v>1942170999.1876523</v>
      </c>
      <c r="AP76">
        <v>1684109743.4933758</v>
      </c>
      <c r="AQ76">
        <v>1660102345.6030922</v>
      </c>
      <c r="AR76">
        <v>1842691481.0919566</v>
      </c>
      <c r="AS76">
        <v>2315935752.7165313</v>
      </c>
      <c r="AT76">
        <v>2727507212.9255629</v>
      </c>
      <c r="AU76">
        <v>3006725014.7841511</v>
      </c>
      <c r="AV76">
        <v>3102741451.0166359</v>
      </c>
      <c r="AW76">
        <v>3405050611.687263</v>
      </c>
      <c r="AX76">
        <v>3523185919.5582609</v>
      </c>
      <c r="AY76">
        <v>2870624635.6803193</v>
      </c>
      <c r="AZ76">
        <v>3140508835.9484968</v>
      </c>
      <c r="BA76">
        <v>3774530615.6591568</v>
      </c>
      <c r="BB76">
        <v>3972012570.5346665</v>
      </c>
      <c r="BC76">
        <v>4190143206.2561097</v>
      </c>
      <c r="BD76">
        <v>4483416339.9385395</v>
      </c>
      <c r="BE76">
        <v>4362128146.4530897</v>
      </c>
      <c r="BF76">
        <v>4671313314.5557833</v>
      </c>
      <c r="BG76">
        <v>5061202767.4294834</v>
      </c>
    </row>
    <row r="77" spans="1:59" x14ac:dyDescent="0.4">
      <c r="A77" t="s">
        <v>32</v>
      </c>
      <c r="B77">
        <v>62651474946.6007</v>
      </c>
      <c r="C77">
        <v>68346741504.425652</v>
      </c>
      <c r="D77">
        <v>76313782251.696442</v>
      </c>
      <c r="E77">
        <v>85551113767.372726</v>
      </c>
      <c r="F77">
        <v>94906593388.310715</v>
      </c>
      <c r="G77">
        <v>102160571409.27446</v>
      </c>
      <c r="H77">
        <v>110597467198.64476</v>
      </c>
      <c r="I77">
        <v>119466139619.58871</v>
      </c>
      <c r="J77">
        <v>129847107787.88257</v>
      </c>
      <c r="K77">
        <v>140725497222.27655</v>
      </c>
      <c r="L77">
        <v>148456359985.82733</v>
      </c>
      <c r="M77">
        <v>165966615366.40228</v>
      </c>
      <c r="N77">
        <v>203494148244.47333</v>
      </c>
      <c r="O77">
        <v>264429876252.20981</v>
      </c>
      <c r="P77">
        <v>285552373158.75616</v>
      </c>
      <c r="Q77">
        <v>360832186018.05115</v>
      </c>
      <c r="R77">
        <v>372319038514.0672</v>
      </c>
      <c r="S77">
        <v>410279486493.7149</v>
      </c>
      <c r="T77">
        <v>506707848837.20935</v>
      </c>
      <c r="U77">
        <v>613953129818.0697</v>
      </c>
      <c r="V77">
        <v>701288419745.42065</v>
      </c>
      <c r="W77">
        <v>615552202776.10132</v>
      </c>
      <c r="X77">
        <v>584877732308.61365</v>
      </c>
      <c r="Y77">
        <v>559869179791.72046</v>
      </c>
      <c r="Z77">
        <v>530683779929.44531</v>
      </c>
      <c r="AA77">
        <v>553138414367.06091</v>
      </c>
      <c r="AB77">
        <v>771470783218.10779</v>
      </c>
      <c r="AC77">
        <v>934173305685.91077</v>
      </c>
      <c r="AD77">
        <v>1018847043277.1721</v>
      </c>
      <c r="AE77">
        <v>1025211803413.5308</v>
      </c>
      <c r="AF77">
        <v>1269179616913.625</v>
      </c>
      <c r="AG77">
        <v>1269276828275.782</v>
      </c>
      <c r="AH77">
        <v>1401465923172.2427</v>
      </c>
      <c r="AI77">
        <v>1322815612694.0005</v>
      </c>
      <c r="AJ77">
        <v>1393982750472.5898</v>
      </c>
      <c r="AK77">
        <v>1601094756209.7515</v>
      </c>
      <c r="AL77">
        <v>1605675086549.5576</v>
      </c>
      <c r="AM77">
        <v>1452884917959.0918</v>
      </c>
      <c r="AN77">
        <v>1503108739159.4397</v>
      </c>
      <c r="AO77">
        <v>1492647560196.0366</v>
      </c>
      <c r="AP77">
        <v>1362248940482.7715</v>
      </c>
      <c r="AQ77">
        <v>1376465324384.7876</v>
      </c>
      <c r="AR77">
        <v>1494286655373.6118</v>
      </c>
      <c r="AS77">
        <v>1840480812641.0835</v>
      </c>
      <c r="AT77">
        <v>2115742488204.6189</v>
      </c>
      <c r="AU77">
        <v>2196126103718.4429</v>
      </c>
      <c r="AV77">
        <v>2318593651988.458</v>
      </c>
      <c r="AW77">
        <v>2657213249384.0679</v>
      </c>
      <c r="AX77">
        <v>2918382891460.3779</v>
      </c>
      <c r="AY77">
        <v>2690222283967.769</v>
      </c>
      <c r="AZ77">
        <v>2642609548930.356</v>
      </c>
      <c r="BA77">
        <v>2861408170264.605</v>
      </c>
      <c r="BB77">
        <v>2683825225092.6284</v>
      </c>
      <c r="BC77">
        <v>2811077725703.5894</v>
      </c>
      <c r="BD77">
        <v>2852165760630.2666</v>
      </c>
      <c r="BE77">
        <v>2438207896251.8413</v>
      </c>
      <c r="BF77">
        <v>2465134297438.9063</v>
      </c>
      <c r="BG77">
        <v>2582501307216.4155</v>
      </c>
    </row>
    <row r="78" spans="1:59" x14ac:dyDescent="0.4">
      <c r="A78" t="s">
        <v>1978</v>
      </c>
      <c r="AN78">
        <v>1105688872.9703915</v>
      </c>
      <c r="AO78">
        <v>1125684470.055331</v>
      </c>
      <c r="AP78">
        <v>1062339943.8334303</v>
      </c>
      <c r="AQ78">
        <v>1154899793.3387802</v>
      </c>
      <c r="AR78">
        <v>1268445919.4142907</v>
      </c>
      <c r="AS78">
        <v>1486861878.9562366</v>
      </c>
      <c r="AT78">
        <v>1683997930.2632236</v>
      </c>
      <c r="AU78">
        <v>1730894295.3859494</v>
      </c>
      <c r="AV78">
        <v>1970135198.7623596</v>
      </c>
      <c r="AW78">
        <v>2278229880.4122195</v>
      </c>
      <c r="AX78">
        <v>2413251995.841588</v>
      </c>
      <c r="AY78">
        <v>2257083698.6326923</v>
      </c>
      <c r="AZ78">
        <v>2301168186.9099054</v>
      </c>
      <c r="BA78">
        <v>2468754074.5431857</v>
      </c>
      <c r="BB78">
        <v>2356495468.2779455</v>
      </c>
      <c r="BC78">
        <v>2613464380.4640064</v>
      </c>
      <c r="BD78">
        <v>2810547884.1870823</v>
      </c>
      <c r="BE78">
        <v>2476746087.1891675</v>
      </c>
    </row>
    <row r="79" spans="1:59" x14ac:dyDescent="0.4">
      <c r="A79" t="s">
        <v>1979</v>
      </c>
      <c r="Y79">
        <v>106500000</v>
      </c>
      <c r="AB79">
        <v>112209999.99999999</v>
      </c>
      <c r="AC79">
        <v>116700000</v>
      </c>
      <c r="AD79">
        <v>124700000</v>
      </c>
      <c r="AE79">
        <v>135200000</v>
      </c>
      <c r="AF79">
        <v>147200000</v>
      </c>
      <c r="AG79">
        <v>166199999.99999997</v>
      </c>
      <c r="AH79">
        <v>178099999.99999997</v>
      </c>
      <c r="AI79">
        <v>198400000</v>
      </c>
      <c r="AJ79">
        <v>202500000</v>
      </c>
      <c r="AK79">
        <v>222103600</v>
      </c>
      <c r="AL79">
        <v>218845700</v>
      </c>
      <c r="AM79">
        <v>206900300</v>
      </c>
      <c r="AN79">
        <v>219646200</v>
      </c>
      <c r="AO79">
        <v>220660500.00000003</v>
      </c>
      <c r="AP79">
        <v>233226300</v>
      </c>
      <c r="AQ79">
        <v>240051900</v>
      </c>
      <c r="AR79">
        <v>241543399.99999997</v>
      </c>
      <c r="AS79">
        <v>245277400</v>
      </c>
      <c r="AT79">
        <v>240097000</v>
      </c>
      <c r="AU79">
        <v>250149400</v>
      </c>
      <c r="AV79">
        <v>253372300</v>
      </c>
      <c r="AW79">
        <v>256548099.99999997</v>
      </c>
      <c r="AX79">
        <v>262868600.00000003</v>
      </c>
      <c r="AY79">
        <v>279966700</v>
      </c>
      <c r="AZ79">
        <v>296525300</v>
      </c>
      <c r="BA79">
        <v>310502100</v>
      </c>
      <c r="BB79">
        <v>326128699.99999994</v>
      </c>
      <c r="BC79">
        <v>316040600</v>
      </c>
      <c r="BD79">
        <v>317999400</v>
      </c>
      <c r="BE79">
        <v>315179700</v>
      </c>
      <c r="BF79">
        <v>329895600</v>
      </c>
      <c r="BG79">
        <v>336427532.88</v>
      </c>
    </row>
    <row r="80" spans="1:59" x14ac:dyDescent="0.4">
      <c r="A80" t="s">
        <v>1980</v>
      </c>
      <c r="B80">
        <v>141468977.56998318</v>
      </c>
      <c r="C80">
        <v>167637907.38169569</v>
      </c>
      <c r="D80">
        <v>182796536.49991694</v>
      </c>
      <c r="E80">
        <v>154480244.24682802</v>
      </c>
      <c r="F80">
        <v>215679855.27255329</v>
      </c>
      <c r="G80">
        <v>226474285.58711562</v>
      </c>
      <c r="H80">
        <v>245849781.71594253</v>
      </c>
      <c r="I80">
        <v>271543680.27926451</v>
      </c>
      <c r="J80">
        <v>294468564.53431064</v>
      </c>
      <c r="K80">
        <v>318124701.04899305</v>
      </c>
      <c r="L80">
        <v>323802475.48102939</v>
      </c>
      <c r="M80">
        <v>381687073.05860245</v>
      </c>
      <c r="N80">
        <v>430508357.72399998</v>
      </c>
      <c r="O80">
        <v>722780701.12333834</v>
      </c>
      <c r="P80">
        <v>1544216003.9842477</v>
      </c>
      <c r="Q80">
        <v>2157592936.6073127</v>
      </c>
      <c r="R80">
        <v>3009409970.9046278</v>
      </c>
      <c r="S80">
        <v>2809349074.1771083</v>
      </c>
      <c r="T80">
        <v>2389479269.1883197</v>
      </c>
      <c r="U80">
        <v>3030251116.3596597</v>
      </c>
      <c r="V80">
        <v>4279637933.851357</v>
      </c>
      <c r="W80">
        <v>3862269126.9268055</v>
      </c>
      <c r="X80">
        <v>3618007844.4490843</v>
      </c>
      <c r="Y80">
        <v>3391275731.3185863</v>
      </c>
      <c r="Z80">
        <v>3561451562.2357578</v>
      </c>
      <c r="AA80">
        <v>3339914759.372745</v>
      </c>
      <c r="AB80">
        <v>3403638193.5790529</v>
      </c>
      <c r="AC80">
        <v>3281797038.6656594</v>
      </c>
      <c r="AD80">
        <v>3834503378.3549719</v>
      </c>
      <c r="AE80">
        <v>4186411457.4569421</v>
      </c>
      <c r="AF80">
        <v>5952293765.8446846</v>
      </c>
      <c r="AG80">
        <v>5402919956.9383097</v>
      </c>
      <c r="AH80">
        <v>5592390848.5264759</v>
      </c>
      <c r="AI80">
        <v>4378645081.0176907</v>
      </c>
      <c r="AJ80">
        <v>4190819314.029582</v>
      </c>
      <c r="AK80">
        <v>4958845906.3476915</v>
      </c>
      <c r="AL80">
        <v>5694040336.8257103</v>
      </c>
      <c r="AM80">
        <v>5326816858.995863</v>
      </c>
      <c r="AN80">
        <v>4483417119.8392801</v>
      </c>
      <c r="AO80">
        <v>4662992036.2072964</v>
      </c>
      <c r="AP80">
        <v>5067865320.7978983</v>
      </c>
      <c r="AQ80">
        <v>5018874179.1870413</v>
      </c>
      <c r="AR80">
        <v>5310381151.3595209</v>
      </c>
      <c r="AS80">
        <v>6497305662.092742</v>
      </c>
      <c r="AT80">
        <v>7756293574.9807673</v>
      </c>
      <c r="AU80">
        <v>9578973591.0095806</v>
      </c>
      <c r="AV80">
        <v>10318424464.337727</v>
      </c>
      <c r="AW80">
        <v>12438956756.445471</v>
      </c>
      <c r="AX80">
        <v>15508574820.351612</v>
      </c>
      <c r="AY80">
        <v>12065138272.753786</v>
      </c>
      <c r="AZ80">
        <v>14358631634.41872</v>
      </c>
      <c r="BA80">
        <v>18186515199.968807</v>
      </c>
      <c r="BB80">
        <v>17171468468.569054</v>
      </c>
      <c r="BC80">
        <v>17590680916.524979</v>
      </c>
      <c r="BD80">
        <v>18179666879.038864</v>
      </c>
      <c r="BE80">
        <v>14377389785.602997</v>
      </c>
      <c r="BF80">
        <v>14014278017.468523</v>
      </c>
      <c r="BG80">
        <v>14622880885.684217</v>
      </c>
    </row>
    <row r="81" spans="1:59" x14ac:dyDescent="0.4">
      <c r="A81" t="s">
        <v>232</v>
      </c>
      <c r="B81">
        <v>72328047042.158768</v>
      </c>
      <c r="C81">
        <v>76694360635.915863</v>
      </c>
      <c r="D81">
        <v>80601939635.248322</v>
      </c>
      <c r="E81">
        <v>85443766670.427902</v>
      </c>
      <c r="F81">
        <v>93387598813.92691</v>
      </c>
      <c r="G81">
        <v>100595782309.16469</v>
      </c>
      <c r="H81">
        <v>107090721447.05733</v>
      </c>
      <c r="I81">
        <v>111185383409.52136</v>
      </c>
      <c r="J81">
        <v>104702736248.08444</v>
      </c>
      <c r="K81">
        <v>112676874821.98735</v>
      </c>
      <c r="L81">
        <v>130671946244.30045</v>
      </c>
      <c r="M81">
        <v>148113896325.13995</v>
      </c>
      <c r="N81">
        <v>169965034965.03497</v>
      </c>
      <c r="O81">
        <v>192537971582.55756</v>
      </c>
      <c r="P81">
        <v>206131369798.97147</v>
      </c>
      <c r="Q81">
        <v>241756637168.14157</v>
      </c>
      <c r="R81">
        <v>232614555256.0647</v>
      </c>
      <c r="S81">
        <v>263066457352.17163</v>
      </c>
      <c r="T81">
        <v>335883029721.95593</v>
      </c>
      <c r="U81">
        <v>438994070309.19104</v>
      </c>
      <c r="V81">
        <v>564947710899.37256</v>
      </c>
      <c r="W81">
        <v>540765675241.15759</v>
      </c>
      <c r="X81">
        <v>515048916841.36963</v>
      </c>
      <c r="Y81">
        <v>489618008185.53894</v>
      </c>
      <c r="Z81">
        <v>461487097632.349</v>
      </c>
      <c r="AA81">
        <v>489285164271.04724</v>
      </c>
      <c r="AB81">
        <v>601452653180.88538</v>
      </c>
      <c r="AC81">
        <v>745162608269.32507</v>
      </c>
      <c r="AD81">
        <v>910122732123.79932</v>
      </c>
      <c r="AE81">
        <v>926884816753.92676</v>
      </c>
      <c r="AF81">
        <v>1093169389204.5454</v>
      </c>
      <c r="AG81">
        <v>1142797178130.5115</v>
      </c>
      <c r="AH81">
        <v>1179659529659.5298</v>
      </c>
      <c r="AI81">
        <v>1061388722255.549</v>
      </c>
      <c r="AJ81">
        <v>1140489745944.2915</v>
      </c>
      <c r="AK81">
        <v>1335218557677.1343</v>
      </c>
      <c r="AL81">
        <v>1408781591263.6506</v>
      </c>
      <c r="AM81">
        <v>1552483628028.8147</v>
      </c>
      <c r="AN81">
        <v>1638511096389.533</v>
      </c>
      <c r="AO81">
        <v>1665623685487.7852</v>
      </c>
      <c r="AP81">
        <v>1647951278559.5398</v>
      </c>
      <c r="AQ81">
        <v>1621510004318.4109</v>
      </c>
      <c r="AR81">
        <v>1768408273381.2949</v>
      </c>
      <c r="AS81">
        <v>2038395102040.8162</v>
      </c>
      <c r="AT81">
        <v>2398555474185.2803</v>
      </c>
      <c r="AU81">
        <v>2520701818181.8179</v>
      </c>
      <c r="AV81">
        <v>2692612695492.1802</v>
      </c>
      <c r="AW81">
        <v>3074359743897.5591</v>
      </c>
      <c r="AX81">
        <v>2890564338235.2939</v>
      </c>
      <c r="AY81">
        <v>2382825985355.9741</v>
      </c>
      <c r="AZ81">
        <v>2441173394729.6172</v>
      </c>
      <c r="BA81">
        <v>2619700404733.3726</v>
      </c>
      <c r="BB81">
        <v>2662085168498.9336</v>
      </c>
      <c r="BC81">
        <v>2739818680930.1899</v>
      </c>
      <c r="BD81">
        <v>3022827781881.3892</v>
      </c>
      <c r="BE81">
        <v>2885570309160.8628</v>
      </c>
      <c r="BF81">
        <v>2650850178102.1426</v>
      </c>
      <c r="BG81">
        <v>2622433959604.1616</v>
      </c>
    </row>
    <row r="82" spans="1:59" x14ac:dyDescent="0.4">
      <c r="A82" t="s">
        <v>1981</v>
      </c>
      <c r="AF82">
        <v>7753540783.6245213</v>
      </c>
      <c r="AI82">
        <v>2688016393.4426227</v>
      </c>
      <c r="AJ82">
        <v>2514070771.8027306</v>
      </c>
      <c r="AK82">
        <v>2693768412.8917928</v>
      </c>
      <c r="AL82">
        <v>3095027922.2337785</v>
      </c>
      <c r="AM82">
        <v>3510540809.2485547</v>
      </c>
      <c r="AN82">
        <v>3613543459.4905744</v>
      </c>
      <c r="AO82">
        <v>2800047369.7209187</v>
      </c>
      <c r="AP82">
        <v>3057453528.965343</v>
      </c>
      <c r="AQ82">
        <v>3219487747.2262421</v>
      </c>
      <c r="AR82">
        <v>3395739855.1714716</v>
      </c>
      <c r="AS82">
        <v>3991281539.8238335</v>
      </c>
      <c r="AT82">
        <v>5125363000.8347244</v>
      </c>
      <c r="AU82">
        <v>6410852595.5756607</v>
      </c>
      <c r="AV82">
        <v>7745406200.8537416</v>
      </c>
      <c r="AW82">
        <v>10172869679.736605</v>
      </c>
      <c r="AX82">
        <v>12795044472.7663</v>
      </c>
      <c r="AY82">
        <v>10766809099.072134</v>
      </c>
      <c r="AZ82">
        <v>11638536834.427425</v>
      </c>
      <c r="BA82">
        <v>14434619982.211679</v>
      </c>
      <c r="BB82">
        <v>15846474595.773029</v>
      </c>
      <c r="BC82">
        <v>16140047012.143805</v>
      </c>
      <c r="BD82">
        <v>16509305827.717052</v>
      </c>
      <c r="BE82">
        <v>13993546732.472569</v>
      </c>
      <c r="BF82">
        <v>14378016732.158703</v>
      </c>
      <c r="BG82">
        <v>15159281211.396696</v>
      </c>
    </row>
    <row r="83" spans="1:59" x14ac:dyDescent="0.4">
      <c r="A83" t="s">
        <v>1492</v>
      </c>
      <c r="B83">
        <v>1217230038.2678075</v>
      </c>
      <c r="C83">
        <v>1302674264.1991496</v>
      </c>
      <c r="D83">
        <v>1382515590.0694201</v>
      </c>
      <c r="E83">
        <v>1540797516.794693</v>
      </c>
      <c r="F83">
        <v>1731296118.8711278</v>
      </c>
      <c r="G83">
        <v>2053462872.3827455</v>
      </c>
      <c r="H83">
        <v>2126300573.176676</v>
      </c>
      <c r="I83">
        <v>1747187539.2071671</v>
      </c>
      <c r="J83">
        <v>1666910166.2889972</v>
      </c>
      <c r="K83">
        <v>1962051319.261343</v>
      </c>
      <c r="L83">
        <v>2215029450.380497</v>
      </c>
      <c r="M83">
        <v>2417107708.2531657</v>
      </c>
      <c r="N83">
        <v>2112292944.6414168</v>
      </c>
      <c r="O83">
        <v>2465492957.7464781</v>
      </c>
      <c r="P83">
        <v>2894409937.8881984</v>
      </c>
      <c r="Q83">
        <v>2810106382.9787235</v>
      </c>
      <c r="R83">
        <v>2765254237.2881355</v>
      </c>
      <c r="S83">
        <v>3189428571.4285712</v>
      </c>
      <c r="T83">
        <v>3662478184.9912739</v>
      </c>
      <c r="U83">
        <v>4020227920.2279201</v>
      </c>
      <c r="V83">
        <v>4445228215.7676344</v>
      </c>
      <c r="W83">
        <v>4222441614.9743247</v>
      </c>
      <c r="X83">
        <v>4035994397.7591038</v>
      </c>
      <c r="Y83">
        <v>4057275042.8290339</v>
      </c>
      <c r="Z83">
        <v>4412279843.4442272</v>
      </c>
      <c r="AA83">
        <v>4504342149.4347095</v>
      </c>
      <c r="AB83">
        <v>5727602644.7147217</v>
      </c>
      <c r="AC83">
        <v>5074829931.9727879</v>
      </c>
      <c r="AD83">
        <v>5197840979.1341648</v>
      </c>
      <c r="AE83">
        <v>5251764264.2680206</v>
      </c>
      <c r="AF83">
        <v>5889174825.4870014</v>
      </c>
      <c r="AG83">
        <v>6596546195.652174</v>
      </c>
      <c r="AH83">
        <v>6413901601.8306637</v>
      </c>
      <c r="AI83">
        <v>5966255778.1201839</v>
      </c>
      <c r="AJ83">
        <v>5444560669.4560671</v>
      </c>
      <c r="AK83">
        <v>6465137614.6788988</v>
      </c>
      <c r="AL83">
        <v>6934984709.4801207</v>
      </c>
      <c r="AM83">
        <v>6891308593.75</v>
      </c>
      <c r="AN83">
        <v>7480968858.1314869</v>
      </c>
      <c r="AO83">
        <v>7719354838.7096777</v>
      </c>
      <c r="AP83">
        <v>4983024408.148284</v>
      </c>
      <c r="AQ83">
        <v>5314909953.9299173</v>
      </c>
      <c r="AR83">
        <v>6166330136.2948008</v>
      </c>
      <c r="AS83">
        <v>7632406552.838026</v>
      </c>
      <c r="AT83">
        <v>8881368538.0767097</v>
      </c>
      <c r="AU83">
        <v>10731634116.738386</v>
      </c>
      <c r="AV83">
        <v>20409668521.549374</v>
      </c>
      <c r="AW83">
        <v>24758819717.707443</v>
      </c>
      <c r="AX83">
        <v>28526891010.492489</v>
      </c>
      <c r="AY83">
        <v>25977847813.742184</v>
      </c>
      <c r="AZ83">
        <v>32174772955.974846</v>
      </c>
      <c r="BA83">
        <v>39566292432.861488</v>
      </c>
      <c r="BB83">
        <v>41939728978.728149</v>
      </c>
      <c r="BC83">
        <v>47805069494.908142</v>
      </c>
      <c r="BD83">
        <v>39086625008.621284</v>
      </c>
      <c r="BE83">
        <v>37338430643.402405</v>
      </c>
      <c r="BF83">
        <v>42803583022.149467</v>
      </c>
      <c r="BG83">
        <v>47330016342.573441</v>
      </c>
    </row>
    <row r="84" spans="1:59" x14ac:dyDescent="0.4">
      <c r="A84" t="s">
        <v>1982</v>
      </c>
    </row>
    <row r="85" spans="1:59" x14ac:dyDescent="0.4">
      <c r="A85" t="s">
        <v>1983</v>
      </c>
      <c r="AB85">
        <v>1922600899.3843303</v>
      </c>
      <c r="AC85">
        <v>2041538057.0288842</v>
      </c>
      <c r="AD85">
        <v>2384295763.7252836</v>
      </c>
      <c r="AE85">
        <v>2432029380.4368639</v>
      </c>
      <c r="AF85">
        <v>2666616176.9160857</v>
      </c>
      <c r="AG85">
        <v>3014890569.040987</v>
      </c>
      <c r="AH85">
        <v>3284625277.1618624</v>
      </c>
      <c r="AI85">
        <v>3279063317.6347461</v>
      </c>
      <c r="AJ85">
        <v>3383218922.7933645</v>
      </c>
      <c r="AK85">
        <v>3693753379.0599155</v>
      </c>
      <c r="AL85">
        <v>3869032270.9163346</v>
      </c>
      <c r="AM85">
        <v>3783788551.0818954</v>
      </c>
      <c r="AN85">
        <v>3588376057.0153608</v>
      </c>
      <c r="AO85">
        <v>3461282293.6462374</v>
      </c>
      <c r="AP85">
        <v>2995360969.1619868</v>
      </c>
      <c r="AQ85">
        <v>2833442750.4363899</v>
      </c>
      <c r="AR85">
        <v>2949637039.0442357</v>
      </c>
      <c r="AS85">
        <v>3446442218.8982892</v>
      </c>
      <c r="AT85">
        <v>3666349049.4264107</v>
      </c>
      <c r="AU85">
        <v>2937071767.2557559</v>
      </c>
      <c r="AV85">
        <v>4375865936.4837761</v>
      </c>
      <c r="AW85">
        <v>5836261225.2373247</v>
      </c>
      <c r="AX85">
        <v>7009809997.4932938</v>
      </c>
      <c r="AY85">
        <v>6493151288.2037506</v>
      </c>
      <c r="AZ85">
        <v>6992497898.5859604</v>
      </c>
      <c r="BA85">
        <v>6511123904.0031414</v>
      </c>
      <c r="BB85">
        <v>7504778989.4766159</v>
      </c>
      <c r="BC85">
        <v>8263033524.5988369</v>
      </c>
      <c r="BD85">
        <v>8765037367.2484512</v>
      </c>
      <c r="BE85">
        <v>8857790361.837944</v>
      </c>
      <c r="BF85">
        <v>9275886921.7008648</v>
      </c>
      <c r="BG85">
        <v>10491474929.679564</v>
      </c>
    </row>
    <row r="86" spans="1:59" x14ac:dyDescent="0.4">
      <c r="A86" t="s">
        <v>2286</v>
      </c>
      <c r="H86">
        <v>44212353.698829591</v>
      </c>
      <c r="I86">
        <v>46695363.155887321</v>
      </c>
      <c r="J86">
        <v>41160658.570537128</v>
      </c>
      <c r="K86">
        <v>45168722.69956319</v>
      </c>
      <c r="L86">
        <v>52296836.749387994</v>
      </c>
      <c r="M86">
        <v>55728608.974982962</v>
      </c>
      <c r="N86">
        <v>59161544.995752767</v>
      </c>
      <c r="O86">
        <v>75187969.924812034</v>
      </c>
      <c r="P86">
        <v>95797533.461920619</v>
      </c>
      <c r="Q86">
        <v>115182522.1238938</v>
      </c>
      <c r="R86">
        <v>112189468.48182593</v>
      </c>
      <c r="S86">
        <v>138094243.34932405</v>
      </c>
      <c r="T86">
        <v>171836793.40269449</v>
      </c>
      <c r="U86">
        <v>207114382.54607072</v>
      </c>
      <c r="V86">
        <v>241080708.89018011</v>
      </c>
      <c r="W86">
        <v>218764445.78434327</v>
      </c>
      <c r="X86">
        <v>216051495.95981658</v>
      </c>
      <c r="Y86">
        <v>213446562.57106042</v>
      </c>
      <c r="Z86">
        <v>177338801.93074974</v>
      </c>
      <c r="AA86">
        <v>225724851.69110665</v>
      </c>
      <c r="AB86">
        <v>185646209.38628158</v>
      </c>
      <c r="AC86">
        <v>220626484.2248106</v>
      </c>
      <c r="AD86">
        <v>266673126.22980145</v>
      </c>
      <c r="AE86">
        <v>284119692.49432981</v>
      </c>
      <c r="AF86">
        <v>317083373.52455896</v>
      </c>
      <c r="AG86">
        <v>690314321.37499857</v>
      </c>
      <c r="AH86">
        <v>714255460.50338936</v>
      </c>
      <c r="AI86">
        <v>755042548.0558238</v>
      </c>
      <c r="AJ86">
        <v>746491692.58385694</v>
      </c>
      <c r="AK86">
        <v>785996982.49216807</v>
      </c>
      <c r="AL86">
        <v>848237108.56162977</v>
      </c>
      <c r="AM86">
        <v>803630742.53446007</v>
      </c>
      <c r="AN86">
        <v>840285264.63154542</v>
      </c>
      <c r="AO86">
        <v>814723460.08372021</v>
      </c>
      <c r="AP86">
        <v>782915402.42109549</v>
      </c>
      <c r="AQ86">
        <v>687408804.63052678</v>
      </c>
      <c r="AR86">
        <v>578236035.10427868</v>
      </c>
      <c r="AS86">
        <v>487038821.61195916</v>
      </c>
      <c r="AT86">
        <v>578785951.42873311</v>
      </c>
      <c r="AU86">
        <v>624173239.91965115</v>
      </c>
      <c r="AV86">
        <v>655070067.73392439</v>
      </c>
      <c r="AW86">
        <v>798885556.45790279</v>
      </c>
      <c r="AX86">
        <v>965781078.20695376</v>
      </c>
      <c r="AY86">
        <v>900639534.01089907</v>
      </c>
      <c r="AZ86">
        <v>951806368.69912899</v>
      </c>
      <c r="BA86">
        <v>898290989.93601799</v>
      </c>
      <c r="BB86">
        <v>910026155.73103547</v>
      </c>
      <c r="BC86">
        <v>898947649.45380116</v>
      </c>
      <c r="BD86">
        <v>833249466.84877682</v>
      </c>
      <c r="BE86">
        <v>907655651.52583396</v>
      </c>
      <c r="BF86">
        <v>962797146.49600768</v>
      </c>
      <c r="BG86">
        <v>1014621519.858663</v>
      </c>
    </row>
    <row r="87" spans="1:59" x14ac:dyDescent="0.4">
      <c r="A87" t="s">
        <v>1984</v>
      </c>
      <c r="L87">
        <v>78733594.841185197</v>
      </c>
      <c r="M87">
        <v>78540057.13724713</v>
      </c>
      <c r="N87">
        <v>87702828.565164089</v>
      </c>
      <c r="O87">
        <v>89374237.288135603</v>
      </c>
      <c r="P87">
        <v>98775328.947368413</v>
      </c>
      <c r="Q87">
        <v>108985740.155434</v>
      </c>
      <c r="R87">
        <v>112386489.00567651</v>
      </c>
      <c r="S87">
        <v>114971207.20538434</v>
      </c>
      <c r="T87">
        <v>122666858.78962538</v>
      </c>
      <c r="U87">
        <v>118537875.13304359</v>
      </c>
      <c r="V87">
        <v>110653830.72270393</v>
      </c>
      <c r="W87">
        <v>154731969.69696969</v>
      </c>
      <c r="X87">
        <v>165523634.5037176</v>
      </c>
      <c r="Y87">
        <v>163577538.326314</v>
      </c>
      <c r="Z87">
        <v>138478900.62860888</v>
      </c>
      <c r="AA87">
        <v>143856253.12724772</v>
      </c>
      <c r="AB87">
        <v>130225018.75115098</v>
      </c>
      <c r="AC87">
        <v>173836362.01067731</v>
      </c>
      <c r="AD87">
        <v>164458120.31417581</v>
      </c>
      <c r="AE87">
        <v>213143016.44331634</v>
      </c>
      <c r="AF87">
        <v>243961995.50978482</v>
      </c>
      <c r="AG87">
        <v>257150374.06971148</v>
      </c>
      <c r="AH87">
        <v>226313443.74908602</v>
      </c>
      <c r="AI87">
        <v>236880821.65638769</v>
      </c>
      <c r="AJ87">
        <v>235620043.50092715</v>
      </c>
      <c r="AK87">
        <v>253966922.27819756</v>
      </c>
      <c r="AL87">
        <v>270419779.41810745</v>
      </c>
      <c r="AM87">
        <v>268550998.21919739</v>
      </c>
      <c r="AN87">
        <v>206457544.49770302</v>
      </c>
      <c r="AO87">
        <v>224446663.80054802</v>
      </c>
      <c r="AP87">
        <v>370173838.6516518</v>
      </c>
      <c r="AQ87">
        <v>392278168.19989675</v>
      </c>
      <c r="AR87">
        <v>415843481.99869096</v>
      </c>
      <c r="AS87">
        <v>476388260.63923234</v>
      </c>
      <c r="AT87">
        <v>531109356.16546226</v>
      </c>
      <c r="AU87">
        <v>586795675.41620064</v>
      </c>
      <c r="AV87">
        <v>591839470.66505945</v>
      </c>
      <c r="AW87">
        <v>695990208.37662864</v>
      </c>
      <c r="AX87">
        <v>864654795.28714824</v>
      </c>
      <c r="AY87">
        <v>826798659.76628292</v>
      </c>
      <c r="AZ87">
        <v>850633309.8144815</v>
      </c>
      <c r="BA87">
        <v>1099385895.0805638</v>
      </c>
      <c r="BB87">
        <v>989875559.11223745</v>
      </c>
      <c r="BC87">
        <v>1045790132.9215651</v>
      </c>
      <c r="BD87">
        <v>1053512334.2589121</v>
      </c>
      <c r="BE87">
        <v>1047808174.9558532</v>
      </c>
      <c r="BF87">
        <v>1178204501.440594</v>
      </c>
      <c r="BG87">
        <v>1346933490.2357709</v>
      </c>
    </row>
    <row r="88" spans="1:59" x14ac:dyDescent="0.4">
      <c r="A88" t="s">
        <v>1985</v>
      </c>
      <c r="D88">
        <v>9122751.4531834535</v>
      </c>
      <c r="E88">
        <v>10840095.128364928</v>
      </c>
      <c r="F88">
        <v>12712471.396021094</v>
      </c>
      <c r="G88">
        <v>64748333.333333336</v>
      </c>
      <c r="H88">
        <v>69110000.000000015</v>
      </c>
      <c r="I88">
        <v>72317446.932719275</v>
      </c>
      <c r="J88">
        <v>67514285.714285716</v>
      </c>
      <c r="K88">
        <v>67225714.285714284</v>
      </c>
      <c r="L88">
        <v>66331428.571428575</v>
      </c>
      <c r="M88">
        <v>64946954.756797999</v>
      </c>
      <c r="N88">
        <v>65429198.23870796</v>
      </c>
      <c r="O88">
        <v>81203226.913834542</v>
      </c>
      <c r="P88">
        <v>94159862.707369089</v>
      </c>
      <c r="Q88">
        <v>104295643.38843696</v>
      </c>
      <c r="R88">
        <v>103653049.93796988</v>
      </c>
      <c r="S88">
        <v>103987520.07582739</v>
      </c>
      <c r="V88">
        <v>50642880.773750342</v>
      </c>
      <c r="W88">
        <v>36731422.84569139</v>
      </c>
      <c r="X88">
        <v>44294647.733478971</v>
      </c>
      <c r="Y88">
        <v>44442456.947639965</v>
      </c>
      <c r="Z88">
        <v>50320914.406568795</v>
      </c>
      <c r="AA88">
        <v>62118564.849542469</v>
      </c>
      <c r="AB88">
        <v>76407396.755296394</v>
      </c>
      <c r="AC88">
        <v>93345847.727032259</v>
      </c>
      <c r="AD88">
        <v>100534663.29492676</v>
      </c>
      <c r="AE88">
        <v>88265974.584360346</v>
      </c>
      <c r="AF88">
        <v>112119406.5483309</v>
      </c>
      <c r="AG88">
        <v>110906032.07507509</v>
      </c>
      <c r="AH88">
        <v>134707184.35554105</v>
      </c>
      <c r="AI88">
        <v>136047896.15577763</v>
      </c>
      <c r="AJ88">
        <v>100807001.81392558</v>
      </c>
      <c r="AK88">
        <v>141853368.25681502</v>
      </c>
      <c r="AL88">
        <v>232463036.4357591</v>
      </c>
      <c r="AM88">
        <v>442337849.4743771</v>
      </c>
      <c r="AN88">
        <v>370687618.71732569</v>
      </c>
      <c r="AO88">
        <v>621117885.66850269</v>
      </c>
      <c r="AP88">
        <v>1045998496.4387158</v>
      </c>
      <c r="AQ88">
        <v>1461139022.0295386</v>
      </c>
      <c r="AR88">
        <v>1806742742.2731121</v>
      </c>
      <c r="AS88">
        <v>2484745935.0932889</v>
      </c>
      <c r="AT88">
        <v>4410764338.667325</v>
      </c>
      <c r="AU88">
        <v>8217369092.6522388</v>
      </c>
      <c r="AV88">
        <v>10086528698.86043</v>
      </c>
      <c r="AW88">
        <v>13071718758.737305</v>
      </c>
      <c r="AX88">
        <v>19749893536.320362</v>
      </c>
      <c r="AY88">
        <v>15027795173.218706</v>
      </c>
      <c r="AZ88">
        <v>16298542027.996454</v>
      </c>
      <c r="BA88">
        <v>21329395900.871029</v>
      </c>
      <c r="BB88">
        <v>22389627294.417862</v>
      </c>
      <c r="BC88">
        <v>21942597765.363129</v>
      </c>
      <c r="BD88">
        <v>21736500712.963806</v>
      </c>
      <c r="BE88">
        <v>13180194732.940002</v>
      </c>
      <c r="BF88">
        <v>11259559879.052021</v>
      </c>
      <c r="BG88">
        <v>12486753871.277967</v>
      </c>
    </row>
    <row r="89" spans="1:59" x14ac:dyDescent="0.4">
      <c r="A89" t="s">
        <v>1060</v>
      </c>
      <c r="B89">
        <v>4446528164.6755905</v>
      </c>
      <c r="C89">
        <v>5016048786.2275286</v>
      </c>
      <c r="D89">
        <v>5327573509.0984316</v>
      </c>
      <c r="E89">
        <v>5949478034.8875093</v>
      </c>
      <c r="F89">
        <v>6680298250.579607</v>
      </c>
      <c r="G89">
        <v>7600579093.1158018</v>
      </c>
      <c r="H89">
        <v>8455611129.2793627</v>
      </c>
      <c r="I89">
        <v>9136711287.8243351</v>
      </c>
      <c r="J89">
        <v>9915140546.3507195</v>
      </c>
      <c r="K89">
        <v>11266091570.571796</v>
      </c>
      <c r="L89">
        <v>13139862500</v>
      </c>
      <c r="M89">
        <v>14591755681.818182</v>
      </c>
      <c r="N89">
        <v>16885506818.18182</v>
      </c>
      <c r="O89">
        <v>22347844649.021862</v>
      </c>
      <c r="P89">
        <v>25351305681.818184</v>
      </c>
      <c r="Q89">
        <v>28525872476.089264</v>
      </c>
      <c r="R89">
        <v>31152840485.074627</v>
      </c>
      <c r="S89">
        <v>36176233117.48381</v>
      </c>
      <c r="T89">
        <v>44270203153.988869</v>
      </c>
      <c r="U89">
        <v>54481875804.967796</v>
      </c>
      <c r="V89">
        <v>56829663469.224625</v>
      </c>
      <c r="W89">
        <v>52346507380.073807</v>
      </c>
      <c r="X89">
        <v>54617991326.530609</v>
      </c>
      <c r="Y89">
        <v>49428872678.01857</v>
      </c>
      <c r="Z89">
        <v>48020024788.391777</v>
      </c>
      <c r="AA89">
        <v>47820850974.586723</v>
      </c>
      <c r="AB89">
        <v>56379593719.571571</v>
      </c>
      <c r="AC89">
        <v>65652751132.360344</v>
      </c>
      <c r="AD89">
        <v>76261278404.996399</v>
      </c>
      <c r="AE89">
        <v>79169043642.467468</v>
      </c>
      <c r="AF89">
        <v>97891090928.632843</v>
      </c>
      <c r="AG89">
        <v>105143232379.88408</v>
      </c>
      <c r="AH89">
        <v>116224673042.54558</v>
      </c>
      <c r="AI89">
        <v>108809058858.50179</v>
      </c>
      <c r="AJ89">
        <v>116601802106.74158</v>
      </c>
      <c r="AK89">
        <v>136878366230.328</v>
      </c>
      <c r="AL89">
        <v>145861612825.59454</v>
      </c>
      <c r="AM89">
        <v>143157600024.95944</v>
      </c>
      <c r="AN89">
        <v>144428172835.23581</v>
      </c>
      <c r="AO89">
        <v>142540728958.02261</v>
      </c>
      <c r="AP89">
        <v>130133845771.14429</v>
      </c>
      <c r="AQ89">
        <v>136191353467.56152</v>
      </c>
      <c r="AR89">
        <v>153830947016.75137</v>
      </c>
      <c r="AS89">
        <v>201924270316.0271</v>
      </c>
      <c r="AT89">
        <v>240521260988.32877</v>
      </c>
      <c r="AU89">
        <v>247783001865.43961</v>
      </c>
      <c r="AV89">
        <v>273317737046.79462</v>
      </c>
      <c r="AW89">
        <v>318497936901.17712</v>
      </c>
      <c r="AX89">
        <v>354460802548.70367</v>
      </c>
      <c r="AY89">
        <v>330000252153.37592</v>
      </c>
      <c r="AZ89">
        <v>299361576558.21661</v>
      </c>
      <c r="BA89">
        <v>287797822093.17767</v>
      </c>
      <c r="BB89">
        <v>245670666639.04691</v>
      </c>
      <c r="BC89">
        <v>239862011450.10287</v>
      </c>
      <c r="BD89">
        <v>237029579260.72223</v>
      </c>
      <c r="BE89">
        <v>195541761243.1441</v>
      </c>
      <c r="BF89">
        <v>192690813126.86044</v>
      </c>
      <c r="BG89">
        <v>200288277129.03824</v>
      </c>
    </row>
    <row r="90" spans="1:59" x14ac:dyDescent="0.4">
      <c r="A90" t="s">
        <v>1986</v>
      </c>
      <c r="S90">
        <v>71494481.481481478</v>
      </c>
      <c r="T90">
        <v>88322370.370370358</v>
      </c>
      <c r="U90">
        <v>102244370.37037036</v>
      </c>
      <c r="V90">
        <v>110900444.44444443</v>
      </c>
      <c r="W90">
        <v>115651925.92592593</v>
      </c>
      <c r="X90">
        <v>125435592.59259258</v>
      </c>
      <c r="Y90">
        <v>131803555.55555555</v>
      </c>
      <c r="Z90">
        <v>145533296.2962963</v>
      </c>
      <c r="AA90">
        <v>167728444.44444445</v>
      </c>
      <c r="AB90">
        <v>187589518.51851851</v>
      </c>
      <c r="AC90">
        <v>215009555.55555555</v>
      </c>
      <c r="AD90">
        <v>236357518.51851851</v>
      </c>
      <c r="AE90">
        <v>267327629.62962961</v>
      </c>
      <c r="AF90">
        <v>278098777.77777773</v>
      </c>
      <c r="AG90">
        <v>300757888.88888884</v>
      </c>
      <c r="AH90">
        <v>310160444.44444442</v>
      </c>
      <c r="AI90">
        <v>309812185.18518519</v>
      </c>
      <c r="AJ90">
        <v>325111814.81481487</v>
      </c>
      <c r="AK90">
        <v>342172518.51851851</v>
      </c>
      <c r="AL90">
        <v>366911444.44444436</v>
      </c>
      <c r="AM90">
        <v>392190592.59259254</v>
      </c>
      <c r="AN90">
        <v>445903592.59259254</v>
      </c>
      <c r="AO90">
        <v>482009370.37037033</v>
      </c>
      <c r="AP90">
        <v>520044370.37037027</v>
      </c>
      <c r="AQ90">
        <v>520444185.18518513</v>
      </c>
      <c r="AR90">
        <v>540336925.92592585</v>
      </c>
      <c r="AS90">
        <v>591018407.4074074</v>
      </c>
      <c r="AT90">
        <v>599118592.5925926</v>
      </c>
      <c r="AU90">
        <v>695370296.29629624</v>
      </c>
      <c r="AV90">
        <v>698700666.66666663</v>
      </c>
      <c r="AW90">
        <v>758683592.5925926</v>
      </c>
      <c r="AX90">
        <v>825977888.88888884</v>
      </c>
      <c r="AY90">
        <v>771278111.11111093</v>
      </c>
      <c r="AZ90">
        <v>771015888.88888896</v>
      </c>
      <c r="BA90">
        <v>778648666.66666663</v>
      </c>
      <c r="BB90">
        <v>799882148.14814806</v>
      </c>
      <c r="BC90">
        <v>842620111.11111128</v>
      </c>
      <c r="BD90">
        <v>911481481.48148143</v>
      </c>
      <c r="BE90">
        <v>997007925.92592585</v>
      </c>
      <c r="BF90">
        <v>1056188592.5925924</v>
      </c>
      <c r="BG90">
        <v>1118816679.4074073</v>
      </c>
    </row>
    <row r="91" spans="1:59" x14ac:dyDescent="0.4">
      <c r="A91" t="s">
        <v>1987</v>
      </c>
      <c r="L91">
        <v>69520026.666666672</v>
      </c>
      <c r="M91">
        <v>88570952.868852437</v>
      </c>
      <c r="N91">
        <v>106101175.65797994</v>
      </c>
      <c r="O91">
        <v>140153748.24365649</v>
      </c>
      <c r="P91">
        <v>169918948.62918174</v>
      </c>
      <c r="Q91">
        <v>211194305.70299855</v>
      </c>
      <c r="R91">
        <v>240780413.56492969</v>
      </c>
      <c r="S91">
        <v>282269373.00106609</v>
      </c>
      <c r="T91">
        <v>355989047.25637394</v>
      </c>
      <c r="U91">
        <v>420642463.40999812</v>
      </c>
      <c r="V91">
        <v>476055288.41888607</v>
      </c>
      <c r="W91">
        <v>435746974.75924408</v>
      </c>
      <c r="X91">
        <v>402405069.36776918</v>
      </c>
      <c r="Y91">
        <v>416183706.94368511</v>
      </c>
      <c r="Z91">
        <v>379371608.44292527</v>
      </c>
      <c r="AA91">
        <v>412876071.11849308</v>
      </c>
      <c r="AB91">
        <v>603015696.45284891</v>
      </c>
      <c r="AC91">
        <v>787392365.83190787</v>
      </c>
      <c r="AD91">
        <v>898611007.94770861</v>
      </c>
      <c r="AE91">
        <v>929796722.38789642</v>
      </c>
      <c r="AF91">
        <v>1018970364.8644279</v>
      </c>
      <c r="AG91">
        <v>1016493394.8252951</v>
      </c>
      <c r="AH91">
        <v>1037921836.947698</v>
      </c>
      <c r="AI91">
        <v>927219728.86688566</v>
      </c>
      <c r="AJ91">
        <v>1005879948.4325378</v>
      </c>
      <c r="AK91">
        <v>1208946165.9288876</v>
      </c>
      <c r="AL91">
        <v>1197509786.6763239</v>
      </c>
      <c r="AM91">
        <v>1072147778.030131</v>
      </c>
      <c r="AN91">
        <v>1149862702.9608405</v>
      </c>
      <c r="AO91">
        <v>1131561595.1377542</v>
      </c>
      <c r="AP91">
        <v>1068030829.7559105</v>
      </c>
      <c r="AQ91">
        <v>1086172922.5741336</v>
      </c>
      <c r="AR91">
        <v>1169138789.3143501</v>
      </c>
      <c r="AS91">
        <v>1558768614.2356212</v>
      </c>
      <c r="AT91">
        <v>1825157316.6864183</v>
      </c>
      <c r="AU91">
        <v>1849805732.9620304</v>
      </c>
      <c r="AV91">
        <v>2013099482.074393</v>
      </c>
      <c r="AW91">
        <v>2249811708.9479585</v>
      </c>
      <c r="AX91">
        <v>2499107510.6412196</v>
      </c>
      <c r="AY91">
        <v>2529948329.571527</v>
      </c>
      <c r="AZ91">
        <v>2503156060.5252395</v>
      </c>
      <c r="BA91">
        <v>2684467375.7147918</v>
      </c>
      <c r="BB91">
        <v>2609667673.716012</v>
      </c>
      <c r="BC91">
        <v>2669515517.3334761</v>
      </c>
      <c r="BD91">
        <v>2837737193.7639194</v>
      </c>
      <c r="BE91">
        <v>2520206899.6269269</v>
      </c>
      <c r="BF91">
        <v>2705891616.9757371</v>
      </c>
    </row>
    <row r="92" spans="1:59" x14ac:dyDescent="0.4">
      <c r="A92" t="s">
        <v>1988</v>
      </c>
      <c r="B92">
        <v>1043599899.9999999</v>
      </c>
      <c r="C92">
        <v>1076699900</v>
      </c>
      <c r="D92">
        <v>1143600000</v>
      </c>
      <c r="E92">
        <v>1262800000</v>
      </c>
      <c r="F92">
        <v>1299099899.9999998</v>
      </c>
      <c r="G92">
        <v>1331399900</v>
      </c>
      <c r="H92">
        <v>1390700000</v>
      </c>
      <c r="I92">
        <v>1453500000</v>
      </c>
      <c r="J92">
        <v>1610500000</v>
      </c>
      <c r="K92">
        <v>1715399899.9999998</v>
      </c>
      <c r="L92">
        <v>1903999999.9999998</v>
      </c>
      <c r="M92">
        <v>1984800000</v>
      </c>
      <c r="N92">
        <v>2101300000.0000002</v>
      </c>
      <c r="O92">
        <v>2569200100</v>
      </c>
      <c r="P92">
        <v>3161499900</v>
      </c>
      <c r="Q92">
        <v>3645900000</v>
      </c>
      <c r="R92">
        <v>4365300199.999999</v>
      </c>
      <c r="S92">
        <v>5480500200.000001</v>
      </c>
      <c r="T92">
        <v>6070600199.999999</v>
      </c>
      <c r="U92">
        <v>6902600200</v>
      </c>
      <c r="V92">
        <v>7878700000</v>
      </c>
      <c r="W92">
        <v>8607500300</v>
      </c>
      <c r="X92">
        <v>8716999700</v>
      </c>
      <c r="Y92">
        <v>9050000400</v>
      </c>
      <c r="Z92">
        <v>9470000100</v>
      </c>
      <c r="AA92">
        <v>9721652086.956522</v>
      </c>
      <c r="AB92">
        <v>7231963515.9817343</v>
      </c>
      <c r="AC92">
        <v>7084399840</v>
      </c>
      <c r="AD92">
        <v>7841602824.4274817</v>
      </c>
      <c r="AE92">
        <v>8410724360.795455</v>
      </c>
      <c r="AF92">
        <v>7650125217.3525343</v>
      </c>
      <c r="AG92">
        <v>9406097735.0911732</v>
      </c>
      <c r="AH92">
        <v>10440842165.319305</v>
      </c>
      <c r="AI92">
        <v>11399942453.064556</v>
      </c>
      <c r="AJ92">
        <v>12983235568.229239</v>
      </c>
      <c r="AK92">
        <v>14655404433.277115</v>
      </c>
      <c r="AL92">
        <v>15674835615.313896</v>
      </c>
      <c r="AM92">
        <v>17790026221.613865</v>
      </c>
      <c r="AN92">
        <v>19395491992.99387</v>
      </c>
      <c r="AO92">
        <v>18318412251.364197</v>
      </c>
      <c r="AP92">
        <v>19288827158.903545</v>
      </c>
      <c r="AQ92">
        <v>18702802394.828594</v>
      </c>
      <c r="AR92">
        <v>20776669466.605297</v>
      </c>
      <c r="AS92">
        <v>21917706490.529922</v>
      </c>
      <c r="AT92">
        <v>23965275995.721386</v>
      </c>
      <c r="AU92">
        <v>27211377225.271484</v>
      </c>
      <c r="AV92">
        <v>30231249362.060352</v>
      </c>
      <c r="AW92">
        <v>34113107085.608536</v>
      </c>
      <c r="AX92">
        <v>39136893345.15007</v>
      </c>
      <c r="AY92">
        <v>37733994976.413651</v>
      </c>
      <c r="AZ92">
        <v>41338595380.815865</v>
      </c>
      <c r="BA92">
        <v>47654841112.852264</v>
      </c>
      <c r="BB92">
        <v>50388454861.111122</v>
      </c>
      <c r="BC92">
        <v>53851058955.299866</v>
      </c>
      <c r="BD92">
        <v>58722323918.160423</v>
      </c>
      <c r="BE92">
        <v>63767597193.917542</v>
      </c>
      <c r="BF92">
        <v>68663653469.124603</v>
      </c>
      <c r="BG92">
        <v>75620095537.500504</v>
      </c>
    </row>
    <row r="93" spans="1:59" x14ac:dyDescent="0.4">
      <c r="A93" t="s">
        <v>1989</v>
      </c>
      <c r="AR93">
        <v>3385000000</v>
      </c>
      <c r="AS93">
        <v>3560000000</v>
      </c>
      <c r="AT93">
        <v>3857000000</v>
      </c>
      <c r="AU93">
        <v>4197000000</v>
      </c>
      <c r="AV93">
        <v>4213000000</v>
      </c>
      <c r="AW93">
        <v>4375000000</v>
      </c>
      <c r="AX93">
        <v>4621000000</v>
      </c>
      <c r="AY93">
        <v>4781000000</v>
      </c>
      <c r="AZ93">
        <v>4895000000</v>
      </c>
      <c r="BA93">
        <v>4928000000</v>
      </c>
      <c r="BB93">
        <v>5199000000</v>
      </c>
      <c r="BC93">
        <v>5337000000</v>
      </c>
      <c r="BD93">
        <v>5531000000</v>
      </c>
      <c r="BE93">
        <v>5697000000</v>
      </c>
      <c r="BF93">
        <v>5793000000</v>
      </c>
    </row>
    <row r="94" spans="1:59" x14ac:dyDescent="0.4">
      <c r="A94" t="s">
        <v>1990</v>
      </c>
      <c r="B94">
        <v>170215248.20626494</v>
      </c>
      <c r="C94">
        <v>185848451.26290616</v>
      </c>
      <c r="D94">
        <v>194948375.43020475</v>
      </c>
      <c r="E94">
        <v>175756868.69276091</v>
      </c>
      <c r="F94">
        <v>194773376.88852593</v>
      </c>
      <c r="G94">
        <v>213235294.11764705</v>
      </c>
      <c r="H94">
        <v>228705882.35294119</v>
      </c>
      <c r="I94">
        <v>250176470.58823529</v>
      </c>
      <c r="J94">
        <v>229750000</v>
      </c>
      <c r="K94">
        <v>249300000.00000003</v>
      </c>
      <c r="L94">
        <v>267800000</v>
      </c>
      <c r="M94">
        <v>282050000</v>
      </c>
      <c r="N94">
        <v>285380952.38095236</v>
      </c>
      <c r="O94">
        <v>307047619.04761904</v>
      </c>
      <c r="P94">
        <v>433954545.45454544</v>
      </c>
      <c r="Q94">
        <v>494791666.66666669</v>
      </c>
      <c r="R94">
        <v>454439999.99999988</v>
      </c>
      <c r="S94">
        <v>449880000</v>
      </c>
      <c r="T94">
        <v>507079999.99999988</v>
      </c>
      <c r="U94">
        <v>530439999.99999988</v>
      </c>
      <c r="V94">
        <v>603200000</v>
      </c>
      <c r="W94">
        <v>570357107.14285719</v>
      </c>
      <c r="X94">
        <v>482000000</v>
      </c>
      <c r="Y94">
        <v>489333333.33333331</v>
      </c>
      <c r="Z94">
        <v>437631605.2631579</v>
      </c>
      <c r="AA94">
        <v>453488372.0930233</v>
      </c>
      <c r="AB94">
        <v>504651139.53488374</v>
      </c>
      <c r="AC94">
        <v>354591846.93877548</v>
      </c>
      <c r="AD94">
        <v>413799989.99999994</v>
      </c>
      <c r="AE94">
        <v>379779389.70588237</v>
      </c>
      <c r="AF94">
        <v>396582263.29113925</v>
      </c>
      <c r="AG94">
        <v>336708419.49910563</v>
      </c>
      <c r="AH94">
        <v>368281378.89688253</v>
      </c>
      <c r="AI94">
        <v>442273433.17972356</v>
      </c>
      <c r="AJ94">
        <v>540874934.20101225</v>
      </c>
      <c r="AK94">
        <v>621626785.91549301</v>
      </c>
      <c r="AL94">
        <v>705406001.42450142</v>
      </c>
      <c r="AM94">
        <v>749138009.56453943</v>
      </c>
      <c r="AN94">
        <v>717530683.16956663</v>
      </c>
      <c r="AO94">
        <v>694754988.25829506</v>
      </c>
      <c r="AP94">
        <v>712667896.72751188</v>
      </c>
      <c r="AQ94">
        <v>696281471.67853224</v>
      </c>
      <c r="AR94">
        <v>722460886.37138438</v>
      </c>
      <c r="AS94">
        <v>741929342.78874934</v>
      </c>
      <c r="AT94">
        <v>785918769.5876354</v>
      </c>
      <c r="AU94">
        <v>824880550.34396493</v>
      </c>
      <c r="AV94">
        <v>1458449453.3396804</v>
      </c>
      <c r="AW94">
        <v>1740334781.8373117</v>
      </c>
      <c r="AX94">
        <v>1922598121.2306628</v>
      </c>
      <c r="AY94">
        <v>2061323853.8857565</v>
      </c>
      <c r="AZ94">
        <v>2273225041.9621701</v>
      </c>
      <c r="BA94">
        <v>2576024115.5783205</v>
      </c>
      <c r="BB94">
        <v>2861562265.8830104</v>
      </c>
      <c r="BC94">
        <v>2990006533.7774873</v>
      </c>
      <c r="BD94">
        <v>3077086275.9458504</v>
      </c>
      <c r="BE94">
        <v>3166029055.6900725</v>
      </c>
      <c r="BF94">
        <v>3504024213.0750613</v>
      </c>
      <c r="BG94">
        <v>3675631961.2590799</v>
      </c>
    </row>
    <row r="95" spans="1:59" x14ac:dyDescent="0.4">
      <c r="A95" t="s">
        <v>1991</v>
      </c>
      <c r="B95">
        <v>1069453764348.0343</v>
      </c>
      <c r="C95">
        <v>1131766101217.938</v>
      </c>
      <c r="D95">
        <v>1222345671585.3418</v>
      </c>
      <c r="E95">
        <v>1316004768911.5256</v>
      </c>
      <c r="F95">
        <v>1437018295565.0452</v>
      </c>
      <c r="G95">
        <v>1560201455774.1006</v>
      </c>
      <c r="H95">
        <v>1711166477593.3555</v>
      </c>
      <c r="I95">
        <v>1835262715324.4968</v>
      </c>
      <c r="J95">
        <v>1988526386210.7551</v>
      </c>
      <c r="K95">
        <v>2182739159391.6404</v>
      </c>
      <c r="L95">
        <v>2401057059875.3999</v>
      </c>
      <c r="M95">
        <v>2666343288396.4692</v>
      </c>
      <c r="N95">
        <v>3101607506027.1997</v>
      </c>
      <c r="O95">
        <v>3765711018180.875</v>
      </c>
      <c r="P95">
        <v>4257867802588.6777</v>
      </c>
      <c r="Q95">
        <v>4725729485063.1895</v>
      </c>
      <c r="R95">
        <v>5147582875572.3633</v>
      </c>
      <c r="S95">
        <v>5827487104161.8672</v>
      </c>
      <c r="T95">
        <v>6972637609599.5039</v>
      </c>
      <c r="U95">
        <v>8062425071459.9795</v>
      </c>
      <c r="V95">
        <v>9004628121906.291</v>
      </c>
      <c r="W95">
        <v>9141988132083.3848</v>
      </c>
      <c r="X95">
        <v>9061270595499.4492</v>
      </c>
      <c r="Y95">
        <v>9376500941154.4492</v>
      </c>
      <c r="Z95">
        <v>9750516408984.6699</v>
      </c>
      <c r="AA95">
        <v>10248395381452.104</v>
      </c>
      <c r="AB95">
        <v>12445884422343.678</v>
      </c>
      <c r="AC95">
        <v>14408103924689.943</v>
      </c>
      <c r="AD95">
        <v>16225033094058.936</v>
      </c>
      <c r="AE95">
        <v>16920818139958.346</v>
      </c>
      <c r="AF95">
        <v>19068926853064.094</v>
      </c>
      <c r="AG95">
        <v>20216608159124.754</v>
      </c>
      <c r="AH95">
        <v>21777707786574.355</v>
      </c>
      <c r="AI95">
        <v>21960103799484.551</v>
      </c>
      <c r="AJ95">
        <v>23549992876608.426</v>
      </c>
      <c r="AK95">
        <v>26119340090182.844</v>
      </c>
      <c r="AL95">
        <v>26365813031498.992</v>
      </c>
      <c r="AM95">
        <v>25961033785369.145</v>
      </c>
      <c r="AN95">
        <v>26055497211865.547</v>
      </c>
      <c r="AO95">
        <v>27338899547832.105</v>
      </c>
      <c r="AP95">
        <v>27899011818380.637</v>
      </c>
      <c r="AQ95">
        <v>27617210372380.539</v>
      </c>
      <c r="AR95">
        <v>28605786313951.129</v>
      </c>
      <c r="AS95">
        <v>32091742949508.594</v>
      </c>
      <c r="AT95">
        <v>35745670208082.172</v>
      </c>
      <c r="AU95">
        <v>37828895208554.383</v>
      </c>
      <c r="AV95">
        <v>39949591651052.203</v>
      </c>
      <c r="AW95">
        <v>43701697595251.492</v>
      </c>
      <c r="AX95">
        <v>46482186891482.406</v>
      </c>
      <c r="AY95">
        <v>43561026668309.109</v>
      </c>
      <c r="AZ95">
        <v>45719279000402.398</v>
      </c>
      <c r="BA95">
        <v>49412039871292.391</v>
      </c>
      <c r="BB95">
        <v>49467213807435.344</v>
      </c>
      <c r="BC95">
        <v>50012560794420.711</v>
      </c>
      <c r="BD95">
        <v>51048743606968.945</v>
      </c>
      <c r="BE95">
        <v>48322414816705.719</v>
      </c>
      <c r="BF95">
        <v>49281856158945.906</v>
      </c>
      <c r="BG95">
        <v>51475414395949.625</v>
      </c>
    </row>
    <row r="96" spans="1:59" x14ac:dyDescent="0.4">
      <c r="A96" t="s">
        <v>2280</v>
      </c>
      <c r="B96">
        <v>1320796651.6945691</v>
      </c>
      <c r="C96">
        <v>1383681651.1377556</v>
      </c>
      <c r="D96">
        <v>1612346412.2647462</v>
      </c>
      <c r="E96">
        <v>1935298266.45384</v>
      </c>
      <c r="F96">
        <v>2206466461.2643375</v>
      </c>
      <c r="G96">
        <v>2435078534.0314136</v>
      </c>
      <c r="H96">
        <v>2489845016.6489429</v>
      </c>
      <c r="I96">
        <v>2692474989.1257071</v>
      </c>
      <c r="J96">
        <v>2716964388.4241838</v>
      </c>
      <c r="K96">
        <v>3189740055.1398187</v>
      </c>
      <c r="L96">
        <v>3800766535.6208773</v>
      </c>
      <c r="M96">
        <v>4476001946.014864</v>
      </c>
      <c r="N96">
        <v>5710107420.1439362</v>
      </c>
      <c r="O96">
        <v>8030117555.6203251</v>
      </c>
      <c r="P96">
        <v>9388663645.7588043</v>
      </c>
      <c r="Q96">
        <v>10048022369.914087</v>
      </c>
      <c r="R96">
        <v>12876366008.807699</v>
      </c>
      <c r="S96">
        <v>15719433719.43372</v>
      </c>
      <c r="T96">
        <v>18315007365.971348</v>
      </c>
      <c r="U96">
        <v>22526035940.592079</v>
      </c>
      <c r="V96">
        <v>28861759209.019112</v>
      </c>
      <c r="W96">
        <v>31055409443.042957</v>
      </c>
      <c r="X96">
        <v>32291306281.81683</v>
      </c>
      <c r="Y96">
        <v>29907091339.536419</v>
      </c>
      <c r="Z96">
        <v>33511383985.674088</v>
      </c>
      <c r="AA96">
        <v>35699543050.77784</v>
      </c>
      <c r="AB96">
        <v>41075570591.929054</v>
      </c>
      <c r="AC96">
        <v>50622571586.114922</v>
      </c>
      <c r="AD96">
        <v>59707404560.594414</v>
      </c>
      <c r="AE96">
        <v>68790369107.296249</v>
      </c>
      <c r="AF96">
        <v>76928290841.870148</v>
      </c>
      <c r="AG96">
        <v>88959620135.886353</v>
      </c>
      <c r="AH96">
        <v>104272278634.73116</v>
      </c>
      <c r="AI96">
        <v>120353947980.76427</v>
      </c>
      <c r="AJ96">
        <v>135812069768.64554</v>
      </c>
      <c r="AK96">
        <v>144652912433.10324</v>
      </c>
      <c r="AL96">
        <v>159717233621.65936</v>
      </c>
      <c r="AM96">
        <v>177352785419.9765</v>
      </c>
      <c r="AN96">
        <v>168886163221.56659</v>
      </c>
      <c r="AO96">
        <v>165768095391.55655</v>
      </c>
      <c r="AP96">
        <v>171668164082.55469</v>
      </c>
      <c r="AQ96">
        <v>169403241524.33707</v>
      </c>
      <c r="AR96">
        <v>166349228737.38605</v>
      </c>
      <c r="AS96">
        <v>161384522525.29922</v>
      </c>
      <c r="AT96">
        <v>169099768875.1926</v>
      </c>
      <c r="AU96">
        <v>181570082162.18994</v>
      </c>
      <c r="AV96">
        <v>193536265094.36389</v>
      </c>
      <c r="AW96">
        <v>211597405593.86777</v>
      </c>
      <c r="AX96">
        <v>219279678430.16385</v>
      </c>
      <c r="AY96">
        <v>214046415026.18747</v>
      </c>
      <c r="AZ96">
        <v>228637697575.03992</v>
      </c>
      <c r="BA96">
        <v>248513617677.28674</v>
      </c>
      <c r="BB96">
        <v>262629441493.47635</v>
      </c>
      <c r="BC96">
        <v>275696879834.96649</v>
      </c>
      <c r="BD96">
        <v>291459356985.33679</v>
      </c>
      <c r="BE96">
        <v>309383627028.5611</v>
      </c>
      <c r="BF96">
        <v>320881182123.85504</v>
      </c>
      <c r="BG96">
        <v>341449340450.64929</v>
      </c>
    </row>
    <row r="97" spans="1:59" x14ac:dyDescent="0.4">
      <c r="A97" t="s">
        <v>739</v>
      </c>
      <c r="B97">
        <v>335649999.99999994</v>
      </c>
      <c r="C97">
        <v>356199999.99999994</v>
      </c>
      <c r="D97">
        <v>387750000</v>
      </c>
      <c r="E97">
        <v>410199999.99999994</v>
      </c>
      <c r="F97">
        <v>457000000</v>
      </c>
      <c r="G97">
        <v>508650000</v>
      </c>
      <c r="H97">
        <v>549950000</v>
      </c>
      <c r="I97">
        <v>598100000</v>
      </c>
      <c r="J97">
        <v>646800000</v>
      </c>
      <c r="K97">
        <v>668000050</v>
      </c>
      <c r="L97">
        <v>723000000</v>
      </c>
      <c r="M97">
        <v>731000000</v>
      </c>
      <c r="N97">
        <v>802999950</v>
      </c>
      <c r="O97">
        <v>912499950</v>
      </c>
      <c r="P97">
        <v>1034500000</v>
      </c>
      <c r="Q97">
        <v>1124000000</v>
      </c>
      <c r="R97">
        <v>1347999949.9999998</v>
      </c>
      <c r="S97">
        <v>1669499950</v>
      </c>
      <c r="T97">
        <v>1929499949.9999998</v>
      </c>
      <c r="U97">
        <v>2251499950</v>
      </c>
      <c r="V97">
        <v>2566000050</v>
      </c>
      <c r="W97">
        <v>2819500000</v>
      </c>
      <c r="X97">
        <v>2903500050.0000005</v>
      </c>
      <c r="Y97">
        <v>3076999950</v>
      </c>
      <c r="Z97">
        <v>3319000000</v>
      </c>
      <c r="AA97">
        <v>3639499949.9999995</v>
      </c>
      <c r="AB97">
        <v>3808500050.0000005</v>
      </c>
      <c r="AC97">
        <v>4152499950</v>
      </c>
      <c r="AD97">
        <v>3970386266.0944204</v>
      </c>
      <c r="AE97">
        <v>3563448310.3448277</v>
      </c>
      <c r="AF97">
        <v>3048881322.9571981</v>
      </c>
      <c r="AG97">
        <v>3068444711.9453797</v>
      </c>
      <c r="AH97">
        <v>3419487440.6591611</v>
      </c>
      <c r="AI97">
        <v>3481990761.3449764</v>
      </c>
      <c r="AJ97">
        <v>3432356578.8221865</v>
      </c>
      <c r="AK97">
        <v>3911053180.396246</v>
      </c>
      <c r="AL97">
        <v>4034037162.1621623</v>
      </c>
      <c r="AM97">
        <v>4663193916.3498106</v>
      </c>
      <c r="AN97">
        <v>5202215657.3116693</v>
      </c>
      <c r="AO97">
        <v>5372543554.0069685</v>
      </c>
      <c r="AP97">
        <v>7103507989.0504379</v>
      </c>
      <c r="AQ97">
        <v>7565869927.7376318</v>
      </c>
      <c r="AR97">
        <v>7775078402.927846</v>
      </c>
      <c r="AS97">
        <v>8140271080.5603991</v>
      </c>
      <c r="AT97">
        <v>8772194250.2702141</v>
      </c>
      <c r="AU97">
        <v>9672035709.3979301</v>
      </c>
      <c r="AV97">
        <v>10841742347.796839</v>
      </c>
      <c r="AW97">
        <v>12275501784.297134</v>
      </c>
      <c r="AX97">
        <v>13789715132.50201</v>
      </c>
      <c r="AY97">
        <v>14587496229.18111</v>
      </c>
      <c r="AZ97">
        <v>15839344591.984165</v>
      </c>
      <c r="BA97">
        <v>17710315005.999863</v>
      </c>
      <c r="BB97">
        <v>18528601901.323956</v>
      </c>
      <c r="BC97">
        <v>18499710127.838539</v>
      </c>
      <c r="BD97">
        <v>19756494434.703056</v>
      </c>
      <c r="BE97">
        <v>20979767785.210438</v>
      </c>
      <c r="BF97">
        <v>21643936938.909569</v>
      </c>
      <c r="BG97">
        <v>22978532896.781631</v>
      </c>
    </row>
    <row r="98" spans="1:59" x14ac:dyDescent="0.4">
      <c r="A98" t="s">
        <v>1992</v>
      </c>
      <c r="B98">
        <v>14868500922.259277</v>
      </c>
      <c r="C98">
        <v>15753280996.524326</v>
      </c>
      <c r="D98">
        <v>16592539796.637291</v>
      </c>
      <c r="E98">
        <v>17840018853.766758</v>
      </c>
      <c r="F98">
        <v>19457134622.404697</v>
      </c>
      <c r="G98">
        <v>21606074446.660511</v>
      </c>
      <c r="H98">
        <v>23407992921.15506</v>
      </c>
      <c r="I98">
        <v>24293446406.378502</v>
      </c>
      <c r="J98">
        <v>24893477226.966358</v>
      </c>
      <c r="K98">
        <v>26907469220.290955</v>
      </c>
      <c r="L98">
        <v>28755651171.281433</v>
      </c>
      <c r="M98">
        <v>30559495542.206913</v>
      </c>
      <c r="N98">
        <v>32953438858.549873</v>
      </c>
      <c r="O98">
        <v>39099176005.647217</v>
      </c>
      <c r="P98">
        <v>48048004455.9487</v>
      </c>
      <c r="Q98">
        <v>55403758235.933983</v>
      </c>
      <c r="R98">
        <v>60386600059.055504</v>
      </c>
      <c r="S98">
        <v>70079681831.780289</v>
      </c>
      <c r="T98">
        <v>78333384417.843201</v>
      </c>
      <c r="U98">
        <v>91830106980.996674</v>
      </c>
      <c r="V98">
        <v>97490628562.618347</v>
      </c>
      <c r="W98">
        <v>99514902367.034485</v>
      </c>
      <c r="X98">
        <v>97862677431.892853</v>
      </c>
      <c r="Y98">
        <v>93988301956.567108</v>
      </c>
      <c r="Z98">
        <v>97229483598.041306</v>
      </c>
      <c r="AA98">
        <v>99442666427.477921</v>
      </c>
      <c r="AB98">
        <v>115683692632.59674</v>
      </c>
      <c r="AC98">
        <v>126209126639.58942</v>
      </c>
      <c r="AD98">
        <v>127952885842.64275</v>
      </c>
      <c r="AE98">
        <v>124218240711.72163</v>
      </c>
      <c r="AF98">
        <v>126780487427.63031</v>
      </c>
      <c r="AG98">
        <v>130999197728.32072</v>
      </c>
      <c r="AH98">
        <v>119799743399.51915</v>
      </c>
      <c r="AI98">
        <v>121510454425.85063</v>
      </c>
      <c r="AJ98">
        <v>111775306133.75302</v>
      </c>
      <c r="AK98">
        <v>127078007560.62129</v>
      </c>
      <c r="AL98">
        <v>132907940771.55133</v>
      </c>
      <c r="AM98">
        <v>139643746196.03162</v>
      </c>
      <c r="AN98">
        <v>143813449243.18829</v>
      </c>
      <c r="AO98">
        <v>143743624000.18185</v>
      </c>
      <c r="AP98">
        <v>155859131025.78052</v>
      </c>
      <c r="AQ98">
        <v>148157685592.46555</v>
      </c>
      <c r="AR98">
        <v>160931530735.0809</v>
      </c>
      <c r="AS98">
        <v>183271275526.46829</v>
      </c>
      <c r="AT98">
        <v>211132332255.81924</v>
      </c>
      <c r="AU98">
        <v>243510812402.68793</v>
      </c>
      <c r="AV98">
        <v>292277278510.18127</v>
      </c>
      <c r="AW98">
        <v>348312890048.81879</v>
      </c>
      <c r="AX98">
        <v>421086650266.76526</v>
      </c>
      <c r="AY98">
        <v>423617962057.28223</v>
      </c>
      <c r="AZ98">
        <v>468988446692.29309</v>
      </c>
      <c r="BA98">
        <v>524010496967.08917</v>
      </c>
      <c r="BB98">
        <v>564381508746.69214</v>
      </c>
      <c r="BC98">
        <v>612898760943.10962</v>
      </c>
      <c r="BD98">
        <v>650445161954.41846</v>
      </c>
      <c r="BE98">
        <v>640013775850.34399</v>
      </c>
      <c r="BF98">
        <v>652175948756.2644</v>
      </c>
      <c r="BG98">
        <v>728774036366.63586</v>
      </c>
    </row>
    <row r="99" spans="1:59" x14ac:dyDescent="0.4">
      <c r="A99" t="s">
        <v>1181</v>
      </c>
      <c r="AK99">
        <v>22387561845.224438</v>
      </c>
      <c r="AL99">
        <v>23678012697.36116</v>
      </c>
      <c r="AM99">
        <v>23822087053.209103</v>
      </c>
      <c r="AN99">
        <v>25432144406.20433</v>
      </c>
      <c r="AO99">
        <v>23386945596.692768</v>
      </c>
      <c r="AP99">
        <v>21774273832.103123</v>
      </c>
      <c r="AQ99">
        <v>23289671102.319725</v>
      </c>
      <c r="AR99">
        <v>26878499206.016491</v>
      </c>
      <c r="AS99">
        <v>34658113497.390015</v>
      </c>
      <c r="AT99">
        <v>41574530815.5047</v>
      </c>
      <c r="AU99">
        <v>45416358501.983459</v>
      </c>
      <c r="AV99">
        <v>50453577898.48864</v>
      </c>
      <c r="AW99">
        <v>60093222709.051926</v>
      </c>
      <c r="AX99">
        <v>70481451449.422256</v>
      </c>
      <c r="AY99">
        <v>62703143057.423798</v>
      </c>
      <c r="AZ99">
        <v>59829574390.687523</v>
      </c>
      <c r="BA99">
        <v>62375044443.196922</v>
      </c>
      <c r="BB99">
        <v>56565475274.772232</v>
      </c>
      <c r="BC99">
        <v>58085856018.510399</v>
      </c>
      <c r="BD99">
        <v>57629518805.887062</v>
      </c>
      <c r="BE99">
        <v>49425513611.244774</v>
      </c>
      <c r="BF99">
        <v>51338524831.031441</v>
      </c>
      <c r="BG99">
        <v>54849180228.871643</v>
      </c>
    </row>
    <row r="100" spans="1:59" x14ac:dyDescent="0.4">
      <c r="A100" t="s">
        <v>591</v>
      </c>
      <c r="AG100">
        <v>3473540601.8216057</v>
      </c>
      <c r="AH100">
        <v>2257121668.1935172</v>
      </c>
      <c r="AI100">
        <v>1878248741.0494905</v>
      </c>
      <c r="AJ100">
        <v>2167564194.7342005</v>
      </c>
      <c r="AK100">
        <v>2813313278.8108196</v>
      </c>
      <c r="AL100">
        <v>2907514522.9250288</v>
      </c>
      <c r="AM100">
        <v>3338938830.0174346</v>
      </c>
      <c r="AN100">
        <v>3723909226.8678069</v>
      </c>
      <c r="AO100">
        <v>4153736347.4422264</v>
      </c>
      <c r="AP100">
        <v>3953846310.660809</v>
      </c>
      <c r="AQ100">
        <v>3596443004.5616493</v>
      </c>
      <c r="AR100">
        <v>3472191962.4228683</v>
      </c>
      <c r="AS100">
        <v>2960306120.9355674</v>
      </c>
      <c r="AT100">
        <v>3537720277.4998808</v>
      </c>
      <c r="AU100">
        <v>4310358095.6289759</v>
      </c>
      <c r="AV100">
        <v>4756204069.6187572</v>
      </c>
      <c r="AW100">
        <v>5885325589.9764175</v>
      </c>
      <c r="AX100">
        <v>6548530572.3529139</v>
      </c>
      <c r="AY100">
        <v>6584649419.2834768</v>
      </c>
      <c r="AZ100">
        <v>6622541528.5688763</v>
      </c>
      <c r="BA100">
        <v>7516834160.2527666</v>
      </c>
      <c r="BB100">
        <v>7890216507.689127</v>
      </c>
      <c r="BC100">
        <v>8452509315.8772221</v>
      </c>
      <c r="BD100">
        <v>8776350789.5992966</v>
      </c>
      <c r="BE100">
        <v>8724656126.4984932</v>
      </c>
      <c r="BF100">
        <v>7970649131.2341614</v>
      </c>
      <c r="BG100">
        <v>8408150517.9768429</v>
      </c>
    </row>
    <row r="101" spans="1:59" x14ac:dyDescent="0.4">
      <c r="A101" t="s">
        <v>108</v>
      </c>
      <c r="AG101">
        <v>34748508332.106781</v>
      </c>
      <c r="AH101">
        <v>38724945367.858276</v>
      </c>
      <c r="AI101">
        <v>40119073326.35733</v>
      </c>
      <c r="AJ101">
        <v>43160392123.605309</v>
      </c>
      <c r="AK101">
        <v>46418916500.353569</v>
      </c>
      <c r="AL101">
        <v>46659796772.547325</v>
      </c>
      <c r="AM101">
        <v>47290180588.599342</v>
      </c>
      <c r="AN101">
        <v>48770466838.649132</v>
      </c>
      <c r="AO101">
        <v>49170434390.994904</v>
      </c>
      <c r="AP101">
        <v>47310623887.231949</v>
      </c>
      <c r="AQ101">
        <v>53821315066.102356</v>
      </c>
      <c r="AR101">
        <v>67716887203.413597</v>
      </c>
      <c r="AS101">
        <v>85324771841.411774</v>
      </c>
      <c r="AT101">
        <v>104066609517.92836</v>
      </c>
      <c r="AU101">
        <v>113035361316.7487</v>
      </c>
      <c r="AV101">
        <v>115295199391.60608</v>
      </c>
      <c r="AW101">
        <v>139850794387.2811</v>
      </c>
      <c r="AX101">
        <v>157998423131.73938</v>
      </c>
      <c r="AY101">
        <v>130593960612.17238</v>
      </c>
      <c r="AZ101">
        <v>130922638689.07097</v>
      </c>
      <c r="BA101">
        <v>140782064609.18652</v>
      </c>
      <c r="BB101">
        <v>127856647107.82027</v>
      </c>
      <c r="BC101">
        <v>135215704418.96332</v>
      </c>
      <c r="BD101">
        <v>140118140454.71136</v>
      </c>
      <c r="BE101">
        <v>122879042001.91528</v>
      </c>
      <c r="BF101">
        <v>125816640420.56918</v>
      </c>
      <c r="BG101">
        <v>139135029758.28998</v>
      </c>
    </row>
    <row r="102" spans="1:59" x14ac:dyDescent="0.4">
      <c r="A102" t="s">
        <v>1993</v>
      </c>
      <c r="I102">
        <v>397384267428.85413</v>
      </c>
      <c r="J102">
        <v>416546985355.8512</v>
      </c>
      <c r="K102">
        <v>463696359862.6665</v>
      </c>
      <c r="L102">
        <v>503902059640.75281</v>
      </c>
      <c r="M102">
        <v>548246874897.57196</v>
      </c>
      <c r="N102">
        <v>629260304290.82227</v>
      </c>
      <c r="O102">
        <v>809241994196.77795</v>
      </c>
      <c r="P102">
        <v>1013122956427.793</v>
      </c>
      <c r="Q102">
        <v>1086239505330.1509</v>
      </c>
      <c r="R102">
        <v>1165624095716.4973</v>
      </c>
      <c r="S102">
        <v>1317771431737.2532</v>
      </c>
      <c r="T102">
        <v>1406160664333.3364</v>
      </c>
      <c r="U102">
        <v>1705691190305.2517</v>
      </c>
      <c r="V102">
        <v>2039604768114.2407</v>
      </c>
      <c r="W102">
        <v>2199458034355.9805</v>
      </c>
      <c r="X102">
        <v>2153699469777.6753</v>
      </c>
      <c r="Y102">
        <v>2257736575554.2822</v>
      </c>
      <c r="Z102">
        <v>2276364359733.8359</v>
      </c>
      <c r="AA102">
        <v>2407107395448.4653</v>
      </c>
      <c r="AB102">
        <v>2522035168379.5273</v>
      </c>
      <c r="AC102">
        <v>2586838083451.04</v>
      </c>
      <c r="AD102">
        <v>2814392058551.9561</v>
      </c>
      <c r="AE102">
        <v>3010554862642.6284</v>
      </c>
      <c r="AF102">
        <v>3405453213753.5659</v>
      </c>
      <c r="AG102">
        <v>3684620010265.1934</v>
      </c>
      <c r="AH102">
        <v>3686143029700.019</v>
      </c>
      <c r="AI102">
        <v>3960795856569.083</v>
      </c>
      <c r="AJ102">
        <v>4346914583035.0493</v>
      </c>
      <c r="AK102">
        <v>4877661440786.4014</v>
      </c>
      <c r="AL102">
        <v>5335225881302.0205</v>
      </c>
      <c r="AM102">
        <v>5653691587251.4775</v>
      </c>
      <c r="AN102">
        <v>5497875109987.8076</v>
      </c>
      <c r="AO102">
        <v>5336961868560.5273</v>
      </c>
      <c r="AP102">
        <v>5800122865534.9482</v>
      </c>
      <c r="AQ102">
        <v>5885080246279.8301</v>
      </c>
      <c r="AR102">
        <v>5974616212131.5146</v>
      </c>
      <c r="AS102">
        <v>6727577107713.1182</v>
      </c>
      <c r="AT102">
        <v>8003465737255.2871</v>
      </c>
      <c r="AU102">
        <v>9567005556607.5527</v>
      </c>
      <c r="AV102">
        <v>11338857254967.973</v>
      </c>
      <c r="AW102">
        <v>14111319354089.678</v>
      </c>
      <c r="AX102">
        <v>16947333467462.871</v>
      </c>
      <c r="AY102">
        <v>16449910318384.137</v>
      </c>
      <c r="AZ102">
        <v>19977170903178.168</v>
      </c>
      <c r="BA102">
        <v>23625393810182.344</v>
      </c>
      <c r="BB102">
        <v>25110781711224.531</v>
      </c>
      <c r="BC102">
        <v>26548453670328.852</v>
      </c>
      <c r="BD102">
        <v>27417808169925.234</v>
      </c>
      <c r="BE102">
        <v>25892267158724.004</v>
      </c>
      <c r="BF102">
        <v>26025458644283.535</v>
      </c>
      <c r="BG102">
        <v>28648517074135.902</v>
      </c>
    </row>
    <row r="103" spans="1:59" x14ac:dyDescent="0.4">
      <c r="A103" t="s">
        <v>1994</v>
      </c>
      <c r="G103">
        <v>427999464352.02692</v>
      </c>
      <c r="H103">
        <v>438142889078.79944</v>
      </c>
      <c r="I103">
        <v>454411096872.5722</v>
      </c>
      <c r="J103">
        <v>476188729979.9093</v>
      </c>
      <c r="K103">
        <v>530299911029.03705</v>
      </c>
      <c r="L103">
        <v>583364035414.80396</v>
      </c>
      <c r="M103">
        <v>626303956137.78381</v>
      </c>
      <c r="N103">
        <v>709469029025.93433</v>
      </c>
      <c r="O103">
        <v>899154920863.41614</v>
      </c>
      <c r="P103">
        <v>1137358613487.6125</v>
      </c>
      <c r="Q103">
        <v>1238061198450.8967</v>
      </c>
      <c r="R103">
        <v>1324531653756.8059</v>
      </c>
      <c r="S103">
        <v>1487953233174.364</v>
      </c>
      <c r="T103">
        <v>1597209994982.0493</v>
      </c>
      <c r="U103">
        <v>1932467476308.9753</v>
      </c>
      <c r="V103">
        <v>2310916540698.1006</v>
      </c>
      <c r="W103">
        <v>2479529487416.8242</v>
      </c>
      <c r="X103">
        <v>2422337397784.2153</v>
      </c>
      <c r="Y103">
        <v>2500045140913.8574</v>
      </c>
      <c r="Z103">
        <v>2515048210569.9731</v>
      </c>
      <c r="AA103">
        <v>2651661216248.0835</v>
      </c>
      <c r="AB103">
        <v>2775518772347.6553</v>
      </c>
      <c r="AC103">
        <v>2860081455791.8281</v>
      </c>
      <c r="AD103">
        <v>3099120212521.8188</v>
      </c>
      <c r="AE103">
        <v>3296573150231.8979</v>
      </c>
      <c r="AF103">
        <v>3710340252214.0234</v>
      </c>
      <c r="AG103">
        <v>3995720615959.0254</v>
      </c>
      <c r="AH103">
        <v>3990360968741.4956</v>
      </c>
      <c r="AI103">
        <v>4254480559537.5649</v>
      </c>
      <c r="AJ103">
        <v>4633835609118.4678</v>
      </c>
      <c r="AK103">
        <v>5209387908492.1191</v>
      </c>
      <c r="AL103">
        <v>5700859574854.6689</v>
      </c>
      <c r="AM103">
        <v>6031829396709.1182</v>
      </c>
      <c r="AN103">
        <v>5874041781718.3486</v>
      </c>
      <c r="AO103">
        <v>5721737665695.6133</v>
      </c>
      <c r="AP103">
        <v>6224686007177.2256</v>
      </c>
      <c r="AQ103">
        <v>6298754036310.7471</v>
      </c>
      <c r="AR103">
        <v>6417897030413.3809</v>
      </c>
      <c r="AS103">
        <v>7229580059287.584</v>
      </c>
      <c r="AT103">
        <v>8588210201255.3594</v>
      </c>
      <c r="AU103">
        <v>10243789622354.578</v>
      </c>
      <c r="AV103">
        <v>12156999762992.908</v>
      </c>
      <c r="AW103">
        <v>15067095325815.033</v>
      </c>
      <c r="AX103">
        <v>18098098464795.918</v>
      </c>
      <c r="AY103">
        <v>17580870601359.488</v>
      </c>
      <c r="AZ103">
        <v>21428831908503.914</v>
      </c>
      <c r="BA103">
        <v>25280436633081.039</v>
      </c>
      <c r="BB103">
        <v>26896135269885.984</v>
      </c>
      <c r="BC103">
        <v>28487508096769.438</v>
      </c>
      <c r="BD103">
        <v>29510452511451.035</v>
      </c>
      <c r="BE103">
        <v>27915726843475.441</v>
      </c>
      <c r="BF103">
        <v>28005663818401.137</v>
      </c>
      <c r="BG103">
        <v>30741796092143.359</v>
      </c>
    </row>
    <row r="104" spans="1:59" x14ac:dyDescent="0.4">
      <c r="A104" t="s">
        <v>1995</v>
      </c>
      <c r="B104">
        <v>35560103680.472534</v>
      </c>
      <c r="C104">
        <v>38152725088.915672</v>
      </c>
      <c r="D104">
        <v>40540339808.34774</v>
      </c>
      <c r="E104">
        <v>43026206694.33429</v>
      </c>
      <c r="F104">
        <v>46352449936.546959</v>
      </c>
      <c r="G104">
        <v>51247126286.336571</v>
      </c>
      <c r="H104">
        <v>55406653326.332031</v>
      </c>
      <c r="I104">
        <v>57548586358.539467</v>
      </c>
      <c r="J104">
        <v>60201085306.835762</v>
      </c>
      <c r="K104">
        <v>67208515779.956825</v>
      </c>
      <c r="L104">
        <v>79528472951.97525</v>
      </c>
      <c r="M104">
        <v>78840227195.089752</v>
      </c>
      <c r="N104">
        <v>81575512062.160324</v>
      </c>
      <c r="O104">
        <v>92330784594.281204</v>
      </c>
      <c r="P104">
        <v>126680686256.60023</v>
      </c>
      <c r="Q104">
        <v>153611925706.67627</v>
      </c>
      <c r="R104">
        <v>161008569828.89334</v>
      </c>
      <c r="S104">
        <v>172975179534.08679</v>
      </c>
      <c r="T104">
        <v>193600397139.52286</v>
      </c>
      <c r="U104">
        <v>230096634692.07306</v>
      </c>
      <c r="V104">
        <v>275275646984.60468</v>
      </c>
      <c r="W104">
        <v>284918549146.38129</v>
      </c>
      <c r="X104">
        <v>273771364087.6738</v>
      </c>
      <c r="Y104">
        <v>246617581852.37952</v>
      </c>
      <c r="Z104">
        <v>242874981584.77411</v>
      </c>
      <c r="AA104">
        <v>249170591347.10117</v>
      </c>
      <c r="AB104">
        <v>258368004571.30594</v>
      </c>
      <c r="AC104">
        <v>277914833472.25397</v>
      </c>
      <c r="AD104">
        <v>289600641704.08978</v>
      </c>
      <c r="AE104">
        <v>291249068386.55188</v>
      </c>
      <c r="AF104">
        <v>307561344532.97205</v>
      </c>
      <c r="AG104">
        <v>313292636741.55719</v>
      </c>
      <c r="AH104">
        <v>306229992605.76758</v>
      </c>
      <c r="AI104">
        <v>294379944286.20001</v>
      </c>
      <c r="AJ104">
        <v>285845628034.34882</v>
      </c>
      <c r="AK104">
        <v>330869191574.13818</v>
      </c>
      <c r="AL104">
        <v>364802588855.55969</v>
      </c>
      <c r="AM104">
        <v>376900808942.4859</v>
      </c>
      <c r="AN104">
        <v>375286771951.23877</v>
      </c>
      <c r="AO104">
        <v>384671564828.34241</v>
      </c>
      <c r="AP104">
        <v>424694310803.30139</v>
      </c>
      <c r="AQ104">
        <v>413595014871.09851</v>
      </c>
      <c r="AR104">
        <v>443352796318.38257</v>
      </c>
      <c r="AS104">
        <v>502102621666.0509</v>
      </c>
      <c r="AT104">
        <v>584781801313.06616</v>
      </c>
      <c r="AU104">
        <v>676588277242.27356</v>
      </c>
      <c r="AV104">
        <v>818083937684.58325</v>
      </c>
      <c r="AW104">
        <v>955027034610.1134</v>
      </c>
      <c r="AX104">
        <v>1150019947728.7517</v>
      </c>
      <c r="AY104">
        <v>1130980343557.5959</v>
      </c>
      <c r="AZ104">
        <v>1455845120196.7207</v>
      </c>
      <c r="BA104">
        <v>1656436216739.2258</v>
      </c>
      <c r="BB104">
        <v>1788045890061.4038</v>
      </c>
      <c r="BC104">
        <v>1944276302494.3711</v>
      </c>
      <c r="BD104">
        <v>2101886669975.447</v>
      </c>
      <c r="BE104">
        <v>2033399081295.738</v>
      </c>
      <c r="BF104">
        <v>1988820003334.3831</v>
      </c>
      <c r="BG104">
        <v>2099617258914.783</v>
      </c>
    </row>
    <row r="105" spans="1:59" x14ac:dyDescent="0.4">
      <c r="A105" t="s">
        <v>1996</v>
      </c>
      <c r="B105">
        <v>12532037733.246847</v>
      </c>
      <c r="C105">
        <v>13393145389.293119</v>
      </c>
      <c r="D105">
        <v>14315077320.070726</v>
      </c>
      <c r="E105">
        <v>15141028392.589088</v>
      </c>
      <c r="F105">
        <v>16552295387.198236</v>
      </c>
      <c r="G105">
        <v>18014099685.498444</v>
      </c>
      <c r="H105">
        <v>19554625229.664715</v>
      </c>
      <c r="I105">
        <v>19677023578.939659</v>
      </c>
      <c r="J105">
        <v>20917432705.983871</v>
      </c>
      <c r="K105">
        <v>23869327662.923771</v>
      </c>
      <c r="L105">
        <v>32853738102.945885</v>
      </c>
      <c r="M105">
        <v>30374828251.417488</v>
      </c>
      <c r="N105">
        <v>33946936943.367023</v>
      </c>
      <c r="O105">
        <v>36085125189.389687</v>
      </c>
      <c r="P105">
        <v>52403818572.679497</v>
      </c>
      <c r="Q105">
        <v>60270886492.079056</v>
      </c>
      <c r="R105">
        <v>73287515055.502487</v>
      </c>
      <c r="S105">
        <v>76817790273.589462</v>
      </c>
      <c r="T105">
        <v>83214760812.093491</v>
      </c>
      <c r="U105">
        <v>102395329704.64169</v>
      </c>
      <c r="V105">
        <v>131711300796.58566</v>
      </c>
      <c r="W105">
        <v>135653436207.66177</v>
      </c>
      <c r="X105">
        <v>127748740444.16638</v>
      </c>
      <c r="Y105">
        <v>106319278177.16814</v>
      </c>
      <c r="Z105">
        <v>99756302044.622116</v>
      </c>
      <c r="AA105">
        <v>99685816717.068451</v>
      </c>
      <c r="AB105">
        <v>96873674557.937592</v>
      </c>
      <c r="AC105">
        <v>107082432280.82622</v>
      </c>
      <c r="AD105">
        <v>114714724669.66589</v>
      </c>
      <c r="AE105">
        <v>117278134733.43536</v>
      </c>
      <c r="AF105">
        <v>124554583948.50629</v>
      </c>
      <c r="AG105">
        <v>128127964194.65062</v>
      </c>
      <c r="AH105">
        <v>129504930984.60757</v>
      </c>
      <c r="AI105">
        <v>119491915808.86154</v>
      </c>
      <c r="AJ105">
        <v>119339665539.1176</v>
      </c>
      <c r="AK105">
        <v>140653768882.83881</v>
      </c>
      <c r="AL105">
        <v>156596859392.81827</v>
      </c>
      <c r="AM105">
        <v>158398857202.84167</v>
      </c>
      <c r="AN105">
        <v>151513555166.18134</v>
      </c>
      <c r="AO105">
        <v>157838207662.18985</v>
      </c>
      <c r="AP105">
        <v>175759679136.76535</v>
      </c>
      <c r="AQ105">
        <v>169725864984.91476</v>
      </c>
      <c r="AR105">
        <v>184478678152.89822</v>
      </c>
      <c r="AS105">
        <v>210422237202.08719</v>
      </c>
      <c r="AT105">
        <v>254742853363.79626</v>
      </c>
      <c r="AU105">
        <v>300313257358.98102</v>
      </c>
      <c r="AV105">
        <v>380109998950.05499</v>
      </c>
      <c r="AW105">
        <v>434843994375.77435</v>
      </c>
      <c r="AX105">
        <v>519062838351.9176</v>
      </c>
      <c r="AY105">
        <v>482330295419.85913</v>
      </c>
      <c r="AZ105">
        <v>710338591111.99182</v>
      </c>
      <c r="BA105">
        <v>815412487006.03577</v>
      </c>
      <c r="BB105">
        <v>897230432814.01001</v>
      </c>
      <c r="BC105">
        <v>973743085757.22705</v>
      </c>
      <c r="BD105">
        <v>1055271972787.7908</v>
      </c>
      <c r="BE105">
        <v>985847068547.60107</v>
      </c>
      <c r="BF105">
        <v>924035470840.16882</v>
      </c>
      <c r="BG105">
        <v>915342329873.43481</v>
      </c>
    </row>
    <row r="106" spans="1:59" x14ac:dyDescent="0.4">
      <c r="A106" t="s">
        <v>1997</v>
      </c>
      <c r="I106">
        <v>5667756644.8314066</v>
      </c>
      <c r="J106">
        <v>7076465295.333271</v>
      </c>
      <c r="K106">
        <v>8337423312.8834352</v>
      </c>
      <c r="L106">
        <v>9150684931.5068512</v>
      </c>
      <c r="M106">
        <v>9333536359.7988758</v>
      </c>
      <c r="N106">
        <v>10997590361.445784</v>
      </c>
      <c r="O106">
        <v>16273253012.048193</v>
      </c>
      <c r="P106">
        <v>25802409638.554211</v>
      </c>
      <c r="Q106">
        <v>30463855421.686749</v>
      </c>
      <c r="R106">
        <v>37269156626.50602</v>
      </c>
      <c r="S106">
        <v>45808915662.650604</v>
      </c>
      <c r="T106">
        <v>51455719099.920738</v>
      </c>
      <c r="U106">
        <v>51400186379.302818</v>
      </c>
      <c r="V106">
        <v>72482337370.346436</v>
      </c>
      <c r="W106">
        <v>85518233450.77742</v>
      </c>
      <c r="X106">
        <v>90158449307.232742</v>
      </c>
      <c r="Y106">
        <v>81052283404.610153</v>
      </c>
      <c r="Z106">
        <v>84853699994.046661</v>
      </c>
      <c r="AA106">
        <v>85289491750.321732</v>
      </c>
      <c r="AB106">
        <v>79954072569.850189</v>
      </c>
      <c r="AC106">
        <v>75929617576.87944</v>
      </c>
      <c r="AD106">
        <v>84300174477.200775</v>
      </c>
      <c r="AE106">
        <v>94451427898.33786</v>
      </c>
      <c r="AF106">
        <v>106140727357.03163</v>
      </c>
      <c r="AG106">
        <v>116621996217.13342</v>
      </c>
      <c r="AH106">
        <v>128026966579.96375</v>
      </c>
      <c r="AI106">
        <v>158006700301.5332</v>
      </c>
      <c r="AJ106">
        <v>176892143931.50528</v>
      </c>
      <c r="AK106">
        <v>202132028723.11533</v>
      </c>
      <c r="AL106">
        <v>227369679374.9733</v>
      </c>
      <c r="AM106">
        <v>215748998609.63501</v>
      </c>
      <c r="AN106">
        <v>95445547872.715027</v>
      </c>
      <c r="AO106">
        <v>140001351215.46185</v>
      </c>
      <c r="AP106">
        <v>165021012077.80963</v>
      </c>
      <c r="AQ106">
        <v>160446947784.90857</v>
      </c>
      <c r="AR106">
        <v>195660611165.18344</v>
      </c>
      <c r="AS106">
        <v>234772463823.80835</v>
      </c>
      <c r="AT106">
        <v>256836875295.4519</v>
      </c>
      <c r="AU106">
        <v>285868618224.01727</v>
      </c>
      <c r="AV106">
        <v>364570514304.85089</v>
      </c>
      <c r="AW106">
        <v>432216737774.8606</v>
      </c>
      <c r="AX106">
        <v>510228634992.25513</v>
      </c>
      <c r="AY106">
        <v>539580085612.40143</v>
      </c>
      <c r="AZ106">
        <v>755094160363.07104</v>
      </c>
      <c r="BA106">
        <v>892969107923.09436</v>
      </c>
      <c r="BB106">
        <v>917869910105.74915</v>
      </c>
      <c r="BC106">
        <v>912524136718.01819</v>
      </c>
      <c r="BD106">
        <v>890814755233.22546</v>
      </c>
      <c r="BE106">
        <v>860854235065.07886</v>
      </c>
      <c r="BF106">
        <v>932256495234.24695</v>
      </c>
      <c r="BG106">
        <v>1015539017536.5033</v>
      </c>
    </row>
    <row r="107" spans="1:59" x14ac:dyDescent="0.4">
      <c r="A107" t="s">
        <v>1998</v>
      </c>
      <c r="W107">
        <v>144835671060.42392</v>
      </c>
      <c r="X107">
        <v>142340654686.67471</v>
      </c>
      <c r="Y107">
        <v>138905092010.81912</v>
      </c>
      <c r="Z107">
        <v>142833595106.86847</v>
      </c>
      <c r="AA107">
        <v>149456910199.96494</v>
      </c>
      <c r="AB107">
        <v>162112122192.77847</v>
      </c>
      <c r="AC107">
        <v>171259081519.84439</v>
      </c>
      <c r="AD107">
        <v>175081134106.78165</v>
      </c>
      <c r="AE107">
        <v>174086373678.34854</v>
      </c>
      <c r="AF107">
        <v>183103790679.28424</v>
      </c>
      <c r="AG107">
        <v>185076200469.76572</v>
      </c>
      <c r="AH107">
        <v>176105719025.81674</v>
      </c>
      <c r="AI107">
        <v>174900138275.2309</v>
      </c>
      <c r="AJ107">
        <v>166175726819.44849</v>
      </c>
      <c r="AK107">
        <v>189678440770.3598</v>
      </c>
      <c r="AL107">
        <v>207499976544.15341</v>
      </c>
      <c r="AM107">
        <v>218026827983.16168</v>
      </c>
      <c r="AN107">
        <v>223765072601.05789</v>
      </c>
      <c r="AO107">
        <v>226635063993.55975</v>
      </c>
      <c r="AP107">
        <v>248603394823.0076</v>
      </c>
      <c r="AQ107">
        <v>243589213446.97516</v>
      </c>
      <c r="AR107">
        <v>258526525388.42291</v>
      </c>
      <c r="AS107">
        <v>291258725207.76569</v>
      </c>
      <c r="AT107">
        <v>329367023001.31287</v>
      </c>
      <c r="AU107">
        <v>375393317137.93658</v>
      </c>
      <c r="AV107">
        <v>436590130451.51794</v>
      </c>
      <c r="AW107">
        <v>518733898402.51422</v>
      </c>
      <c r="AX107">
        <v>629698302598.44849</v>
      </c>
      <c r="AY107">
        <v>650408779278.02893</v>
      </c>
      <c r="AZ107">
        <v>738242979081.80261</v>
      </c>
      <c r="BA107">
        <v>833522757636.58997</v>
      </c>
      <c r="BB107">
        <v>881148790694.8374</v>
      </c>
      <c r="BC107">
        <v>960195465079.50598</v>
      </c>
      <c r="BD107">
        <v>1035220622681.8115</v>
      </c>
      <c r="BE107">
        <v>1039478554734.7496</v>
      </c>
      <c r="BF107">
        <v>1060271611687.8948</v>
      </c>
      <c r="BG107">
        <v>1186015013019.4106</v>
      </c>
    </row>
    <row r="108" spans="1:59" x14ac:dyDescent="0.4">
      <c r="A108" t="s">
        <v>1999</v>
      </c>
      <c r="AK108">
        <v>914727080.64326799</v>
      </c>
      <c r="AL108">
        <v>1023086918.627684</v>
      </c>
      <c r="AM108">
        <v>1180919719.4076383</v>
      </c>
      <c r="AN108">
        <v>1382548249.7830307</v>
      </c>
      <c r="AO108">
        <v>1567465656.8505015</v>
      </c>
      <c r="AP108">
        <v>1563667799.6157825</v>
      </c>
      <c r="AQ108">
        <v>1614595290.9181993</v>
      </c>
      <c r="AR108">
        <v>1897606791.4335327</v>
      </c>
      <c r="AS108">
        <v>2264911806.9035358</v>
      </c>
      <c r="AT108">
        <v>2758117365.0486336</v>
      </c>
      <c r="AU108">
        <v>2971167185.3551087</v>
      </c>
      <c r="AV108">
        <v>3344402193.2460756</v>
      </c>
      <c r="AW108">
        <v>5685988395.3581429</v>
      </c>
      <c r="AX108">
        <v>5827468750</v>
      </c>
      <c r="AY108">
        <v>5487083657.8906374</v>
      </c>
      <c r="AZ108">
        <v>5920177688.5043268</v>
      </c>
      <c r="BA108">
        <v>6142169524.1147251</v>
      </c>
      <c r="BB108">
        <v>6433357030.0157976</v>
      </c>
      <c r="BC108">
        <v>6754330154.7600431</v>
      </c>
      <c r="BD108">
        <v>7428280401.5139046</v>
      </c>
      <c r="BE108">
        <v>6792417112.2994652</v>
      </c>
    </row>
    <row r="109" spans="1:59" x14ac:dyDescent="0.4">
      <c r="A109" t="s">
        <v>2000</v>
      </c>
      <c r="B109">
        <v>36535925031.340012</v>
      </c>
      <c r="C109">
        <v>38709096075.630524</v>
      </c>
      <c r="D109">
        <v>41599070242.309372</v>
      </c>
      <c r="E109">
        <v>47776000900.030243</v>
      </c>
      <c r="F109">
        <v>55726873083.55426</v>
      </c>
      <c r="G109">
        <v>58760424669.848183</v>
      </c>
      <c r="H109">
        <v>45253641303.189713</v>
      </c>
      <c r="I109">
        <v>49466168890.950668</v>
      </c>
      <c r="J109">
        <v>52377324284.195068</v>
      </c>
      <c r="K109">
        <v>57668330026.36293</v>
      </c>
      <c r="L109">
        <v>61589800519.508408</v>
      </c>
      <c r="M109">
        <v>66452561865.833153</v>
      </c>
      <c r="N109">
        <v>70509913049.400299</v>
      </c>
      <c r="O109">
        <v>84374541630.206161</v>
      </c>
      <c r="P109">
        <v>98198276856.620941</v>
      </c>
      <c r="Q109">
        <v>97159222024.136429</v>
      </c>
      <c r="R109">
        <v>101346972433.93364</v>
      </c>
      <c r="S109">
        <v>119866746574.40817</v>
      </c>
      <c r="T109">
        <v>135468782808.68977</v>
      </c>
      <c r="U109">
        <v>150950826964.42355</v>
      </c>
      <c r="V109">
        <v>183839864649.14987</v>
      </c>
      <c r="W109">
        <v>190909548789.76862</v>
      </c>
      <c r="X109">
        <v>198037712681.60529</v>
      </c>
      <c r="Y109">
        <v>215350771428.33081</v>
      </c>
      <c r="Z109">
        <v>209328156800.86652</v>
      </c>
      <c r="AA109">
        <v>229410293759.07056</v>
      </c>
      <c r="AB109">
        <v>245664654062.87259</v>
      </c>
      <c r="AC109">
        <v>275311425331.63971</v>
      </c>
      <c r="AD109">
        <v>292632656262.68695</v>
      </c>
      <c r="AE109">
        <v>292093308319.64178</v>
      </c>
      <c r="AF109">
        <v>316697337894.51312</v>
      </c>
      <c r="AG109">
        <v>266502281094.11716</v>
      </c>
      <c r="AH109">
        <v>284363884080.10132</v>
      </c>
      <c r="AI109">
        <v>275570363431.90186</v>
      </c>
      <c r="AJ109">
        <v>322909902308.89209</v>
      </c>
      <c r="AK109">
        <v>355475984177.45099</v>
      </c>
      <c r="AL109">
        <v>387656017798.59613</v>
      </c>
      <c r="AM109">
        <v>410320300470.28259</v>
      </c>
      <c r="AN109">
        <v>415730874171.12994</v>
      </c>
      <c r="AO109">
        <v>452699998386.91376</v>
      </c>
      <c r="AP109">
        <v>462146799337.69794</v>
      </c>
      <c r="AQ109">
        <v>478965491060.7713</v>
      </c>
      <c r="AR109">
        <v>508068952065.90076</v>
      </c>
      <c r="AS109">
        <v>599592902016.34509</v>
      </c>
      <c r="AT109">
        <v>699688852930.27649</v>
      </c>
      <c r="AU109">
        <v>808901077222.83911</v>
      </c>
      <c r="AV109">
        <v>920316529729.74744</v>
      </c>
      <c r="AW109">
        <v>1201111768410.2688</v>
      </c>
      <c r="AX109">
        <v>1186952757636.1101</v>
      </c>
      <c r="AY109">
        <v>1323940295874.0613</v>
      </c>
      <c r="AZ109">
        <v>1656617073124.7109</v>
      </c>
      <c r="BA109">
        <v>1823049927772.0461</v>
      </c>
      <c r="BB109">
        <v>1827637859136.2344</v>
      </c>
      <c r="BC109">
        <v>1856722121394.4189</v>
      </c>
      <c r="BD109">
        <v>2039127446299.3022</v>
      </c>
      <c r="BE109">
        <v>2102390808997.0901</v>
      </c>
      <c r="BF109">
        <v>2274229710530.0273</v>
      </c>
      <c r="BG109">
        <v>2597491162897.6709</v>
      </c>
    </row>
    <row r="110" spans="1:59" x14ac:dyDescent="0.4">
      <c r="A110" t="s">
        <v>2001</v>
      </c>
    </row>
    <row r="111" spans="1:59" x14ac:dyDescent="0.4">
      <c r="A111" t="s">
        <v>2002</v>
      </c>
      <c r="B111">
        <v>1939329775.4373901</v>
      </c>
      <c r="C111">
        <v>2088012282.3566668</v>
      </c>
      <c r="D111">
        <v>2260349684.086246</v>
      </c>
      <c r="E111">
        <v>2430843768.4455333</v>
      </c>
      <c r="F111">
        <v>2766608945.874023</v>
      </c>
      <c r="G111">
        <v>2945704142.9976544</v>
      </c>
      <c r="H111">
        <v>3104034393.2316236</v>
      </c>
      <c r="I111">
        <v>3343636773.3675852</v>
      </c>
      <c r="J111">
        <v>3278584478.3302269</v>
      </c>
      <c r="K111">
        <v>3787077343.7278252</v>
      </c>
      <c r="L111">
        <v>4401259686.2596865</v>
      </c>
      <c r="M111">
        <v>5104355500.1916437</v>
      </c>
      <c r="N111">
        <v>6325627655.3894577</v>
      </c>
      <c r="O111">
        <v>7490132548.71696</v>
      </c>
      <c r="P111">
        <v>7906317252.8079538</v>
      </c>
      <c r="Q111">
        <v>9495166027.8745651</v>
      </c>
      <c r="R111">
        <v>9465078403.6229839</v>
      </c>
      <c r="S111">
        <v>11261811100.425882</v>
      </c>
      <c r="T111">
        <v>14665538508.003624</v>
      </c>
      <c r="U111">
        <v>18341273855.577049</v>
      </c>
      <c r="V111">
        <v>21773901764.03949</v>
      </c>
      <c r="W111">
        <v>20694944733.172771</v>
      </c>
      <c r="X111">
        <v>21500472054.549522</v>
      </c>
      <c r="Y111">
        <v>20790917686.209259</v>
      </c>
      <c r="Z111">
        <v>20130728786.067951</v>
      </c>
      <c r="AA111">
        <v>21295486382.943283</v>
      </c>
      <c r="AB111">
        <v>28748960470.538364</v>
      </c>
      <c r="AC111">
        <v>33961142322.097378</v>
      </c>
      <c r="AD111">
        <v>37818134253.149368</v>
      </c>
      <c r="AE111">
        <v>39285385087.621384</v>
      </c>
      <c r="AF111">
        <v>49364681255.698837</v>
      </c>
      <c r="AG111">
        <v>49847128533.400932</v>
      </c>
      <c r="AH111">
        <v>55985506498.727058</v>
      </c>
      <c r="AI111">
        <v>52480253168.973137</v>
      </c>
      <c r="AJ111">
        <v>57166037102.473503</v>
      </c>
      <c r="AK111">
        <v>69222626262.626266</v>
      </c>
      <c r="AL111">
        <v>75880632560.483871</v>
      </c>
      <c r="AM111">
        <v>82826146131.805161</v>
      </c>
      <c r="AN111">
        <v>90082034316.474152</v>
      </c>
      <c r="AO111">
        <v>98691849563.179199</v>
      </c>
      <c r="AP111">
        <v>99853528653.031143</v>
      </c>
      <c r="AQ111">
        <v>109133512304.25056</v>
      </c>
      <c r="AR111">
        <v>127945379258.42274</v>
      </c>
      <c r="AS111">
        <v>164285112866.81717</v>
      </c>
      <c r="AT111">
        <v>193870350136.57809</v>
      </c>
      <c r="AU111">
        <v>211650764830.245</v>
      </c>
      <c r="AV111">
        <v>232085535064.60919</v>
      </c>
      <c r="AW111">
        <v>269917519846.70132</v>
      </c>
      <c r="AX111">
        <v>275020023436.35565</v>
      </c>
      <c r="AY111">
        <v>236311336482.3562</v>
      </c>
      <c r="AZ111">
        <v>221951354761.53232</v>
      </c>
      <c r="BA111">
        <v>239018536581.67548</v>
      </c>
      <c r="BB111">
        <v>225571853194.34769</v>
      </c>
      <c r="BC111">
        <v>239389340720.48785</v>
      </c>
      <c r="BD111">
        <v>258099014042.1171</v>
      </c>
      <c r="BE111">
        <v>290617008367.57245</v>
      </c>
      <c r="BF111">
        <v>304819018067.10712</v>
      </c>
      <c r="BG111">
        <v>333730764773.18005</v>
      </c>
    </row>
    <row r="112" spans="1:59" x14ac:dyDescent="0.4">
      <c r="A112" t="s">
        <v>678</v>
      </c>
      <c r="B112">
        <v>4199134390.12602</v>
      </c>
      <c r="C112">
        <v>4426949094.7523832</v>
      </c>
      <c r="D112">
        <v>4693566416.4385872</v>
      </c>
      <c r="E112">
        <v>4928628018.3898878</v>
      </c>
      <c r="F112">
        <v>5379845647.318284</v>
      </c>
      <c r="G112">
        <v>6197319929.6908112</v>
      </c>
      <c r="H112">
        <v>6789938673.2110624</v>
      </c>
      <c r="I112">
        <v>7555383689.957942</v>
      </c>
      <c r="J112">
        <v>8623172959.9774246</v>
      </c>
      <c r="K112">
        <v>9743089606.1115379</v>
      </c>
      <c r="L112">
        <v>10976245154.446854</v>
      </c>
      <c r="M112">
        <v>13731801564.685017</v>
      </c>
      <c r="N112">
        <v>17153463263.662706</v>
      </c>
      <c r="O112">
        <v>27081698249.160305</v>
      </c>
      <c r="P112">
        <v>46209092072.592239</v>
      </c>
      <c r="Q112">
        <v>51776222349.689148</v>
      </c>
      <c r="R112">
        <v>68055295080.174255</v>
      </c>
      <c r="S112">
        <v>80600122701.464752</v>
      </c>
      <c r="T112">
        <v>77994316621.62825</v>
      </c>
      <c r="U112">
        <v>90391877324.986435</v>
      </c>
      <c r="V112">
        <v>94362275579.83429</v>
      </c>
      <c r="W112">
        <v>100499312748.72406</v>
      </c>
      <c r="X112">
        <v>125948756439.66754</v>
      </c>
      <c r="Y112">
        <v>156365156618.80588</v>
      </c>
      <c r="Z112">
        <v>162276728618.7439</v>
      </c>
      <c r="AA112">
        <v>180183629598.69263</v>
      </c>
      <c r="AB112">
        <v>209094561833.81714</v>
      </c>
      <c r="AC112">
        <v>134009995922.57193</v>
      </c>
      <c r="AD112">
        <v>123057861333.92259</v>
      </c>
      <c r="AE112">
        <v>120496362916.24469</v>
      </c>
      <c r="AF112">
        <v>124813263926.2457</v>
      </c>
      <c r="AI112">
        <v>63743623232.025223</v>
      </c>
      <c r="AJ112">
        <v>71841461172.570175</v>
      </c>
      <c r="AK112">
        <v>96419225743.637497</v>
      </c>
      <c r="AL112">
        <v>120403931885.44792</v>
      </c>
      <c r="AM112">
        <v>113919163421.12143</v>
      </c>
      <c r="AN112">
        <v>110276913362.53244</v>
      </c>
      <c r="AO112">
        <v>113848450088.36169</v>
      </c>
      <c r="AP112">
        <v>109591707802.22998</v>
      </c>
      <c r="AQ112">
        <v>126878750295.9536</v>
      </c>
      <c r="AR112">
        <v>128626917503.717</v>
      </c>
      <c r="AS112">
        <v>153544751395.4313</v>
      </c>
      <c r="AT112">
        <v>190043433964.84601</v>
      </c>
      <c r="AU112">
        <v>226452138291.54547</v>
      </c>
      <c r="AV112">
        <v>266298911661.14227</v>
      </c>
      <c r="AW112">
        <v>349881601458.55927</v>
      </c>
      <c r="AX112">
        <v>406070949553.86987</v>
      </c>
      <c r="AY112">
        <v>414059094949.06146</v>
      </c>
      <c r="AZ112">
        <v>487069570463.7663</v>
      </c>
      <c r="BA112">
        <v>583500357530.41333</v>
      </c>
      <c r="BB112">
        <v>598853401276.10449</v>
      </c>
      <c r="BC112">
        <v>467414852231.29724</v>
      </c>
      <c r="BD112">
        <v>434474616831.9137</v>
      </c>
      <c r="BE112">
        <v>385874474398.59027</v>
      </c>
      <c r="BF112">
        <v>418976711586.86163</v>
      </c>
      <c r="BG112">
        <v>439513511620.59058</v>
      </c>
    </row>
    <row r="113" spans="1:59" x14ac:dyDescent="0.4">
      <c r="A113" t="s">
        <v>851</v>
      </c>
      <c r="B113">
        <v>1684121534.5841503</v>
      </c>
      <c r="C113">
        <v>1831700364.0436854</v>
      </c>
      <c r="D113">
        <v>1954634836.1803415</v>
      </c>
      <c r="E113">
        <v>1978437692.523103</v>
      </c>
      <c r="F113">
        <v>2340521142.5371046</v>
      </c>
      <c r="J113">
        <v>2896947633.7160463</v>
      </c>
      <c r="K113">
        <v>3008120974.516942</v>
      </c>
      <c r="L113">
        <v>3281713805.6566796</v>
      </c>
      <c r="M113">
        <v>3865346534.6534657</v>
      </c>
      <c r="N113">
        <v>4113848002.4031243</v>
      </c>
      <c r="O113">
        <v>5134367778.1446018</v>
      </c>
      <c r="P113">
        <v>11516762614.290552</v>
      </c>
      <c r="Q113">
        <v>13458516762.614292</v>
      </c>
      <c r="R113">
        <v>17754825601.083645</v>
      </c>
      <c r="S113">
        <v>19838130714.527599</v>
      </c>
      <c r="T113">
        <v>23762275651.87944</v>
      </c>
      <c r="U113">
        <v>37816457839.485275</v>
      </c>
      <c r="V113">
        <v>53405689129.698608</v>
      </c>
      <c r="W113">
        <v>38424991534.033188</v>
      </c>
      <c r="X113">
        <v>42595309882.747078</v>
      </c>
      <c r="Y113">
        <v>40595046638.790604</v>
      </c>
      <c r="Z113">
        <v>46802508845.287872</v>
      </c>
      <c r="AA113">
        <v>48284979092.955933</v>
      </c>
      <c r="AB113">
        <v>47127693792.216148</v>
      </c>
      <c r="AC113">
        <v>56609842393.052429</v>
      </c>
      <c r="AD113">
        <v>62503055644.901909</v>
      </c>
      <c r="AE113">
        <v>65641363782.56675</v>
      </c>
      <c r="AF113">
        <v>179885815374.71857</v>
      </c>
      <c r="AT113">
        <v>36627901762.063011</v>
      </c>
      <c r="AU113">
        <v>49954890353.260872</v>
      </c>
      <c r="AV113">
        <v>65140293687.539459</v>
      </c>
      <c r="AW113">
        <v>88840050497.095734</v>
      </c>
      <c r="AX113">
        <v>131613661510.47458</v>
      </c>
      <c r="AY113">
        <v>111660855042.73506</v>
      </c>
      <c r="AZ113">
        <v>138516722649.57266</v>
      </c>
      <c r="BA113">
        <v>185749664444.44446</v>
      </c>
      <c r="BB113">
        <v>218000986222.63867</v>
      </c>
      <c r="BC113">
        <v>234648370497.42709</v>
      </c>
      <c r="BD113">
        <v>234648370497.42709</v>
      </c>
      <c r="BE113">
        <v>179640210726.44806</v>
      </c>
      <c r="BF113">
        <v>171489001692.04736</v>
      </c>
      <c r="BG113">
        <v>197715736040.60913</v>
      </c>
    </row>
    <row r="114" spans="1:59" x14ac:dyDescent="0.4">
      <c r="A114" t="s">
        <v>2003</v>
      </c>
      <c r="B114">
        <v>248434096.96872595</v>
      </c>
      <c r="C114">
        <v>253885656.32925302</v>
      </c>
      <c r="D114">
        <v>284916516.15953743</v>
      </c>
      <c r="E114">
        <v>340061650.11989796</v>
      </c>
      <c r="F114">
        <v>434267936.91458338</v>
      </c>
      <c r="G114">
        <v>523694949.37068927</v>
      </c>
      <c r="H114">
        <v>628893310.39992595</v>
      </c>
      <c r="I114">
        <v>621225962.15470791</v>
      </c>
      <c r="J114">
        <v>474399471.62235904</v>
      </c>
      <c r="K114">
        <v>414709311.35295987</v>
      </c>
      <c r="L114">
        <v>518902045.45454544</v>
      </c>
      <c r="M114">
        <v>660321818.18181813</v>
      </c>
      <c r="N114">
        <v>827213233.62791741</v>
      </c>
      <c r="O114">
        <v>1137337734.3836679</v>
      </c>
      <c r="P114">
        <v>1492743371.6858428</v>
      </c>
      <c r="Q114">
        <v>1386032921.2752116</v>
      </c>
      <c r="R114">
        <v>1644755722.6766207</v>
      </c>
      <c r="S114">
        <v>2175791270.6793385</v>
      </c>
      <c r="T114">
        <v>2474614621.3713989</v>
      </c>
      <c r="U114">
        <v>2811162819.0584235</v>
      </c>
      <c r="V114">
        <v>3331325037.5187593</v>
      </c>
      <c r="W114">
        <v>3441249882.3399134</v>
      </c>
      <c r="X114">
        <v>3159121960.8954377</v>
      </c>
      <c r="Y114">
        <v>2724974072.9708405</v>
      </c>
      <c r="Z114">
        <v>2822006039.0550804</v>
      </c>
      <c r="AA114">
        <v>2939845038.3904672</v>
      </c>
      <c r="AB114">
        <v>3930518365.5198255</v>
      </c>
      <c r="AC114">
        <v>5438537482.030757</v>
      </c>
      <c r="AD114">
        <v>6016168896.1733389</v>
      </c>
      <c r="AE114">
        <v>5588533007.3735399</v>
      </c>
      <c r="AF114">
        <v>6372905073.1077929</v>
      </c>
      <c r="AG114">
        <v>6807365897.5223875</v>
      </c>
      <c r="AH114">
        <v>6976080330.6577873</v>
      </c>
      <c r="AI114">
        <v>6126456175.1514721</v>
      </c>
      <c r="AJ114">
        <v>6294803496.7774401</v>
      </c>
      <c r="AK114">
        <v>7018100153.4972801</v>
      </c>
      <c r="AL114">
        <v>7330965239.097744</v>
      </c>
      <c r="AM114">
        <v>7548912105.4717407</v>
      </c>
      <c r="AN114">
        <v>8453704212.1922321</v>
      </c>
      <c r="AO114">
        <v>8917286036.0017853</v>
      </c>
      <c r="AP114">
        <v>8927140438.3331642</v>
      </c>
      <c r="AQ114">
        <v>8136345143.8343086</v>
      </c>
      <c r="AR114">
        <v>9207689916.2900105</v>
      </c>
      <c r="AS114">
        <v>11316441660.03989</v>
      </c>
      <c r="AT114">
        <v>13722824251.300367</v>
      </c>
      <c r="AU114">
        <v>16691490113.794958</v>
      </c>
      <c r="AV114">
        <v>17048647567.6831</v>
      </c>
      <c r="AW114">
        <v>21319946739.520721</v>
      </c>
      <c r="AX114">
        <v>17658408759.049393</v>
      </c>
      <c r="AY114">
        <v>12944114736.198462</v>
      </c>
      <c r="AZ114">
        <v>13310567802.935587</v>
      </c>
      <c r="BA114">
        <v>14732689534.596605</v>
      </c>
      <c r="BB114">
        <v>14292008745.401661</v>
      </c>
      <c r="BC114">
        <v>15548321544.377586</v>
      </c>
      <c r="BD114">
        <v>17304033020.536449</v>
      </c>
      <c r="BE114">
        <v>16942247373.970432</v>
      </c>
      <c r="BF114">
        <v>20304098101.411472</v>
      </c>
      <c r="BG114">
        <v>23909289978.586098</v>
      </c>
    </row>
    <row r="115" spans="1:59" x14ac:dyDescent="0.4">
      <c r="A115" t="s">
        <v>505</v>
      </c>
      <c r="B115">
        <v>2598500000</v>
      </c>
      <c r="C115">
        <v>3138500000</v>
      </c>
      <c r="D115">
        <v>2510000000</v>
      </c>
      <c r="E115">
        <v>2992333333.3333335</v>
      </c>
      <c r="F115">
        <v>3405333333.3333335</v>
      </c>
      <c r="G115">
        <v>3663333333.3333335</v>
      </c>
      <c r="H115">
        <v>3980000000.0000005</v>
      </c>
      <c r="I115">
        <v>4030000000.0000005</v>
      </c>
      <c r="J115">
        <v>4619000000</v>
      </c>
      <c r="K115">
        <v>5329333333.333334</v>
      </c>
      <c r="AK115">
        <v>100343219506.52542</v>
      </c>
      <c r="AL115">
        <v>109957321960.08397</v>
      </c>
      <c r="AM115">
        <v>114724862033.97693</v>
      </c>
      <c r="AN115">
        <v>115979230546.56456</v>
      </c>
      <c r="AO115">
        <v>117189920211.60953</v>
      </c>
      <c r="AP115">
        <v>132339311284.42841</v>
      </c>
      <c r="AQ115">
        <v>130706147870.74683</v>
      </c>
      <c r="AR115">
        <v>121069378150.19629</v>
      </c>
      <c r="AS115">
        <v>126864966908.93919</v>
      </c>
      <c r="AT115">
        <v>135445033199.46452</v>
      </c>
      <c r="AU115">
        <v>142462925574.34766</v>
      </c>
      <c r="AV115">
        <v>153966916311.32455</v>
      </c>
      <c r="AW115">
        <v>178706717752.73239</v>
      </c>
      <c r="AX115">
        <v>215840354626.5329</v>
      </c>
      <c r="AY115">
        <v>207419370241.33459</v>
      </c>
      <c r="AZ115">
        <v>233609522091.46832</v>
      </c>
      <c r="BA115">
        <v>261628548084.17874</v>
      </c>
      <c r="BB115">
        <v>257296579579.34592</v>
      </c>
      <c r="BC115">
        <v>292489185194.41675</v>
      </c>
      <c r="BD115">
        <v>308416982140.36163</v>
      </c>
      <c r="BE115">
        <v>299093839689.55042</v>
      </c>
      <c r="BF115">
        <v>317747542489.38934</v>
      </c>
      <c r="BG115">
        <v>350850537827.28064</v>
      </c>
    </row>
    <row r="116" spans="1:59" x14ac:dyDescent="0.4">
      <c r="A116" t="s">
        <v>147</v>
      </c>
      <c r="B116">
        <v>40385288344.191147</v>
      </c>
      <c r="C116">
        <v>44842760293.192383</v>
      </c>
      <c r="D116">
        <v>50383891898.991119</v>
      </c>
      <c r="E116">
        <v>57710743059.834145</v>
      </c>
      <c r="F116">
        <v>63175417019.009407</v>
      </c>
      <c r="G116">
        <v>67978153850.519081</v>
      </c>
      <c r="H116">
        <v>73654870011.275742</v>
      </c>
      <c r="I116">
        <v>81133120065.420242</v>
      </c>
      <c r="J116">
        <v>87942231678.350525</v>
      </c>
      <c r="K116">
        <v>97085082807.375092</v>
      </c>
      <c r="L116">
        <v>113021271995.04338</v>
      </c>
      <c r="M116">
        <v>124261125468.16478</v>
      </c>
      <c r="N116">
        <v>144780887782.2045</v>
      </c>
      <c r="O116">
        <v>174913182331.45135</v>
      </c>
      <c r="P116">
        <v>198906210777.017</v>
      </c>
      <c r="Q116">
        <v>226944777283.51126</v>
      </c>
      <c r="R116">
        <v>223976030937.42731</v>
      </c>
      <c r="S116">
        <v>256746610489.35703</v>
      </c>
      <c r="T116">
        <v>314019078256.90167</v>
      </c>
      <c r="U116">
        <v>392378584945.23425</v>
      </c>
      <c r="V116">
        <v>475682506443.59027</v>
      </c>
      <c r="W116">
        <v>429282143246.4657</v>
      </c>
      <c r="X116">
        <v>425863251968.50391</v>
      </c>
      <c r="Y116">
        <v>441580962901.58081</v>
      </c>
      <c r="Z116">
        <v>436443280912.49725</v>
      </c>
      <c r="AA116">
        <v>450725816042.99768</v>
      </c>
      <c r="AB116">
        <v>638273986102.09119</v>
      </c>
      <c r="AC116">
        <v>803055418882.58154</v>
      </c>
      <c r="AD116">
        <v>888667913418.62537</v>
      </c>
      <c r="AE116">
        <v>925598068021.45068</v>
      </c>
      <c r="AF116">
        <v>1177326294440.8533</v>
      </c>
      <c r="AG116">
        <v>1242109397533.9473</v>
      </c>
      <c r="AH116">
        <v>1315806985860.1729</v>
      </c>
      <c r="AI116">
        <v>1061445225790.5747</v>
      </c>
      <c r="AJ116">
        <v>1095590833693.5638</v>
      </c>
      <c r="AK116">
        <v>1170787352906.2166</v>
      </c>
      <c r="AL116">
        <v>1308929351236.0396</v>
      </c>
      <c r="AM116">
        <v>1239050932241.928</v>
      </c>
      <c r="AN116">
        <v>1266309245009.4792</v>
      </c>
      <c r="AO116">
        <v>1248563179203.0684</v>
      </c>
      <c r="AP116">
        <v>1141759996314.7227</v>
      </c>
      <c r="AQ116">
        <v>1162317852348.9934</v>
      </c>
      <c r="AR116">
        <v>1266510634293.2429</v>
      </c>
      <c r="AS116">
        <v>1569649661399.5486</v>
      </c>
      <c r="AT116">
        <v>1798314750434.5667</v>
      </c>
      <c r="AU116">
        <v>1852661982340.5049</v>
      </c>
      <c r="AV116">
        <v>1942633797515.9954</v>
      </c>
      <c r="AW116">
        <v>2203053380782.918</v>
      </c>
      <c r="AX116">
        <v>2390729163615.0581</v>
      </c>
      <c r="AY116">
        <v>2185160183384.2734</v>
      </c>
      <c r="AZ116">
        <v>2125058244242.9219</v>
      </c>
      <c r="BA116">
        <v>2276292404600.5229</v>
      </c>
      <c r="BB116">
        <v>2072823157059.7622</v>
      </c>
      <c r="BC116">
        <v>2130491320658.6782</v>
      </c>
      <c r="BD116">
        <v>2151732868243.2058</v>
      </c>
      <c r="BE116">
        <v>1832868490534.1074</v>
      </c>
      <c r="BF116">
        <v>1859383610248.7178</v>
      </c>
      <c r="BG116">
        <v>1934797937411.3267</v>
      </c>
    </row>
    <row r="117" spans="1:59" x14ac:dyDescent="0.4">
      <c r="A117" t="s">
        <v>1180</v>
      </c>
      <c r="B117">
        <v>699050678.98642027</v>
      </c>
      <c r="C117">
        <v>748028839.42321146</v>
      </c>
      <c r="D117">
        <v>777712445.75108492</v>
      </c>
      <c r="E117">
        <v>826690466.19067609</v>
      </c>
      <c r="F117">
        <v>897931401.37197232</v>
      </c>
      <c r="G117">
        <v>972140557.18885612</v>
      </c>
      <c r="H117">
        <v>1096738065.2386951</v>
      </c>
      <c r="I117">
        <v>1148025407.3460371</v>
      </c>
      <c r="J117">
        <v>1083883355.3342135</v>
      </c>
      <c r="K117">
        <v>1191287651.5060601</v>
      </c>
      <c r="L117">
        <v>1404776071.0428414</v>
      </c>
      <c r="M117">
        <v>1539865513.9289145</v>
      </c>
      <c r="N117">
        <v>1875048859.9348536</v>
      </c>
      <c r="O117">
        <v>1905917553.1914895</v>
      </c>
      <c r="P117">
        <v>2375096249.0375094</v>
      </c>
      <c r="Q117">
        <v>2860411285.8871412</v>
      </c>
      <c r="R117">
        <v>2966010229.8977008</v>
      </c>
      <c r="S117">
        <v>3249697393.0260696</v>
      </c>
      <c r="T117">
        <v>2644449232.2932143</v>
      </c>
      <c r="U117">
        <v>2425033998.1867633</v>
      </c>
      <c r="V117">
        <v>2679409453.2390251</v>
      </c>
      <c r="W117">
        <v>2979061412.3722906</v>
      </c>
      <c r="X117">
        <v>3293533288.4248343</v>
      </c>
      <c r="Y117">
        <v>3619294120.6914401</v>
      </c>
      <c r="Z117">
        <v>2373566957.4921374</v>
      </c>
      <c r="AA117">
        <v>2100223149.7139566</v>
      </c>
      <c r="AB117">
        <v>2754566176.2021246</v>
      </c>
      <c r="AC117">
        <v>3286987551.7159677</v>
      </c>
      <c r="AD117">
        <v>3828310734.9779544</v>
      </c>
      <c r="AE117">
        <v>4404970058.8378649</v>
      </c>
      <c r="AF117">
        <v>4592224067.3719378</v>
      </c>
      <c r="AG117">
        <v>4071219198.0360065</v>
      </c>
      <c r="AH117">
        <v>3530892749.0213137</v>
      </c>
      <c r="AI117">
        <v>5405097570.6889687</v>
      </c>
      <c r="AJ117">
        <v>5419134875.3379393</v>
      </c>
      <c r="AK117">
        <v>6538840169.7312593</v>
      </c>
      <c r="AL117">
        <v>7368000000</v>
      </c>
      <c r="AM117">
        <v>8375077442.9738102</v>
      </c>
      <c r="AN117">
        <v>8763219645.2933159</v>
      </c>
      <c r="AO117">
        <v>8851581632.6530609</v>
      </c>
      <c r="AP117">
        <v>8985352831.9405766</v>
      </c>
      <c r="AQ117">
        <v>9178016493.0555553</v>
      </c>
      <c r="AR117">
        <v>9694169756.9015255</v>
      </c>
      <c r="AS117">
        <v>9399447609.1834965</v>
      </c>
      <c r="AT117">
        <v>10150978154.548418</v>
      </c>
      <c r="AU117">
        <v>11204416000</v>
      </c>
      <c r="AV117">
        <v>11905525197.328476</v>
      </c>
      <c r="AW117">
        <v>12824094989.863884</v>
      </c>
      <c r="AX117">
        <v>13678606692.265495</v>
      </c>
      <c r="AY117">
        <v>12038829246.242514</v>
      </c>
      <c r="AZ117">
        <v>13191645685.511559</v>
      </c>
      <c r="BA117">
        <v>14439910353.057602</v>
      </c>
      <c r="BB117">
        <v>14800165406.77334</v>
      </c>
      <c r="BC117">
        <v>14274983015.948547</v>
      </c>
      <c r="BD117">
        <v>13897723431.394201</v>
      </c>
      <c r="BE117">
        <v>14186886642.668455</v>
      </c>
      <c r="BF117">
        <v>14056908749.350494</v>
      </c>
      <c r="BG117">
        <v>14768134912.417116</v>
      </c>
    </row>
    <row r="118" spans="1:59" x14ac:dyDescent="0.4">
      <c r="A118" t="s">
        <v>2004</v>
      </c>
      <c r="G118">
        <v>599831979.83758056</v>
      </c>
      <c r="H118">
        <v>658078969.47633719</v>
      </c>
      <c r="I118">
        <v>631755810.69728363</v>
      </c>
      <c r="J118">
        <v>561187342.48109782</v>
      </c>
      <c r="K118">
        <v>698963875.66507983</v>
      </c>
      <c r="L118">
        <v>639596751.61019325</v>
      </c>
      <c r="M118">
        <v>678241388.966676</v>
      </c>
      <c r="N118">
        <v>788574628.95547485</v>
      </c>
      <c r="O118">
        <v>943700547.77845407</v>
      </c>
      <c r="P118">
        <v>1197454206.7680845</v>
      </c>
      <c r="Q118">
        <v>1363039399.6247654</v>
      </c>
      <c r="R118">
        <v>1708734939.7590356</v>
      </c>
      <c r="S118">
        <v>2096568478.5909507</v>
      </c>
      <c r="T118">
        <v>2602748691.0994768</v>
      </c>
      <c r="U118">
        <v>3271728271.7282715</v>
      </c>
      <c r="V118">
        <v>3910036925.1426654</v>
      </c>
      <c r="W118">
        <v>4384685230.0242138</v>
      </c>
      <c r="X118">
        <v>4680567375.8865261</v>
      </c>
      <c r="Y118">
        <v>4920407601.2117872</v>
      </c>
      <c r="Z118">
        <v>4966710013.0039015</v>
      </c>
      <c r="AA118">
        <v>4993829194.1206293</v>
      </c>
      <c r="AB118">
        <v>6401380000</v>
      </c>
      <c r="AC118">
        <v>6755599113.7370749</v>
      </c>
      <c r="AD118">
        <v>6277197435.2123957</v>
      </c>
      <c r="AE118">
        <v>4220945005.2210236</v>
      </c>
      <c r="AF118">
        <v>4160003917.4325752</v>
      </c>
      <c r="AG118">
        <v>4344250257.0127764</v>
      </c>
      <c r="AH118">
        <v>5311329067.3727579</v>
      </c>
      <c r="AI118">
        <v>5605841535.57512</v>
      </c>
      <c r="AJ118">
        <v>6237739516.2444544</v>
      </c>
      <c r="AK118">
        <v>6727446632.4200926</v>
      </c>
      <c r="AL118">
        <v>6928359238.3638916</v>
      </c>
      <c r="AM118">
        <v>7246188575.4583921</v>
      </c>
      <c r="AN118">
        <v>7912327362.4823704</v>
      </c>
      <c r="AO118">
        <v>8149106064.8801136</v>
      </c>
      <c r="AP118">
        <v>8460424400.5641756</v>
      </c>
      <c r="AQ118">
        <v>8975689844.8519039</v>
      </c>
      <c r="AR118">
        <v>9582453032.4400578</v>
      </c>
      <c r="AS118">
        <v>10195660789.844852</v>
      </c>
      <c r="AT118">
        <v>11411390409.026798</v>
      </c>
      <c r="AU118">
        <v>12588665303.244007</v>
      </c>
      <c r="AV118">
        <v>15056929760.22567</v>
      </c>
      <c r="AW118">
        <v>17110587447.108603</v>
      </c>
      <c r="AX118">
        <v>21972004086.23362</v>
      </c>
      <c r="AY118">
        <v>23820230000.000004</v>
      </c>
      <c r="AZ118">
        <v>26425379436.61972</v>
      </c>
      <c r="BA118">
        <v>28840263380.281693</v>
      </c>
      <c r="BB118">
        <v>30937277605.633804</v>
      </c>
      <c r="BC118">
        <v>33593843661.971832</v>
      </c>
      <c r="BD118">
        <v>35826925774.647896</v>
      </c>
      <c r="BE118">
        <v>37517410281.69014</v>
      </c>
      <c r="BF118">
        <v>38654727746.478874</v>
      </c>
      <c r="BG118">
        <v>40068308516.275497</v>
      </c>
    </row>
    <row r="119" spans="1:59" x14ac:dyDescent="0.4">
      <c r="A119" t="s">
        <v>1170</v>
      </c>
      <c r="B119">
        <v>44307342950.400002</v>
      </c>
      <c r="C119">
        <v>53508617739.377777</v>
      </c>
      <c r="D119">
        <v>60723018683.73333</v>
      </c>
      <c r="E119">
        <v>69498131797.333328</v>
      </c>
      <c r="F119">
        <v>81749006381.511108</v>
      </c>
      <c r="G119">
        <v>90950278257.777771</v>
      </c>
      <c r="H119">
        <v>105628070343.11111</v>
      </c>
      <c r="I119">
        <v>123781880217.60001</v>
      </c>
      <c r="J119">
        <v>146601072685.51111</v>
      </c>
      <c r="K119">
        <v>172204199480.88889</v>
      </c>
      <c r="L119">
        <v>212609187920.83334</v>
      </c>
      <c r="M119">
        <v>240151807459.95538</v>
      </c>
      <c r="N119">
        <v>318031297492.68152</v>
      </c>
      <c r="O119">
        <v>432082670451.08661</v>
      </c>
      <c r="P119">
        <v>479625998614.7749</v>
      </c>
      <c r="Q119">
        <v>521541905671.90326</v>
      </c>
      <c r="R119">
        <v>586161859001.02002</v>
      </c>
      <c r="S119">
        <v>721411786537.18677</v>
      </c>
      <c r="T119">
        <v>1013612173519.792</v>
      </c>
      <c r="U119">
        <v>1055012119528.1556</v>
      </c>
      <c r="V119">
        <v>1105385973763.8748</v>
      </c>
      <c r="W119">
        <v>1218988935129.8066</v>
      </c>
      <c r="X119">
        <v>1134518001884.5601</v>
      </c>
      <c r="Y119">
        <v>1243323592058.8333</v>
      </c>
      <c r="Z119">
        <v>1318381627003.7576</v>
      </c>
      <c r="AA119">
        <v>1398892744820.6936</v>
      </c>
      <c r="AB119">
        <v>2078953333673.5505</v>
      </c>
      <c r="AC119">
        <v>2532808573157.0308</v>
      </c>
      <c r="AD119">
        <v>3071683013178.9121</v>
      </c>
      <c r="AE119">
        <v>3054914166263.1807</v>
      </c>
      <c r="AF119">
        <v>3132817652848.0415</v>
      </c>
      <c r="AG119">
        <v>3584420077100.8418</v>
      </c>
      <c r="AH119">
        <v>3908809463463.8569</v>
      </c>
      <c r="AI119">
        <v>4454143876947.2061</v>
      </c>
      <c r="AJ119">
        <v>4907039384469.6777</v>
      </c>
      <c r="AK119">
        <v>5449116304981.0967</v>
      </c>
      <c r="AL119">
        <v>4833712542207.0967</v>
      </c>
      <c r="AM119">
        <v>4414732843544.4316</v>
      </c>
      <c r="AN119">
        <v>4032509760872.936</v>
      </c>
      <c r="AO119">
        <v>4562078822335.4531</v>
      </c>
      <c r="AP119">
        <v>4887519660744.8584</v>
      </c>
      <c r="AQ119">
        <v>4303544259842.7207</v>
      </c>
      <c r="AR119">
        <v>4115116279069.7671</v>
      </c>
      <c r="AS119">
        <v>4445658071221.8643</v>
      </c>
      <c r="AT119">
        <v>4815148854362.1123</v>
      </c>
      <c r="AU119">
        <v>4755410630912.1367</v>
      </c>
      <c r="AV119">
        <v>4530377224970.3994</v>
      </c>
      <c r="AW119">
        <v>4515264514430.5684</v>
      </c>
      <c r="AX119">
        <v>5037908465114.4795</v>
      </c>
      <c r="AY119">
        <v>5231382674593.7002</v>
      </c>
      <c r="AZ119">
        <v>5700098114744.4102</v>
      </c>
      <c r="BA119">
        <v>6157459594823.7168</v>
      </c>
      <c r="BB119">
        <v>6203213121334.1221</v>
      </c>
      <c r="BC119">
        <v>5155717056270.8271</v>
      </c>
      <c r="BD119">
        <v>4850413536037.8408</v>
      </c>
      <c r="BE119">
        <v>4394977752877.8218</v>
      </c>
      <c r="BF119">
        <v>4949273341993.877</v>
      </c>
      <c r="BG119">
        <v>4872136945507.5869</v>
      </c>
    </row>
    <row r="120" spans="1:59" x14ac:dyDescent="0.4">
      <c r="A120" t="s">
        <v>2005</v>
      </c>
      <c r="AF120">
        <v>26932729102.737148</v>
      </c>
      <c r="AG120">
        <v>24923076923.076923</v>
      </c>
      <c r="AH120">
        <v>24917355371.900826</v>
      </c>
      <c r="AI120">
        <v>23409260879.942719</v>
      </c>
      <c r="AJ120">
        <v>21250792886.105423</v>
      </c>
      <c r="AK120">
        <v>20374302652.381878</v>
      </c>
      <c r="AL120">
        <v>21035368250.888149</v>
      </c>
      <c r="AM120">
        <v>22165932062.96603</v>
      </c>
      <c r="AN120">
        <v>22135254836.003082</v>
      </c>
      <c r="AO120">
        <v>16870821839.758442</v>
      </c>
      <c r="AP120">
        <v>18291994909.004436</v>
      </c>
      <c r="AQ120">
        <v>22152694161.888237</v>
      </c>
      <c r="AR120">
        <v>24636593223.346672</v>
      </c>
      <c r="AS120">
        <v>30833699702.759407</v>
      </c>
      <c r="AT120">
        <v>43151647002.609627</v>
      </c>
      <c r="AU120">
        <v>57123671733.895256</v>
      </c>
      <c r="AV120">
        <v>81003884545.409836</v>
      </c>
      <c r="AW120">
        <v>104849886825.58414</v>
      </c>
      <c r="AX120">
        <v>133441612246.79799</v>
      </c>
      <c r="AY120">
        <v>115308661142.92726</v>
      </c>
      <c r="AZ120">
        <v>148047348240.64334</v>
      </c>
      <c r="BA120">
        <v>192626507971.58383</v>
      </c>
      <c r="BB120">
        <v>207998568865.78928</v>
      </c>
      <c r="BC120">
        <v>236634552078.10205</v>
      </c>
      <c r="BD120">
        <v>221415572819.5</v>
      </c>
      <c r="BE120">
        <v>184388432148.71533</v>
      </c>
      <c r="BF120">
        <v>137278320084.17114</v>
      </c>
      <c r="BG120">
        <v>159406926359.12161</v>
      </c>
    </row>
    <row r="121" spans="1:59" x14ac:dyDescent="0.4">
      <c r="A121" t="s">
        <v>2006</v>
      </c>
      <c r="B121">
        <v>791265458.8180759</v>
      </c>
      <c r="C121">
        <v>792959472.13902378</v>
      </c>
      <c r="D121">
        <v>868111400.0140729</v>
      </c>
      <c r="E121">
        <v>926589348.57295334</v>
      </c>
      <c r="F121">
        <v>998759333.64332604</v>
      </c>
      <c r="G121">
        <v>997919319.98004901</v>
      </c>
      <c r="H121">
        <v>1164519673.1976311</v>
      </c>
      <c r="I121">
        <v>1232559505.9235919</v>
      </c>
      <c r="J121">
        <v>1353295457.5261028</v>
      </c>
      <c r="K121">
        <v>1458379415.4027779</v>
      </c>
      <c r="L121">
        <v>1603447357.2517133</v>
      </c>
      <c r="M121">
        <v>1778391289.1912289</v>
      </c>
      <c r="N121">
        <v>2107279157.3833559</v>
      </c>
      <c r="O121">
        <v>2502142444.1552544</v>
      </c>
      <c r="P121">
        <v>2973309272.0448732</v>
      </c>
      <c r="Q121">
        <v>3259344935.7683606</v>
      </c>
      <c r="R121">
        <v>3474542392.0321245</v>
      </c>
      <c r="S121">
        <v>4494378855.3310852</v>
      </c>
      <c r="T121">
        <v>5303734882.5344648</v>
      </c>
      <c r="U121">
        <v>6234390975.2709103</v>
      </c>
      <c r="V121">
        <v>7265315331.6227264</v>
      </c>
      <c r="W121">
        <v>6854491453.9020777</v>
      </c>
      <c r="X121">
        <v>6431579357.3125648</v>
      </c>
      <c r="Y121">
        <v>5979198463.8302469</v>
      </c>
      <c r="Z121">
        <v>6191437070.4418402</v>
      </c>
      <c r="AA121">
        <v>6135034338.3043079</v>
      </c>
      <c r="AB121">
        <v>7239126716.9321909</v>
      </c>
      <c r="AC121">
        <v>7970820530.7507801</v>
      </c>
      <c r="AD121">
        <v>8355380879.1295481</v>
      </c>
      <c r="AE121">
        <v>8283114648.3677492</v>
      </c>
      <c r="AF121">
        <v>8572359162.8563061</v>
      </c>
      <c r="AG121">
        <v>8151479004.213335</v>
      </c>
      <c r="AH121">
        <v>8209129171.7364855</v>
      </c>
      <c r="AI121">
        <v>5751789915.053628</v>
      </c>
      <c r="AJ121">
        <v>7148145375.7854509</v>
      </c>
      <c r="AK121">
        <v>9046326059.9885654</v>
      </c>
      <c r="AL121">
        <v>12045858436.239931</v>
      </c>
      <c r="AM121">
        <v>13115773737.566362</v>
      </c>
      <c r="AN121">
        <v>14093998843.733381</v>
      </c>
      <c r="AO121">
        <v>12896013576.732428</v>
      </c>
      <c r="AP121">
        <v>12705357103.00556</v>
      </c>
      <c r="AQ121">
        <v>12986007425.878052</v>
      </c>
      <c r="AR121">
        <v>13147743910.72406</v>
      </c>
      <c r="AS121">
        <v>14904517649.847567</v>
      </c>
      <c r="AT121">
        <v>16095337093.836601</v>
      </c>
      <c r="AU121">
        <v>18737897744.794788</v>
      </c>
      <c r="AV121">
        <v>25825524820.806427</v>
      </c>
      <c r="AW121">
        <v>31958195182.240604</v>
      </c>
      <c r="AX121">
        <v>35895153327.849686</v>
      </c>
      <c r="AY121">
        <v>37021512048.815796</v>
      </c>
      <c r="AZ121">
        <v>40000088346.804123</v>
      </c>
      <c r="BA121">
        <v>41954942416.913261</v>
      </c>
      <c r="BB121">
        <v>50334699324.260368</v>
      </c>
      <c r="BC121">
        <v>55096730083.322433</v>
      </c>
      <c r="BD121">
        <v>61448046801.720726</v>
      </c>
      <c r="BE121">
        <v>64007293814.875458</v>
      </c>
      <c r="BF121">
        <v>70875289605.380371</v>
      </c>
      <c r="BG121">
        <v>74938190654.85582</v>
      </c>
    </row>
    <row r="122" spans="1:59" x14ac:dyDescent="0.4">
      <c r="A122" t="s">
        <v>2007</v>
      </c>
      <c r="AF122">
        <v>2673999999.9999995</v>
      </c>
      <c r="AG122">
        <v>2570833333.333333</v>
      </c>
      <c r="AH122">
        <v>2316562499.9999995</v>
      </c>
      <c r="AI122">
        <v>2028295454.5454545</v>
      </c>
      <c r="AJ122">
        <v>1681006993.0069933</v>
      </c>
      <c r="AK122">
        <v>1661018518.5185184</v>
      </c>
      <c r="AL122">
        <v>1827570586.1678448</v>
      </c>
      <c r="AM122">
        <v>1767864035.7194295</v>
      </c>
      <c r="AN122">
        <v>1645963749.8314619</v>
      </c>
      <c r="AO122">
        <v>1249062025.1380541</v>
      </c>
      <c r="AP122">
        <v>1369693171.4350381</v>
      </c>
      <c r="AQ122">
        <v>1525112241.8437595</v>
      </c>
      <c r="AR122">
        <v>1605640633.4218886</v>
      </c>
      <c r="AS122">
        <v>1919012780.9708598</v>
      </c>
      <c r="AT122">
        <v>2211535311.6283431</v>
      </c>
      <c r="AU122">
        <v>2460248026.1778316</v>
      </c>
      <c r="AV122">
        <v>2834168889.4201913</v>
      </c>
      <c r="AW122">
        <v>3802566170.8154349</v>
      </c>
      <c r="AX122">
        <v>5139957784.91084</v>
      </c>
      <c r="AY122">
        <v>4690062255.1224699</v>
      </c>
      <c r="AZ122">
        <v>4794357795.0713921</v>
      </c>
      <c r="BA122">
        <v>6197766118.5985575</v>
      </c>
      <c r="BB122">
        <v>6605139933.4106312</v>
      </c>
      <c r="BC122">
        <v>7335027591.9162807</v>
      </c>
      <c r="BD122">
        <v>7468096566.7115841</v>
      </c>
      <c r="BE122">
        <v>6678178340.451211</v>
      </c>
      <c r="BF122">
        <v>6813092065.8350744</v>
      </c>
      <c r="BG122">
        <v>7564738836.0412216</v>
      </c>
    </row>
    <row r="123" spans="1:59" x14ac:dyDescent="0.4">
      <c r="A123" t="s">
        <v>2008</v>
      </c>
      <c r="B123">
        <v>637142865.71428585</v>
      </c>
      <c r="C123">
        <v>642857134.28571427</v>
      </c>
      <c r="D123">
        <v>660000008.57142854</v>
      </c>
      <c r="E123">
        <v>728571437.14285719</v>
      </c>
      <c r="F123">
        <v>782857128.57142854</v>
      </c>
      <c r="G123">
        <v>868571428.57142854</v>
      </c>
      <c r="H123">
        <v>914285714.28571427</v>
      </c>
      <c r="I123">
        <v>962857134.28571427</v>
      </c>
      <c r="J123">
        <v>1065714248.5714285</v>
      </c>
      <c r="K123">
        <v>978873232.39436615</v>
      </c>
      <c r="L123">
        <v>718401157.72416282</v>
      </c>
      <c r="M123">
        <v>969911421.39418066</v>
      </c>
      <c r="N123">
        <v>505549441.37507671</v>
      </c>
      <c r="O123">
        <v>702899155.98203349</v>
      </c>
      <c r="P123">
        <v>588443893.6897732</v>
      </c>
      <c r="AI123">
        <v>2533727592.0416517</v>
      </c>
      <c r="AJ123">
        <v>2791435272.266531</v>
      </c>
      <c r="AK123">
        <v>3441205692.9165983</v>
      </c>
      <c r="AL123">
        <v>3506695719.572588</v>
      </c>
      <c r="AM123">
        <v>3443413388.6909003</v>
      </c>
      <c r="AN123">
        <v>3120425502.5825348</v>
      </c>
      <c r="AO123">
        <v>3517242477.2285037</v>
      </c>
      <c r="AP123">
        <v>3677897739.0762839</v>
      </c>
      <c r="AQ123">
        <v>3984000517.0234451</v>
      </c>
      <c r="AR123">
        <v>4284028482.5376568</v>
      </c>
      <c r="AS123">
        <v>4658246918.2709217</v>
      </c>
      <c r="AT123">
        <v>5337833248.0392399</v>
      </c>
      <c r="AU123">
        <v>6293046161.8326206</v>
      </c>
      <c r="AV123">
        <v>7274595706.6715412</v>
      </c>
      <c r="AW123">
        <v>8639235842.180748</v>
      </c>
      <c r="AX123">
        <v>10351914093.17234</v>
      </c>
      <c r="AY123">
        <v>10401851850.610821</v>
      </c>
      <c r="AZ123">
        <v>11242275198.978273</v>
      </c>
      <c r="BA123">
        <v>12829541141.012688</v>
      </c>
      <c r="BB123">
        <v>14054443213.463924</v>
      </c>
      <c r="BC123">
        <v>15227991395.220064</v>
      </c>
      <c r="BD123">
        <v>16702610842.402475</v>
      </c>
      <c r="BE123">
        <v>18049954289.422901</v>
      </c>
      <c r="BF123">
        <v>20016747754.019234</v>
      </c>
      <c r="BG123">
        <v>22158209502.63913</v>
      </c>
    </row>
    <row r="124" spans="1:59" x14ac:dyDescent="0.4">
      <c r="A124" t="s">
        <v>2009</v>
      </c>
      <c r="L124">
        <v>14295279.544693673</v>
      </c>
      <c r="M124">
        <v>15278632.47863248</v>
      </c>
      <c r="N124">
        <v>18936526.946107786</v>
      </c>
      <c r="O124">
        <v>31710657.725781139</v>
      </c>
      <c r="P124">
        <v>85637174.372213095</v>
      </c>
      <c r="Q124">
        <v>55081816.991752848</v>
      </c>
      <c r="R124">
        <v>41109617.499694489</v>
      </c>
      <c r="S124">
        <v>38748059.436682187</v>
      </c>
      <c r="T124">
        <v>45210026.324825451</v>
      </c>
      <c r="U124">
        <v>42620165.437066846</v>
      </c>
      <c r="V124">
        <v>38715554.543384194</v>
      </c>
      <c r="W124">
        <v>41369800.045966446</v>
      </c>
      <c r="X124">
        <v>40572066.132467791</v>
      </c>
      <c r="Y124">
        <v>37837837.837837838</v>
      </c>
      <c r="Z124">
        <v>41246160.596752964</v>
      </c>
      <c r="AA124">
        <v>32125148.404218167</v>
      </c>
      <c r="AB124">
        <v>32085561.497326203</v>
      </c>
      <c r="AC124">
        <v>33608738.271950707</v>
      </c>
      <c r="AD124">
        <v>42972107.195874669</v>
      </c>
      <c r="AE124">
        <v>41119721.651114978</v>
      </c>
      <c r="AF124">
        <v>39809538.677698858</v>
      </c>
      <c r="AG124">
        <v>47515189.281819597</v>
      </c>
      <c r="AH124">
        <v>47737955.346650995</v>
      </c>
      <c r="AI124">
        <v>46919624.64300286</v>
      </c>
      <c r="AJ124">
        <v>54832577.862260565</v>
      </c>
      <c r="AK124">
        <v>56338028.169014089</v>
      </c>
      <c r="AL124">
        <v>66515376.79004617</v>
      </c>
      <c r="AM124">
        <v>67537479.590322107</v>
      </c>
      <c r="AN124">
        <v>65334841.060434721</v>
      </c>
      <c r="AO124">
        <v>69032258.064516112</v>
      </c>
      <c r="AP124">
        <v>67254174.397031531</v>
      </c>
      <c r="AQ124">
        <v>63101272.369918279</v>
      </c>
      <c r="AR124">
        <v>72196457.676844507</v>
      </c>
      <c r="AS124">
        <v>90231856.800051883</v>
      </c>
      <c r="AT124">
        <v>102367039.27048096</v>
      </c>
      <c r="AU124">
        <v>112133944.25353187</v>
      </c>
      <c r="AV124">
        <v>108545632.53012045</v>
      </c>
      <c r="AW124">
        <v>130754915.90661867</v>
      </c>
      <c r="AX124">
        <v>139125482.30162722</v>
      </c>
      <c r="AY124">
        <v>130465372.01684605</v>
      </c>
      <c r="AZ124">
        <v>153275912.67657313</v>
      </c>
      <c r="BA124">
        <v>177142135.12119645</v>
      </c>
      <c r="BB124">
        <v>188045661.62766618</v>
      </c>
      <c r="BC124">
        <v>187153601.08128983</v>
      </c>
      <c r="BD124">
        <v>178869298.72002885</v>
      </c>
      <c r="BE124">
        <v>169140560.43873489</v>
      </c>
      <c r="BF124">
        <v>181551516.50312221</v>
      </c>
      <c r="BG124">
        <v>196150061.31207848</v>
      </c>
    </row>
    <row r="125" spans="1:59" x14ac:dyDescent="0.4">
      <c r="A125" t="s">
        <v>2010</v>
      </c>
      <c r="B125">
        <v>12366563.611969901</v>
      </c>
      <c r="C125">
        <v>12483229.306422448</v>
      </c>
      <c r="D125">
        <v>12541562.153648719</v>
      </c>
      <c r="E125">
        <v>12833226.389780086</v>
      </c>
      <c r="F125">
        <v>13416554.862042814</v>
      </c>
      <c r="G125">
        <v>13593932.322053678</v>
      </c>
      <c r="H125">
        <v>14469078.179696616</v>
      </c>
      <c r="I125">
        <v>16742338.251986379</v>
      </c>
      <c r="J125">
        <v>14600000</v>
      </c>
      <c r="K125">
        <v>15850000</v>
      </c>
      <c r="L125">
        <v>16300000</v>
      </c>
      <c r="M125">
        <v>19624746.450304262</v>
      </c>
      <c r="N125">
        <v>22944849.115504682</v>
      </c>
      <c r="O125">
        <v>24196018.376722816</v>
      </c>
      <c r="P125">
        <v>31514856.30784218</v>
      </c>
      <c r="Q125">
        <v>33364055.299539171</v>
      </c>
      <c r="R125">
        <v>30095602.294455066</v>
      </c>
      <c r="S125">
        <v>44680000</v>
      </c>
      <c r="T125">
        <v>49095407.40740741</v>
      </c>
      <c r="U125">
        <v>58296666.666666664</v>
      </c>
      <c r="V125">
        <v>67715444.444444448</v>
      </c>
      <c r="W125">
        <v>79026037.03703703</v>
      </c>
      <c r="X125">
        <v>84381407.407407418</v>
      </c>
      <c r="Y125">
        <v>85100481.481481478</v>
      </c>
      <c r="Z125">
        <v>95898444.444444433</v>
      </c>
      <c r="AA125">
        <v>106057000</v>
      </c>
      <c r="AB125">
        <v>125272259.25925925</v>
      </c>
      <c r="AC125">
        <v>140705629.62962961</v>
      </c>
      <c r="AD125">
        <v>165745740.74074072</v>
      </c>
      <c r="AE125">
        <v>185094777.77777779</v>
      </c>
      <c r="AF125">
        <v>208740444.44444442</v>
      </c>
      <c r="AG125">
        <v>209880962.9629629</v>
      </c>
      <c r="AH125">
        <v>229434518.51851851</v>
      </c>
      <c r="AI125">
        <v>249675999.99999994</v>
      </c>
      <c r="AJ125">
        <v>277567259.25925922</v>
      </c>
      <c r="AK125">
        <v>299699666.66666663</v>
      </c>
      <c r="AL125">
        <v>318742962.96296293</v>
      </c>
      <c r="AM125">
        <v>357237682.126571</v>
      </c>
      <c r="AN125">
        <v>364975456.93842</v>
      </c>
      <c r="AO125">
        <v>389984428.87331778</v>
      </c>
      <c r="AP125">
        <v>420515107.70029294</v>
      </c>
      <c r="AQ125">
        <v>461078078.07807809</v>
      </c>
      <c r="AR125">
        <v>483120194.26834244</v>
      </c>
      <c r="AS125">
        <v>465850739.62851745</v>
      </c>
      <c r="AT125">
        <v>502561629.62962961</v>
      </c>
      <c r="AU125">
        <v>543167666.66666663</v>
      </c>
      <c r="AV125">
        <v>636218037.03703713</v>
      </c>
      <c r="AW125">
        <v>674008481.48148131</v>
      </c>
      <c r="AX125">
        <v>738942555.55555546</v>
      </c>
      <c r="AY125">
        <v>723209111.11111104</v>
      </c>
      <c r="AZ125">
        <v>705015370.37037027</v>
      </c>
      <c r="BA125">
        <v>753225962.96296287</v>
      </c>
      <c r="BB125">
        <v>734462666.66666651</v>
      </c>
      <c r="BC125">
        <v>788163888.88888896</v>
      </c>
      <c r="BD125">
        <v>847778185.18518507</v>
      </c>
      <c r="BE125">
        <v>878281518.51851845</v>
      </c>
      <c r="BF125">
        <v>909854629.62962961</v>
      </c>
      <c r="BG125">
        <v>945854481.48148119</v>
      </c>
    </row>
    <row r="126" spans="1:59" x14ac:dyDescent="0.4">
      <c r="A126" t="s">
        <v>2255</v>
      </c>
      <c r="B126">
        <v>3957873925.937191</v>
      </c>
      <c r="C126">
        <v>2417237753.9441881</v>
      </c>
      <c r="D126">
        <v>2813933899.7457681</v>
      </c>
      <c r="E126">
        <v>3988246108.6388788</v>
      </c>
      <c r="F126">
        <v>3458518493.9248304</v>
      </c>
      <c r="G126">
        <v>3120307807.8078079</v>
      </c>
      <c r="H126">
        <v>3928171298.0025063</v>
      </c>
      <c r="I126">
        <v>4854576371.4327965</v>
      </c>
      <c r="J126">
        <v>6117260075.9081879</v>
      </c>
      <c r="K126">
        <v>7675805108.273181</v>
      </c>
      <c r="L126">
        <v>8999227202.4729519</v>
      </c>
      <c r="M126">
        <v>9889961111.9112778</v>
      </c>
      <c r="N126">
        <v>10842220468.833515</v>
      </c>
      <c r="O126">
        <v>13841885920.867641</v>
      </c>
      <c r="P126">
        <v>19482038222.859543</v>
      </c>
      <c r="Q126">
        <v>21704752066.115704</v>
      </c>
      <c r="R126">
        <v>29779338842.975204</v>
      </c>
      <c r="S126">
        <v>38265082644.628098</v>
      </c>
      <c r="T126">
        <v>51700619834.710747</v>
      </c>
      <c r="U126">
        <v>66567975206.611572</v>
      </c>
      <c r="V126">
        <v>64980820835.322578</v>
      </c>
      <c r="W126">
        <v>72425590649.457428</v>
      </c>
      <c r="X126">
        <v>77773431088.252991</v>
      </c>
      <c r="Y126">
        <v>87024427972.929413</v>
      </c>
      <c r="Z126">
        <v>96597434179.508179</v>
      </c>
      <c r="AA126">
        <v>100273097170.17999</v>
      </c>
      <c r="AB126">
        <v>115537126325.94022</v>
      </c>
      <c r="AC126">
        <v>146133338196.14139</v>
      </c>
      <c r="AD126">
        <v>196964195387.37064</v>
      </c>
      <c r="AE126">
        <v>243526047716.91537</v>
      </c>
      <c r="AF126">
        <v>279349355713.80127</v>
      </c>
      <c r="AG126">
        <v>325734233312.87927</v>
      </c>
      <c r="AH126">
        <v>350051111253.44269</v>
      </c>
      <c r="AI126">
        <v>386302839273.92322</v>
      </c>
      <c r="AJ126">
        <v>455602962225.40302</v>
      </c>
      <c r="AK126">
        <v>556130926912.75427</v>
      </c>
      <c r="AL126">
        <v>598099073901.42334</v>
      </c>
      <c r="AM126">
        <v>557503074772.15149</v>
      </c>
      <c r="AN126">
        <v>374241351752.48315</v>
      </c>
      <c r="AO126">
        <v>485248229336.6532</v>
      </c>
      <c r="AP126">
        <v>561633125839.99426</v>
      </c>
      <c r="AQ126">
        <v>533052076313.52679</v>
      </c>
      <c r="AR126">
        <v>609020054512.46521</v>
      </c>
      <c r="AS126">
        <v>680520724062.40308</v>
      </c>
      <c r="AT126">
        <v>764880644710.64856</v>
      </c>
      <c r="AU126">
        <v>898137194716.18811</v>
      </c>
      <c r="AV126">
        <v>1011797457138.5032</v>
      </c>
      <c r="AW126">
        <v>1122679154632.4143</v>
      </c>
      <c r="AX126">
        <v>1002219052967.5377</v>
      </c>
      <c r="AY126">
        <v>901934953364.71082</v>
      </c>
      <c r="AZ126">
        <v>1094499338702.7156</v>
      </c>
      <c r="BA126">
        <v>1202463682633.8474</v>
      </c>
      <c r="BB126">
        <v>1222807284485.3149</v>
      </c>
      <c r="BC126">
        <v>1305604981271.9133</v>
      </c>
      <c r="BD126">
        <v>1411333926201.2412</v>
      </c>
      <c r="BE126">
        <v>1382764027113.8193</v>
      </c>
      <c r="BF126">
        <v>1414804158515.2581</v>
      </c>
      <c r="BG126">
        <v>1530750923148.7</v>
      </c>
    </row>
    <row r="127" spans="1:59" x14ac:dyDescent="0.4">
      <c r="A127" t="s">
        <v>750</v>
      </c>
      <c r="G127">
        <v>2097451694.2033045</v>
      </c>
      <c r="H127">
        <v>2391486978.4374127</v>
      </c>
      <c r="I127">
        <v>2441893027.16326</v>
      </c>
      <c r="J127">
        <v>2663119574.3489223</v>
      </c>
      <c r="K127">
        <v>2769532343.8812661</v>
      </c>
      <c r="L127">
        <v>2873984878.1853824</v>
      </c>
      <c r="M127">
        <v>3880370401.5725918</v>
      </c>
      <c r="N127">
        <v>4451200972.9401026</v>
      </c>
      <c r="O127">
        <v>5408293998.6513824</v>
      </c>
      <c r="P127">
        <v>13004774556.616644</v>
      </c>
      <c r="Q127">
        <v>12024138275.86207</v>
      </c>
      <c r="R127">
        <v>13131668946.648428</v>
      </c>
      <c r="S127">
        <v>14135729588.276342</v>
      </c>
      <c r="T127">
        <v>15500908760.450745</v>
      </c>
      <c r="U127">
        <v>24746019536.903042</v>
      </c>
      <c r="V127">
        <v>28638550499.445065</v>
      </c>
      <c r="W127">
        <v>25056672166.427544</v>
      </c>
      <c r="X127">
        <v>21577977770.059048</v>
      </c>
      <c r="Y127">
        <v>20869434305.317326</v>
      </c>
      <c r="Z127">
        <v>21697297872.340431</v>
      </c>
      <c r="AA127">
        <v>21442619680.851059</v>
      </c>
      <c r="AB127">
        <v>17903681693.048862</v>
      </c>
      <c r="AC127">
        <v>22365734481.521347</v>
      </c>
      <c r="AD127">
        <v>20692472759.856628</v>
      </c>
      <c r="AE127">
        <v>24312117767.18856</v>
      </c>
      <c r="AF127">
        <v>18427777777.777779</v>
      </c>
      <c r="AG127">
        <v>11008793176.2223</v>
      </c>
      <c r="AH127">
        <v>19858555214.72393</v>
      </c>
      <c r="AI127">
        <v>23941391390.728477</v>
      </c>
      <c r="AJ127">
        <v>24848483838.383839</v>
      </c>
      <c r="AK127">
        <v>27191689008.042896</v>
      </c>
      <c r="AL127">
        <v>31493987641.950569</v>
      </c>
      <c r="AM127">
        <v>30354434553.247608</v>
      </c>
      <c r="AN127">
        <v>25941929461.942257</v>
      </c>
      <c r="AO127">
        <v>30121879434.954006</v>
      </c>
      <c r="AP127">
        <v>37711864406.779655</v>
      </c>
      <c r="AQ127">
        <v>34890772742.093262</v>
      </c>
      <c r="AR127">
        <v>38137545245.146431</v>
      </c>
      <c r="AS127">
        <v>47875838926.1745</v>
      </c>
      <c r="AT127">
        <v>59440108585.001694</v>
      </c>
      <c r="AU127">
        <v>80797945205.479462</v>
      </c>
      <c r="AV127">
        <v>101550654720.88214</v>
      </c>
      <c r="AW127">
        <v>114641097818.43771</v>
      </c>
      <c r="AX127">
        <v>147395833333.33334</v>
      </c>
      <c r="AY127">
        <v>105899930507.29674</v>
      </c>
      <c r="AZ127">
        <v>115419050942.07953</v>
      </c>
      <c r="BA127">
        <v>154027536231.88403</v>
      </c>
      <c r="BB127">
        <v>174070025008.93173</v>
      </c>
      <c r="BC127">
        <v>174161142454.16077</v>
      </c>
      <c r="BD127">
        <v>162631412508.78424</v>
      </c>
      <c r="BE127">
        <v>114567298105.68295</v>
      </c>
      <c r="BF127">
        <v>110912280701.75439</v>
      </c>
      <c r="BG127">
        <v>120126277612.92451</v>
      </c>
    </row>
    <row r="128" spans="1:59" x14ac:dyDescent="0.4">
      <c r="A128" t="s">
        <v>2011</v>
      </c>
      <c r="X128">
        <v>579790213279.78955</v>
      </c>
      <c r="Y128">
        <v>583116101965.12109</v>
      </c>
      <c r="Z128">
        <v>577632867015.79395</v>
      </c>
      <c r="AA128">
        <v>594661321341.10608</v>
      </c>
      <c r="AB128">
        <v>585701482671.55505</v>
      </c>
      <c r="AC128">
        <v>618555875761.35828</v>
      </c>
      <c r="AD128">
        <v>712847363378.92139</v>
      </c>
      <c r="AE128">
        <v>843181294347.28882</v>
      </c>
      <c r="AF128">
        <v>933616764650.83948</v>
      </c>
      <c r="AG128">
        <v>1144750726503.6907</v>
      </c>
      <c r="AH128">
        <v>1010836034046.9332</v>
      </c>
      <c r="AI128">
        <v>1197932345307.2039</v>
      </c>
      <c r="AJ128">
        <v>1397850053537.1523</v>
      </c>
      <c r="AK128">
        <v>1493297526093.1443</v>
      </c>
      <c r="AL128">
        <v>1627050934361.5254</v>
      </c>
      <c r="AM128">
        <v>1791027465413.5054</v>
      </c>
      <c r="AN128">
        <v>1798856041361.2683</v>
      </c>
      <c r="AO128">
        <v>1592058084648.3865</v>
      </c>
      <c r="AP128">
        <v>1797538157133.7292</v>
      </c>
      <c r="AQ128">
        <v>1763701605215.8994</v>
      </c>
      <c r="AR128">
        <v>1710339343240.2478</v>
      </c>
      <c r="AS128">
        <v>1712770091442.9946</v>
      </c>
      <c r="AT128">
        <v>1952341915144.689</v>
      </c>
      <c r="AU128">
        <v>2375467191355.1787</v>
      </c>
      <c r="AV128">
        <v>2788732716557.1392</v>
      </c>
      <c r="AW128">
        <v>3295782504649.5542</v>
      </c>
      <c r="AX128">
        <v>3832672929453.8438</v>
      </c>
      <c r="AY128">
        <v>3595623145995.2705</v>
      </c>
      <c r="AZ128">
        <v>4474792895301.124</v>
      </c>
      <c r="BA128">
        <v>5047012279657.332</v>
      </c>
      <c r="BB128">
        <v>5066106342536.3574</v>
      </c>
      <c r="BC128">
        <v>5185317396876.5996</v>
      </c>
      <c r="BD128">
        <v>5344270294030.1133</v>
      </c>
      <c r="BE128">
        <v>4375646245549.3062</v>
      </c>
      <c r="BF128">
        <v>4263791849337.8647</v>
      </c>
      <c r="BG128">
        <v>4723050473503.1211</v>
      </c>
    </row>
    <row r="129" spans="1:59" x14ac:dyDescent="0.4">
      <c r="A129" t="s">
        <v>2012</v>
      </c>
      <c r="Z129">
        <v>1757142805.7142856</v>
      </c>
      <c r="AA129">
        <v>2366666615.5555558</v>
      </c>
      <c r="AB129">
        <v>1776842041.0526316</v>
      </c>
      <c r="AC129">
        <v>1087273103.6963856</v>
      </c>
      <c r="AD129">
        <v>598961269.29787862</v>
      </c>
      <c r="AE129">
        <v>714046821.09379697</v>
      </c>
      <c r="AF129">
        <v>865559856.16389954</v>
      </c>
      <c r="AG129">
        <v>1028087972.3108478</v>
      </c>
      <c r="AH129">
        <v>1127806944.6151268</v>
      </c>
      <c r="AI129">
        <v>1327748654.6596861</v>
      </c>
      <c r="AJ129">
        <v>1543606345.1168363</v>
      </c>
      <c r="AK129">
        <v>1763536304.5396366</v>
      </c>
      <c r="AL129">
        <v>1873671550.3463552</v>
      </c>
      <c r="AM129">
        <v>1747011857.3310688</v>
      </c>
      <c r="AN129">
        <v>1280177838.7190537</v>
      </c>
      <c r="AO129">
        <v>1454430642.4918334</v>
      </c>
      <c r="AP129">
        <v>1731198022.4549377</v>
      </c>
      <c r="AQ129">
        <v>1768619058.3464744</v>
      </c>
      <c r="AR129">
        <v>1758176653.0774584</v>
      </c>
      <c r="AS129">
        <v>2023324407.3031573</v>
      </c>
      <c r="AT129">
        <v>2366398119.882102</v>
      </c>
      <c r="AU129">
        <v>2735558726.2562494</v>
      </c>
      <c r="AV129">
        <v>3452882514.0016584</v>
      </c>
      <c r="AW129">
        <v>4222962987.5385919</v>
      </c>
      <c r="AX129">
        <v>5443915120.507947</v>
      </c>
      <c r="AY129">
        <v>5832915387.0890837</v>
      </c>
      <c r="AZ129">
        <v>7127792629.5829449</v>
      </c>
      <c r="BA129">
        <v>8749241114.1891289</v>
      </c>
      <c r="BB129">
        <v>10191350119.680822</v>
      </c>
      <c r="BC129">
        <v>11942230508.333982</v>
      </c>
      <c r="BD129">
        <v>13268458231.928415</v>
      </c>
      <c r="BE129">
        <v>14390391264.260714</v>
      </c>
      <c r="BF129">
        <v>15805707154.232853</v>
      </c>
      <c r="BG129">
        <v>16853079615.351915</v>
      </c>
    </row>
    <row r="130" spans="1:59" x14ac:dyDescent="0.4">
      <c r="A130" t="s">
        <v>2013</v>
      </c>
      <c r="AD130">
        <v>3313540067.9324584</v>
      </c>
      <c r="AE130">
        <v>2717998687.7100158</v>
      </c>
      <c r="AF130">
        <v>2838485353.9618669</v>
      </c>
      <c r="AG130">
        <v>4451497288.27108</v>
      </c>
      <c r="AH130">
        <v>5545921947.4658308</v>
      </c>
      <c r="AI130">
        <v>7535259851.0359726</v>
      </c>
      <c r="AJ130">
        <v>9599127049.9375038</v>
      </c>
      <c r="AK130">
        <v>11718795528.493893</v>
      </c>
      <c r="AL130">
        <v>13690217333.269695</v>
      </c>
      <c r="AM130">
        <v>15751867489.444622</v>
      </c>
      <c r="AN130">
        <v>17247179005.52195</v>
      </c>
      <c r="AO130">
        <v>17391056369.226528</v>
      </c>
      <c r="AP130">
        <v>17260364842.454391</v>
      </c>
      <c r="AQ130">
        <v>17649751243.781094</v>
      </c>
      <c r="AR130">
        <v>19152238805.970146</v>
      </c>
      <c r="AS130">
        <v>20082918739.635155</v>
      </c>
      <c r="AT130">
        <v>20955223880.597012</v>
      </c>
      <c r="AU130">
        <v>21287562189.054722</v>
      </c>
      <c r="AV130">
        <v>21796351575.456051</v>
      </c>
      <c r="AW130">
        <v>24577114427.860691</v>
      </c>
      <c r="AX130">
        <v>29227350570.016586</v>
      </c>
      <c r="AY130">
        <v>35477118070.248749</v>
      </c>
      <c r="AZ130">
        <v>38419626628.19236</v>
      </c>
      <c r="BA130">
        <v>40075674163.250412</v>
      </c>
      <c r="BB130">
        <v>43868565281.724701</v>
      </c>
      <c r="BC130">
        <v>46014226807.562187</v>
      </c>
      <c r="BD130">
        <v>47833413749.121056</v>
      </c>
      <c r="BE130">
        <v>49459296463.283577</v>
      </c>
      <c r="BF130">
        <v>49598825982.155876</v>
      </c>
      <c r="BG130">
        <v>51844487742.023209</v>
      </c>
    </row>
    <row r="131" spans="1:59" x14ac:dyDescent="0.4">
      <c r="A131" t="s">
        <v>2014</v>
      </c>
      <c r="B131">
        <v>190495600</v>
      </c>
      <c r="C131">
        <v>183920900</v>
      </c>
      <c r="D131">
        <v>191861799.99999997</v>
      </c>
      <c r="E131">
        <v>200229600</v>
      </c>
      <c r="F131">
        <v>218929100</v>
      </c>
      <c r="G131">
        <v>229260800</v>
      </c>
      <c r="H131">
        <v>244459499.99999997</v>
      </c>
      <c r="I131">
        <v>261024300</v>
      </c>
      <c r="J131">
        <v>276820700</v>
      </c>
      <c r="K131">
        <v>306961800</v>
      </c>
      <c r="L131">
        <v>323099700</v>
      </c>
      <c r="M131">
        <v>341543099.99999994</v>
      </c>
      <c r="N131">
        <v>368098000.00000006</v>
      </c>
      <c r="O131">
        <v>386968300</v>
      </c>
      <c r="P131">
        <v>486955000</v>
      </c>
      <c r="Q131">
        <v>577549300</v>
      </c>
      <c r="R131">
        <v>596675700</v>
      </c>
      <c r="S131">
        <v>673010600</v>
      </c>
      <c r="T131">
        <v>717240400</v>
      </c>
      <c r="U131">
        <v>814067900</v>
      </c>
      <c r="V131">
        <v>854711500</v>
      </c>
      <c r="W131">
        <v>846514500</v>
      </c>
      <c r="X131">
        <v>863933200.00000012</v>
      </c>
      <c r="Y131">
        <v>823374900</v>
      </c>
      <c r="Z131">
        <v>848478300</v>
      </c>
      <c r="AA131">
        <v>851296100</v>
      </c>
      <c r="AB131">
        <v>840964400</v>
      </c>
      <c r="AC131">
        <v>972799999.99999988</v>
      </c>
      <c r="AD131">
        <v>1038300000</v>
      </c>
      <c r="AE131">
        <v>786299999.99999988</v>
      </c>
      <c r="AF131">
        <v>384400000</v>
      </c>
      <c r="AG131">
        <v>348000000</v>
      </c>
      <c r="AH131">
        <v>223500000</v>
      </c>
      <c r="AI131">
        <v>160400000</v>
      </c>
      <c r="AJ131">
        <v>132199999.99999999</v>
      </c>
      <c r="AK131">
        <v>134800000</v>
      </c>
      <c r="AL131">
        <v>159400000.00000003</v>
      </c>
      <c r="AM131">
        <v>295899999.99999994</v>
      </c>
      <c r="AN131">
        <v>359600000</v>
      </c>
      <c r="AO131">
        <v>441800000</v>
      </c>
      <c r="AP131">
        <v>529064600.00000006</v>
      </c>
      <c r="AQ131">
        <v>521000000</v>
      </c>
      <c r="AR131">
        <v>543000000</v>
      </c>
      <c r="AS131">
        <v>416000000</v>
      </c>
      <c r="AT131">
        <v>474699999.99999994</v>
      </c>
      <c r="AU131">
        <v>550000000</v>
      </c>
      <c r="AV131">
        <v>604028900</v>
      </c>
      <c r="AW131">
        <v>739027199.99999988</v>
      </c>
      <c r="AX131">
        <v>850040499.99999988</v>
      </c>
      <c r="AY131">
        <v>1155147400</v>
      </c>
      <c r="AZ131">
        <v>1292697100</v>
      </c>
      <c r="BA131">
        <v>1545400000.0000002</v>
      </c>
      <c r="BB131">
        <v>1735500000</v>
      </c>
      <c r="BC131">
        <v>1946500000</v>
      </c>
      <c r="BD131">
        <v>2013000000</v>
      </c>
      <c r="BE131">
        <v>2034000000</v>
      </c>
      <c r="BF131">
        <v>2101000000</v>
      </c>
      <c r="BG131">
        <v>2158000000</v>
      </c>
    </row>
    <row r="132" spans="1:59" x14ac:dyDescent="0.4">
      <c r="A132" t="s">
        <v>2015</v>
      </c>
      <c r="AF132">
        <v>28901836158.192089</v>
      </c>
      <c r="AG132">
        <v>31995012468.82793</v>
      </c>
      <c r="AH132">
        <v>33881392045.454544</v>
      </c>
      <c r="AI132">
        <v>30657030223.390274</v>
      </c>
      <c r="AJ132">
        <v>28607921928.817451</v>
      </c>
      <c r="AK132">
        <v>25544128198.995453</v>
      </c>
      <c r="AL132">
        <v>27884615384.615383</v>
      </c>
      <c r="AM132">
        <v>30698633109.134304</v>
      </c>
      <c r="AN132">
        <v>27249786142.001709</v>
      </c>
      <c r="AO132">
        <v>35976714100.905563</v>
      </c>
      <c r="AP132">
        <v>38270206950.409996</v>
      </c>
      <c r="AQ132">
        <v>34110064452.15667</v>
      </c>
      <c r="AR132">
        <v>20481889763.779526</v>
      </c>
      <c r="AS132">
        <v>26265625000</v>
      </c>
      <c r="AT132">
        <v>33122307692.30769</v>
      </c>
      <c r="AU132">
        <v>47334148578.416389</v>
      </c>
      <c r="AV132">
        <v>54961936662.606575</v>
      </c>
      <c r="AW132">
        <v>67516236337.715828</v>
      </c>
      <c r="AX132">
        <v>87140405361.229156</v>
      </c>
      <c r="AY132">
        <v>63028320702.034302</v>
      </c>
      <c r="AZ132">
        <v>74773444900.536789</v>
      </c>
      <c r="BA132">
        <v>34699395523.607254</v>
      </c>
      <c r="BB132">
        <v>81873662518.823807</v>
      </c>
      <c r="BC132">
        <v>65502870173.783119</v>
      </c>
      <c r="BD132">
        <v>41142722414.335114</v>
      </c>
      <c r="BE132">
        <v>29274816453.786419</v>
      </c>
      <c r="BF132">
        <v>32257171354.079407</v>
      </c>
      <c r="BG132">
        <v>50984362478.497253</v>
      </c>
    </row>
    <row r="133" spans="1:59" x14ac:dyDescent="0.4">
      <c r="A133" t="s">
        <v>2016</v>
      </c>
      <c r="S133">
        <v>87350297.037037015</v>
      </c>
      <c r="T133">
        <v>102094121.48148148</v>
      </c>
      <c r="U133">
        <v>123935513.7037037</v>
      </c>
      <c r="V133">
        <v>146341385.92592591</v>
      </c>
      <c r="W133">
        <v>167970095.92592591</v>
      </c>
      <c r="X133">
        <v>182754001.1111111</v>
      </c>
      <c r="Y133">
        <v>197228760.37037036</v>
      </c>
      <c r="Z133">
        <v>217663028.14814812</v>
      </c>
      <c r="AA133">
        <v>241273008.14814818</v>
      </c>
      <c r="AB133">
        <v>289689704.44444442</v>
      </c>
      <c r="AC133">
        <v>319998986.66666663</v>
      </c>
      <c r="AD133">
        <v>366541091.1111111</v>
      </c>
      <c r="AE133">
        <v>415518112.22222221</v>
      </c>
      <c r="AF133">
        <v>483962430.7407406</v>
      </c>
      <c r="AG133">
        <v>513753818.14814812</v>
      </c>
      <c r="AH133">
        <v>566894748.51851845</v>
      </c>
      <c r="AI133">
        <v>574870405.18518519</v>
      </c>
      <c r="AJ133">
        <v>600005564.44444442</v>
      </c>
      <c r="AK133">
        <v>640449501.48148143</v>
      </c>
      <c r="AL133">
        <v>662196185.18518519</v>
      </c>
      <c r="AM133">
        <v>676949593.70370364</v>
      </c>
      <c r="AN133">
        <v>737554871.85185182</v>
      </c>
      <c r="AO133">
        <v>775934812.5925926</v>
      </c>
      <c r="AP133">
        <v>784159228.70370352</v>
      </c>
      <c r="AQ133">
        <v>743808076.01851833</v>
      </c>
      <c r="AR133">
        <v>748346605.92592585</v>
      </c>
      <c r="AS133">
        <v>823837141.09629631</v>
      </c>
      <c r="AT133">
        <v>893107210.78888893</v>
      </c>
      <c r="AU133">
        <v>951207366.04074061</v>
      </c>
      <c r="AV133">
        <v>1134193629.6296296</v>
      </c>
      <c r="AW133">
        <v>1277494148.1481481</v>
      </c>
      <c r="AX133">
        <v>1282215407.4074073</v>
      </c>
      <c r="AY133">
        <v>1262973407.4074073</v>
      </c>
      <c r="AZ133">
        <v>1381968259.2592592</v>
      </c>
      <c r="BA133">
        <v>1437684814.8148146</v>
      </c>
      <c r="BB133">
        <v>1436803333.3333333</v>
      </c>
      <c r="BC133">
        <v>1489928888.8888888</v>
      </c>
      <c r="BD133">
        <v>1551921037.0370371</v>
      </c>
      <c r="BE133">
        <v>1649142629.6296296</v>
      </c>
      <c r="BF133">
        <v>1667078703.7037036</v>
      </c>
      <c r="BG133">
        <v>1712306555.5555558</v>
      </c>
    </row>
    <row r="134" spans="1:59" x14ac:dyDescent="0.4">
      <c r="A134" t="s">
        <v>2017</v>
      </c>
      <c r="X134">
        <v>735419002223.53345</v>
      </c>
      <c r="Y134">
        <v>750070328402.64331</v>
      </c>
      <c r="Z134">
        <v>721215000689.04346</v>
      </c>
      <c r="AA134">
        <v>747120150793.92981</v>
      </c>
      <c r="AB134">
        <v>762954557622.38074</v>
      </c>
      <c r="AC134">
        <v>803579636267.96045</v>
      </c>
      <c r="AD134">
        <v>919444811366.19128</v>
      </c>
      <c r="AE134">
        <v>1006544960343.558</v>
      </c>
      <c r="AF134">
        <v>1170487279965.1101</v>
      </c>
      <c r="AG134">
        <v>1440075206227.0144</v>
      </c>
      <c r="AH134">
        <v>1358301483257.0562</v>
      </c>
      <c r="AI134">
        <v>1562054369719.5579</v>
      </c>
      <c r="AJ134">
        <v>1797860339560.0938</v>
      </c>
      <c r="AK134">
        <v>1916416698135.7219</v>
      </c>
      <c r="AL134">
        <v>2074553289848.4031</v>
      </c>
      <c r="AM134">
        <v>2277064999276.9009</v>
      </c>
      <c r="AN134">
        <v>2297214614758.5898</v>
      </c>
      <c r="AO134">
        <v>2072560201835.9902</v>
      </c>
      <c r="AP134">
        <v>2287147685330.5781</v>
      </c>
      <c r="AQ134">
        <v>2237489265850.1553</v>
      </c>
      <c r="AR134">
        <v>2007554359341.3198</v>
      </c>
      <c r="AS134">
        <v>2050862255942.7876</v>
      </c>
      <c r="AT134">
        <v>2363196686484.8721</v>
      </c>
      <c r="AU134">
        <v>2858514895997.2246</v>
      </c>
      <c r="AV134">
        <v>3349188405527.251</v>
      </c>
      <c r="AW134">
        <v>3945134128213.6343</v>
      </c>
      <c r="AX134">
        <v>4584233320999.8955</v>
      </c>
      <c r="AY134">
        <v>4306894981162.4165</v>
      </c>
      <c r="AZ134">
        <v>5340986877008.9561</v>
      </c>
      <c r="BA134">
        <v>6073300034780.1299</v>
      </c>
      <c r="BB134">
        <v>6134230329295.0107</v>
      </c>
      <c r="BC134">
        <v>6283950806813.6104</v>
      </c>
      <c r="BD134">
        <v>6404663412438.6533</v>
      </c>
      <c r="BE134">
        <v>5504776411963.1084</v>
      </c>
      <c r="BF134">
        <v>5360659105919.6602</v>
      </c>
      <c r="BG134">
        <v>5954671133086.3818</v>
      </c>
    </row>
    <row r="135" spans="1:59" x14ac:dyDescent="0.4">
      <c r="A135" t="s">
        <v>2018</v>
      </c>
      <c r="V135">
        <v>100756298388.25185</v>
      </c>
      <c r="W135">
        <v>104783734333.36594</v>
      </c>
      <c r="X135">
        <v>102734445545.76178</v>
      </c>
      <c r="Y135">
        <v>98691627280.062408</v>
      </c>
      <c r="Z135">
        <v>102261440345.53114</v>
      </c>
      <c r="AA135">
        <v>110749476696.0257</v>
      </c>
      <c r="AB135">
        <v>121368053834.24576</v>
      </c>
      <c r="AC135">
        <v>132706402190.27765</v>
      </c>
      <c r="AD135">
        <v>137652597191.09097</v>
      </c>
      <c r="AE135">
        <v>140050005974.16556</v>
      </c>
      <c r="AF135">
        <v>145546136165.26517</v>
      </c>
      <c r="AG135">
        <v>147384150841.10751</v>
      </c>
      <c r="AH135">
        <v>135448913916.30917</v>
      </c>
      <c r="AI135">
        <v>135071981124.9639</v>
      </c>
      <c r="AJ135">
        <v>131955014819.64398</v>
      </c>
      <c r="AK135">
        <v>151683866344.90955</v>
      </c>
      <c r="AL135">
        <v>165854563855.70813</v>
      </c>
      <c r="AM135">
        <v>176701918952.85184</v>
      </c>
      <c r="AN135">
        <v>177724021884.40738</v>
      </c>
      <c r="AO135">
        <v>179727860239.27917</v>
      </c>
      <c r="AP135">
        <v>203940775869.7681</v>
      </c>
      <c r="AQ135">
        <v>194102537448.66367</v>
      </c>
      <c r="AR135">
        <v>209534777347.01773</v>
      </c>
      <c r="AS135">
        <v>237210600220.67218</v>
      </c>
      <c r="AT135">
        <v>272973081494.53864</v>
      </c>
      <c r="AU135">
        <v>320116330490.53986</v>
      </c>
      <c r="AV135">
        <v>376778620201.17419</v>
      </c>
      <c r="AW135">
        <v>458485011453.28278</v>
      </c>
      <c r="AX135">
        <v>571465171245.08105</v>
      </c>
      <c r="AY135">
        <v>582962413224.45251</v>
      </c>
      <c r="AZ135">
        <v>661534508039.73669</v>
      </c>
      <c r="BA135">
        <v>757956474535.48145</v>
      </c>
      <c r="BB135">
        <v>805121908439.35706</v>
      </c>
      <c r="BC135">
        <v>874604129382.35315</v>
      </c>
      <c r="BD135">
        <v>944663662255.26208</v>
      </c>
      <c r="BE135">
        <v>928337701072.21533</v>
      </c>
      <c r="BF135">
        <v>929671974133.32727</v>
      </c>
      <c r="BG135">
        <v>1062642922681.005</v>
      </c>
    </row>
    <row r="136" spans="1:59" x14ac:dyDescent="0.4">
      <c r="A136" t="s">
        <v>2019</v>
      </c>
      <c r="AB136">
        <v>98813187570.008286</v>
      </c>
      <c r="AC136">
        <v>99234880494.501343</v>
      </c>
      <c r="AD136">
        <v>106026515579.42653</v>
      </c>
      <c r="AE136">
        <v>103471867170.82846</v>
      </c>
      <c r="AF136">
        <v>112558037146.86903</v>
      </c>
      <c r="AG136">
        <v>114558265677.91176</v>
      </c>
      <c r="AH136">
        <v>105816491763.41034</v>
      </c>
      <c r="AI136">
        <v>101085260427.71315</v>
      </c>
      <c r="AJ136">
        <v>86915904344.274826</v>
      </c>
      <c r="AK136">
        <v>98943626986.758347</v>
      </c>
      <c r="AL136">
        <v>112284463384.95523</v>
      </c>
      <c r="AM136">
        <v>117126555294.66074</v>
      </c>
      <c r="AN136">
        <v>118778979329.9449</v>
      </c>
      <c r="AO136">
        <v>120819971578.1734</v>
      </c>
      <c r="AP136">
        <v>141048135342.86203</v>
      </c>
      <c r="AQ136">
        <v>133035003030.48305</v>
      </c>
      <c r="AR136">
        <v>142496025380.55765</v>
      </c>
      <c r="AS136">
        <v>154736984332.66977</v>
      </c>
      <c r="AT136">
        <v>177432242316.6196</v>
      </c>
      <c r="AU136">
        <v>205513031459.97559</v>
      </c>
      <c r="AV136">
        <v>231980476082.56531</v>
      </c>
      <c r="AW136">
        <v>276755983018.92535</v>
      </c>
      <c r="AX136">
        <v>336094165812.67072</v>
      </c>
      <c r="AY136">
        <v>352981055214.13373</v>
      </c>
      <c r="AZ136">
        <v>384820500564.59631</v>
      </c>
      <c r="BA136">
        <v>436772411253.3327</v>
      </c>
      <c r="BB136">
        <v>473081979379.34998</v>
      </c>
      <c r="BC136">
        <v>516218637744.24292</v>
      </c>
      <c r="BD136">
        <v>554429344381.76221</v>
      </c>
      <c r="BE136">
        <v>530149517198.93011</v>
      </c>
      <c r="BF136">
        <v>501779518531.24359</v>
      </c>
      <c r="BG136">
        <v>549653601217.70825</v>
      </c>
    </row>
    <row r="137" spans="1:59" x14ac:dyDescent="0.4">
      <c r="A137" t="s">
        <v>2020</v>
      </c>
      <c r="L137">
        <v>90098330.665447056</v>
      </c>
      <c r="M137">
        <v>104888628.17194417</v>
      </c>
      <c r="N137">
        <v>124941925.0104734</v>
      </c>
      <c r="O137">
        <v>165930611.72901919</v>
      </c>
      <c r="P137">
        <v>193983720.46186894</v>
      </c>
      <c r="Q137">
        <v>246387479.17715877</v>
      </c>
      <c r="R137">
        <v>272493879.02064329</v>
      </c>
      <c r="S137">
        <v>303496276.26378196</v>
      </c>
      <c r="T137">
        <v>436918176.73378074</v>
      </c>
      <c r="U137">
        <v>503180669.99458712</v>
      </c>
      <c r="V137">
        <v>534701915.61735398</v>
      </c>
      <c r="W137">
        <v>511658690.56104267</v>
      </c>
      <c r="X137">
        <v>522090331.47810668</v>
      </c>
      <c r="Y137">
        <v>524034109.85660523</v>
      </c>
      <c r="Z137">
        <v>502617355.40707326</v>
      </c>
      <c r="AA137">
        <v>529078995.56387609</v>
      </c>
      <c r="AB137">
        <v>779365167.60242379</v>
      </c>
      <c r="AC137">
        <v>1052843347.6394849</v>
      </c>
      <c r="AD137">
        <v>1161757671.0175631</v>
      </c>
      <c r="AE137">
        <v>1120000916.9264627</v>
      </c>
      <c r="AF137">
        <v>1421466239.5623381</v>
      </c>
      <c r="AG137">
        <v>1484152022.3152022</v>
      </c>
      <c r="AH137">
        <v>1631197909.258996</v>
      </c>
      <c r="AI137">
        <v>1673104493.7736871</v>
      </c>
      <c r="AJ137">
        <v>1948118227.6815093</v>
      </c>
      <c r="AK137">
        <v>2428461395.3488369</v>
      </c>
      <c r="AL137">
        <v>2504033252.4271846</v>
      </c>
      <c r="AM137">
        <v>2298410390.6842141</v>
      </c>
      <c r="AN137">
        <v>2479721340.8746033</v>
      </c>
      <c r="AO137">
        <v>2664026095.0605779</v>
      </c>
      <c r="AP137">
        <v>2483953102.7948837</v>
      </c>
      <c r="AQ137">
        <v>2491822706.8025599</v>
      </c>
      <c r="AR137">
        <v>2688630822.5330424</v>
      </c>
      <c r="AS137">
        <v>3070691319.5217938</v>
      </c>
      <c r="AT137">
        <v>3454362685.9670286</v>
      </c>
      <c r="AU137">
        <v>3659251525.8592997</v>
      </c>
      <c r="AV137">
        <v>4000239272.6112618</v>
      </c>
      <c r="AW137">
        <v>4601299566.8110638</v>
      </c>
      <c r="AX137">
        <v>5081432924.0144033</v>
      </c>
      <c r="AY137">
        <v>4504549214.2266331</v>
      </c>
      <c r="AZ137">
        <v>5082366478.089942</v>
      </c>
      <c r="BA137">
        <v>5739977477.4774771</v>
      </c>
      <c r="BB137">
        <v>5456009384.6646051</v>
      </c>
      <c r="BC137">
        <v>6391735893.8396807</v>
      </c>
      <c r="BD137">
        <v>6657170923.3791752</v>
      </c>
      <c r="BE137">
        <v>6289165409.5590811</v>
      </c>
    </row>
    <row r="138" spans="1:59" x14ac:dyDescent="0.4">
      <c r="A138" t="s">
        <v>2021</v>
      </c>
      <c r="B138">
        <v>1409873949.5798321</v>
      </c>
      <c r="C138">
        <v>1444327731.092437</v>
      </c>
      <c r="D138">
        <v>1464285714.2857144</v>
      </c>
      <c r="E138">
        <v>1550840336.1344538</v>
      </c>
      <c r="F138">
        <v>1637184873.94958</v>
      </c>
      <c r="G138">
        <v>1698319327.7310925</v>
      </c>
      <c r="H138">
        <v>1751470588.2352941</v>
      </c>
      <c r="I138">
        <v>1859465020.5761316</v>
      </c>
      <c r="J138">
        <v>1801344537.8151259</v>
      </c>
      <c r="K138">
        <v>1965546218.4873948</v>
      </c>
      <c r="L138">
        <v>2296470588.2352939</v>
      </c>
      <c r="M138">
        <v>2365319865.3198652</v>
      </c>
      <c r="N138">
        <v>2553936348.4087105</v>
      </c>
      <c r="O138">
        <v>2875625000</v>
      </c>
      <c r="P138">
        <v>3574586466.1654134</v>
      </c>
      <c r="Q138">
        <v>3791298145.5064192</v>
      </c>
      <c r="R138">
        <v>3591319857.3127227</v>
      </c>
      <c r="S138">
        <v>4104509582.8635855</v>
      </c>
      <c r="T138">
        <v>2733183856.5022421</v>
      </c>
      <c r="U138">
        <v>3364611432.2414899</v>
      </c>
      <c r="V138">
        <v>4024621899.5765271</v>
      </c>
      <c r="W138">
        <v>4415844155.8441563</v>
      </c>
      <c r="X138">
        <v>4768765016.8188372</v>
      </c>
      <c r="Y138">
        <v>5167913302.1674452</v>
      </c>
      <c r="Z138">
        <v>6043474842.7672949</v>
      </c>
      <c r="AA138">
        <v>5978460972.0176735</v>
      </c>
      <c r="AB138">
        <v>6405210563.8829412</v>
      </c>
      <c r="AC138">
        <v>6679898132.427845</v>
      </c>
      <c r="AD138">
        <v>6978371581.2637539</v>
      </c>
      <c r="AE138">
        <v>6987267683.7725391</v>
      </c>
      <c r="AF138">
        <v>8032551173.2401409</v>
      </c>
      <c r="AG138">
        <v>9000362581.5808563</v>
      </c>
      <c r="AH138">
        <v>9703011635.8658466</v>
      </c>
      <c r="AI138">
        <v>10353678756.476685</v>
      </c>
      <c r="AJ138">
        <v>11717604208.822338</v>
      </c>
      <c r="AK138">
        <v>13029697560.975609</v>
      </c>
      <c r="AL138">
        <v>13897738375.248777</v>
      </c>
      <c r="AM138">
        <v>15091913883.709103</v>
      </c>
      <c r="AN138">
        <v>15760736956.185165</v>
      </c>
      <c r="AO138">
        <v>15711933513.283136</v>
      </c>
      <c r="AP138">
        <v>16595882818.685669</v>
      </c>
      <c r="AQ138">
        <v>15749753804.834377</v>
      </c>
      <c r="AR138">
        <v>16536535647.083422</v>
      </c>
      <c r="AS138">
        <v>18881765437.215084</v>
      </c>
      <c r="AT138">
        <v>20662525941.29855</v>
      </c>
      <c r="AU138">
        <v>24405791044.776119</v>
      </c>
      <c r="AV138">
        <v>28267410542.516354</v>
      </c>
      <c r="AW138">
        <v>32351184234.315678</v>
      </c>
      <c r="AX138">
        <v>40715240468.937508</v>
      </c>
      <c r="AY138">
        <v>42067974595.441101</v>
      </c>
      <c r="AZ138">
        <v>56728002830.35556</v>
      </c>
      <c r="BA138">
        <v>65289915890.386185</v>
      </c>
      <c r="BB138">
        <v>68436230407.523514</v>
      </c>
      <c r="BC138">
        <v>74294206490.589417</v>
      </c>
      <c r="BD138">
        <v>79359306575.520828</v>
      </c>
      <c r="BE138">
        <v>80554807486.391052</v>
      </c>
      <c r="BF138">
        <v>81788375089.984879</v>
      </c>
      <c r="BG138">
        <v>87174682200.432404</v>
      </c>
    </row>
    <row r="139" spans="1:59" x14ac:dyDescent="0.4">
      <c r="A139" t="s">
        <v>2022</v>
      </c>
      <c r="G139">
        <v>128446486720.89597</v>
      </c>
      <c r="H139">
        <v>115988787147.42274</v>
      </c>
      <c r="I139">
        <v>123592967313.67192</v>
      </c>
      <c r="J139">
        <v>132452207717.17184</v>
      </c>
      <c r="K139">
        <v>147538539303.38486</v>
      </c>
      <c r="L139">
        <v>162841890077.44604</v>
      </c>
      <c r="M139">
        <v>168956454879.98886</v>
      </c>
      <c r="N139">
        <v>179053902853.98618</v>
      </c>
      <c r="O139">
        <v>213709598290.10321</v>
      </c>
      <c r="P139">
        <v>273373778024.31747</v>
      </c>
      <c r="Q139">
        <v>302112684548.43451</v>
      </c>
      <c r="R139">
        <v>326397544218.35602</v>
      </c>
      <c r="S139">
        <v>374176190600.75629</v>
      </c>
      <c r="T139">
        <v>418251888493.68555</v>
      </c>
      <c r="U139">
        <v>477683700671.34082</v>
      </c>
      <c r="V139">
        <v>593305769832.23657</v>
      </c>
      <c r="W139">
        <v>623083685179.82324</v>
      </c>
      <c r="X139">
        <v>627790418973.28455</v>
      </c>
      <c r="Y139">
        <v>610557492324.7821</v>
      </c>
      <c r="Z139">
        <v>607706989630.81238</v>
      </c>
      <c r="AA139">
        <v>644257669080.08167</v>
      </c>
      <c r="AB139">
        <v>677037945028.97742</v>
      </c>
      <c r="AC139">
        <v>749454129593.93335</v>
      </c>
      <c r="AD139">
        <v>784640219613.73584</v>
      </c>
      <c r="AE139">
        <v>798415264777.82288</v>
      </c>
      <c r="AF139">
        <v>855379240458.3501</v>
      </c>
      <c r="AG139">
        <v>818183421380.81982</v>
      </c>
      <c r="AH139">
        <v>871921372409.64185</v>
      </c>
      <c r="AI139">
        <v>888240616637.34119</v>
      </c>
      <c r="AJ139">
        <v>971984602874.32629</v>
      </c>
      <c r="AK139">
        <v>1093364453232.8984</v>
      </c>
      <c r="AL139">
        <v>1197630387524.4814</v>
      </c>
      <c r="AM139">
        <v>1235617260085.5505</v>
      </c>
      <c r="AN139">
        <v>1109582849183.7852</v>
      </c>
      <c r="AO139">
        <v>1206875327341.499</v>
      </c>
      <c r="AP139">
        <v>1271770096673.8008</v>
      </c>
      <c r="AQ139">
        <v>1281472660972.9114</v>
      </c>
      <c r="AR139">
        <v>1376397422135.0532</v>
      </c>
      <c r="AS139">
        <v>1583977463321.4614</v>
      </c>
      <c r="AT139">
        <v>1812251016985.9133</v>
      </c>
      <c r="AU139">
        <v>2091228346354.0796</v>
      </c>
      <c r="AV139">
        <v>2493268639080.3931</v>
      </c>
      <c r="AW139">
        <v>3074618852196.2612</v>
      </c>
      <c r="AX139">
        <v>3451889588377.2261</v>
      </c>
      <c r="AY139">
        <v>3542299023533.3618</v>
      </c>
      <c r="AZ139">
        <v>4491457798285.1533</v>
      </c>
      <c r="BA139">
        <v>5085109021677.2666</v>
      </c>
      <c r="BB139">
        <v>5328244735636.6963</v>
      </c>
      <c r="BC139">
        <v>5551655355159.1826</v>
      </c>
      <c r="BD139">
        <v>5840971356255.3193</v>
      </c>
      <c r="BE139">
        <v>5788817724236.9707</v>
      </c>
      <c r="BF139">
        <v>6036798782954.6533</v>
      </c>
      <c r="BG139">
        <v>6504155258937.75</v>
      </c>
    </row>
    <row r="140" spans="1:59" x14ac:dyDescent="0.4">
      <c r="A140" t="s">
        <v>2023</v>
      </c>
      <c r="B140">
        <v>299583264027.29675</v>
      </c>
      <c r="C140">
        <v>287952716641.71405</v>
      </c>
      <c r="D140">
        <v>294244080431.83173</v>
      </c>
      <c r="E140">
        <v>323479862305.51941</v>
      </c>
      <c r="F140">
        <v>364026343369.69745</v>
      </c>
      <c r="G140">
        <v>402968086748.67847</v>
      </c>
      <c r="H140">
        <v>411343693002.25519</v>
      </c>
      <c r="I140">
        <v>427372229781.55334</v>
      </c>
      <c r="J140">
        <v>448251968989.42084</v>
      </c>
      <c r="K140">
        <v>498423075608.50494</v>
      </c>
      <c r="L140">
        <v>548560794259.23523</v>
      </c>
      <c r="M140">
        <v>587696791362.91174</v>
      </c>
      <c r="N140">
        <v>655695520141.93909</v>
      </c>
      <c r="O140">
        <v>809866283732.0686</v>
      </c>
      <c r="P140">
        <v>1023375310686.2366</v>
      </c>
      <c r="Q140">
        <v>1161183136574.2275</v>
      </c>
      <c r="R140">
        <v>1240388348491.4561</v>
      </c>
      <c r="S140">
        <v>1389089842060.803</v>
      </c>
      <c r="T140">
        <v>1495905375927.7998</v>
      </c>
      <c r="U140">
        <v>1803220367986.7397</v>
      </c>
      <c r="V140">
        <v>2152021046792.1223</v>
      </c>
      <c r="W140">
        <v>2307128933141.8589</v>
      </c>
      <c r="X140">
        <v>2256401530448.0508</v>
      </c>
      <c r="Y140">
        <v>2321948845018.0205</v>
      </c>
      <c r="Z140">
        <v>2370425372556.2925</v>
      </c>
      <c r="AA140">
        <v>2495109040969.6577</v>
      </c>
      <c r="AB140">
        <v>2591615610299.354</v>
      </c>
      <c r="AC140">
        <v>2670086266471.2485</v>
      </c>
      <c r="AD140">
        <v>2886670109205.29</v>
      </c>
      <c r="AE140">
        <v>3133111700649.6963</v>
      </c>
      <c r="AF140">
        <v>3471936069447.2861</v>
      </c>
      <c r="AG140">
        <v>3673280767144.7241</v>
      </c>
      <c r="AH140">
        <v>3602969413670.3633</v>
      </c>
      <c r="AI140">
        <v>3851724386099.6152</v>
      </c>
      <c r="AJ140">
        <v>4189258933123.6475</v>
      </c>
      <c r="AK140">
        <v>4714312035298.7725</v>
      </c>
      <c r="AL140">
        <v>5160957068531.8506</v>
      </c>
      <c r="AM140">
        <v>5461487290064.8057</v>
      </c>
      <c r="AN140">
        <v>5281651492494.7256</v>
      </c>
      <c r="AO140">
        <v>5160795176002.4629</v>
      </c>
      <c r="AP140">
        <v>5662296978526.875</v>
      </c>
      <c r="AQ140">
        <v>5740552835233.251</v>
      </c>
      <c r="AR140">
        <v>6029314232198.9414</v>
      </c>
      <c r="AS140">
        <v>6780397208539.9473</v>
      </c>
      <c r="AT140">
        <v>8032162383298.4902</v>
      </c>
      <c r="AU140">
        <v>9573112620139.8418</v>
      </c>
      <c r="AV140">
        <v>11381825177840.213</v>
      </c>
      <c r="AW140">
        <v>14122197143973.289</v>
      </c>
      <c r="AX140">
        <v>16946313033280.447</v>
      </c>
      <c r="AY140">
        <v>16574576011098.232</v>
      </c>
      <c r="AZ140">
        <v>20241819996730.07</v>
      </c>
      <c r="BA140">
        <v>23893758917864.305</v>
      </c>
      <c r="BB140">
        <v>25510297321131.168</v>
      </c>
      <c r="BC140">
        <v>27052759452828.641</v>
      </c>
      <c r="BD140">
        <v>28098670449772.523</v>
      </c>
      <c r="BE140">
        <v>26534605934364.035</v>
      </c>
      <c r="BF140">
        <v>26663561044210.531</v>
      </c>
      <c r="BG140">
        <v>29236806913807.973</v>
      </c>
    </row>
    <row r="141" spans="1:59" x14ac:dyDescent="0.4">
      <c r="A141" t="s">
        <v>2024</v>
      </c>
      <c r="B141">
        <v>34579308.413831718</v>
      </c>
      <c r="C141">
        <v>35699286.014279716</v>
      </c>
      <c r="D141">
        <v>41859162.816743664</v>
      </c>
      <c r="E141">
        <v>47039059.218815617</v>
      </c>
      <c r="F141">
        <v>51938961.220775582</v>
      </c>
      <c r="G141">
        <v>54878902.421951555</v>
      </c>
      <c r="H141">
        <v>56698866.022679545</v>
      </c>
      <c r="I141">
        <v>59260814.783704311</v>
      </c>
      <c r="J141">
        <v>61444771.104577906</v>
      </c>
      <c r="K141">
        <v>65966680.666386656</v>
      </c>
      <c r="L141">
        <v>68738625.227495462</v>
      </c>
      <c r="M141">
        <v>76482102.908277407</v>
      </c>
      <c r="N141">
        <v>80915831.924027577</v>
      </c>
      <c r="O141">
        <v>121181556.19596541</v>
      </c>
      <c r="P141">
        <v>150846210.44885945</v>
      </c>
      <c r="Q141">
        <v>149560513.86071667</v>
      </c>
      <c r="R141">
        <v>147654093.83624655</v>
      </c>
      <c r="S141">
        <v>193307267.70929158</v>
      </c>
      <c r="T141">
        <v>266559337.62649497</v>
      </c>
      <c r="U141">
        <v>290142517.81472683</v>
      </c>
      <c r="V141">
        <v>431561376.47663069</v>
      </c>
      <c r="W141">
        <v>434188034.18803412</v>
      </c>
      <c r="X141">
        <v>348746822.61926687</v>
      </c>
      <c r="Y141">
        <v>386699308.85916889</v>
      </c>
      <c r="Z141">
        <v>333158476.24212021</v>
      </c>
      <c r="AA141">
        <v>268626912.54991698</v>
      </c>
      <c r="AB141">
        <v>318862888.40262586</v>
      </c>
      <c r="AC141">
        <v>402774852.65225935</v>
      </c>
      <c r="AD141">
        <v>470389179.67890918</v>
      </c>
      <c r="AE141">
        <v>495404888.09242386</v>
      </c>
      <c r="AF141">
        <v>596415104.54914403</v>
      </c>
      <c r="AG141">
        <v>704329192.77152073</v>
      </c>
      <c r="AH141">
        <v>831033941.09396923</v>
      </c>
      <c r="AI141">
        <v>835592802.27683079</v>
      </c>
      <c r="AJ141">
        <v>878250450.60268104</v>
      </c>
      <c r="AK141">
        <v>1001889856.9104793</v>
      </c>
      <c r="AL141">
        <v>946123275.88212049</v>
      </c>
      <c r="AM141">
        <v>997996028.64583337</v>
      </c>
      <c r="AN141">
        <v>928458205.95843208</v>
      </c>
      <c r="AO141">
        <v>912771290.61298001</v>
      </c>
      <c r="AP141">
        <v>887295267.87515485</v>
      </c>
      <c r="AQ141">
        <v>825706961.23868918</v>
      </c>
      <c r="AR141">
        <v>775780697.67662489</v>
      </c>
      <c r="AS141">
        <v>1157832934.551271</v>
      </c>
      <c r="AT141">
        <v>1511236655.5204656</v>
      </c>
      <c r="AU141">
        <v>1682350934.85132</v>
      </c>
      <c r="AV141">
        <v>1800105589.6034853</v>
      </c>
      <c r="AW141">
        <v>1820811281.119596</v>
      </c>
      <c r="AX141">
        <v>1870722800.5616615</v>
      </c>
      <c r="AY141">
        <v>1865963014.9757488</v>
      </c>
      <c r="AZ141">
        <v>2385950663.8256025</v>
      </c>
      <c r="BA141">
        <v>2788022889.0939388</v>
      </c>
      <c r="BB141">
        <v>2678494689.4031668</v>
      </c>
      <c r="BC141">
        <v>2526020566.3697839</v>
      </c>
      <c r="BD141">
        <v>2614576996.3966055</v>
      </c>
      <c r="BE141">
        <v>2505879959.5121675</v>
      </c>
      <c r="BF141">
        <v>2291319971.843996</v>
      </c>
      <c r="BG141">
        <v>2639386291.4276657</v>
      </c>
    </row>
    <row r="142" spans="1:59" x14ac:dyDescent="0.4">
      <c r="A142" t="s">
        <v>2025</v>
      </c>
      <c r="X142">
        <v>1147669714262.8833</v>
      </c>
      <c r="Y142">
        <v>1223813669687.2319</v>
      </c>
      <c r="Z142">
        <v>1258200650616.6604</v>
      </c>
      <c r="AA142">
        <v>1352220470516.1123</v>
      </c>
      <c r="AB142">
        <v>1442757590702.7407</v>
      </c>
      <c r="AC142">
        <v>1522902352636.0334</v>
      </c>
      <c r="AD142">
        <v>1678576527884.2263</v>
      </c>
      <c r="AE142">
        <v>1902240128349.3899</v>
      </c>
      <c r="AF142">
        <v>2021895532339.9775</v>
      </c>
      <c r="AG142">
        <v>2223166629547.8062</v>
      </c>
      <c r="AH142">
        <v>2078584196634.7668</v>
      </c>
      <c r="AI142">
        <v>2156455585063.6025</v>
      </c>
      <c r="AJ142">
        <v>2469344334062.4229</v>
      </c>
      <c r="AK142">
        <v>3017040636237.6982</v>
      </c>
      <c r="AL142">
        <v>3326386170877.5601</v>
      </c>
      <c r="AM142">
        <v>3482538942028.1157</v>
      </c>
      <c r="AN142">
        <v>3352769033727.6948</v>
      </c>
      <c r="AO142">
        <v>3097783997384.2227</v>
      </c>
      <c r="AP142">
        <v>3402804284638.293</v>
      </c>
      <c r="AQ142">
        <v>3516602629308.3066</v>
      </c>
      <c r="AR142">
        <v>3724547882604.6299</v>
      </c>
      <c r="AS142">
        <v>4246980111207.7896</v>
      </c>
      <c r="AT142">
        <v>5105469775390.5547</v>
      </c>
      <c r="AU142">
        <v>6163853200909.8262</v>
      </c>
      <c r="AV142">
        <v>7438923158716.5342</v>
      </c>
      <c r="AW142">
        <v>9372771176853.2363</v>
      </c>
      <c r="AX142">
        <v>11652985617227.713</v>
      </c>
      <c r="AY142">
        <v>11265079521162.67</v>
      </c>
      <c r="AZ142">
        <v>13514622752505.805</v>
      </c>
      <c r="BA142">
        <v>16481153458684.74</v>
      </c>
      <c r="BB142">
        <v>17631925299754.109</v>
      </c>
      <c r="BC142">
        <v>19013144237507.742</v>
      </c>
      <c r="BD142">
        <v>19700001139782.09</v>
      </c>
      <c r="BE142">
        <v>18464411762339.508</v>
      </c>
      <c r="BF142">
        <v>18467589315232.098</v>
      </c>
      <c r="BG142">
        <v>20452879964143.293</v>
      </c>
    </row>
    <row r="143" spans="1:59" x14ac:dyDescent="0.4">
      <c r="A143" t="s">
        <v>2026</v>
      </c>
      <c r="AK143">
        <v>7870782260.5169792</v>
      </c>
      <c r="AL143">
        <v>8385109020.2848501</v>
      </c>
      <c r="AM143">
        <v>10120274492.878721</v>
      </c>
      <c r="AN143">
        <v>11240360897.712559</v>
      </c>
      <c r="AO143">
        <v>10972878636.167458</v>
      </c>
      <c r="AP143">
        <v>11539211480.362537</v>
      </c>
      <c r="AQ143">
        <v>12252498921.018559</v>
      </c>
      <c r="AR143">
        <v>14278357283.741899</v>
      </c>
      <c r="AS143">
        <v>18802576988.155666</v>
      </c>
      <c r="AT143">
        <v>22649930576.254345</v>
      </c>
      <c r="AU143">
        <v>26125575942.28138</v>
      </c>
      <c r="AV143">
        <v>30216060233.404442</v>
      </c>
      <c r="AW143">
        <v>39738180076.628349</v>
      </c>
      <c r="AX143">
        <v>47850551148.836525</v>
      </c>
      <c r="AY143">
        <v>37440673477.898247</v>
      </c>
      <c r="AZ143">
        <v>37120517693.86219</v>
      </c>
      <c r="BA143">
        <v>43476873412.803017</v>
      </c>
      <c r="BB143">
        <v>42848195256.214157</v>
      </c>
      <c r="BC143">
        <v>46417340374.520348</v>
      </c>
      <c r="BD143">
        <v>48516371720.83461</v>
      </c>
      <c r="BE143">
        <v>41508609232.777802</v>
      </c>
      <c r="BF143">
        <v>42773029835.322166</v>
      </c>
      <c r="BG143">
        <v>47168303744.132935</v>
      </c>
    </row>
    <row r="144" spans="1:59" x14ac:dyDescent="0.4">
      <c r="A144" t="s">
        <v>2027</v>
      </c>
      <c r="B144">
        <v>703925705.94295776</v>
      </c>
      <c r="C144">
        <v>704145671.35021305</v>
      </c>
      <c r="D144">
        <v>741509480.7962842</v>
      </c>
      <c r="E144">
        <v>791140595.77275527</v>
      </c>
      <c r="F144">
        <v>903158753.94362235</v>
      </c>
      <c r="G144">
        <v>921600736.30402601</v>
      </c>
      <c r="H144">
        <v>968440149.47095072</v>
      </c>
      <c r="I144">
        <v>974721762.53532672</v>
      </c>
      <c r="J144">
        <v>1066447130.8205178</v>
      </c>
      <c r="K144">
        <v>1234878980.5019953</v>
      </c>
      <c r="L144">
        <v>1509155062.5252118</v>
      </c>
      <c r="M144">
        <v>1572310771.7705324</v>
      </c>
      <c r="N144">
        <v>1968733021.7211988</v>
      </c>
      <c r="O144">
        <v>2701874663.6307182</v>
      </c>
      <c r="P144">
        <v>3295861019.0555096</v>
      </c>
      <c r="Q144">
        <v>3233431611.2756391</v>
      </c>
      <c r="R144">
        <v>3544268025.0783701</v>
      </c>
      <c r="S144">
        <v>3922895891.9527297</v>
      </c>
      <c r="T144">
        <v>4884869091.8406563</v>
      </c>
      <c r="U144">
        <v>5711457760.0440283</v>
      </c>
      <c r="V144">
        <v>6232005655.9525452</v>
      </c>
      <c r="W144">
        <v>5231808670.1434164</v>
      </c>
      <c r="X144">
        <v>4764549532.0501499</v>
      </c>
      <c r="Y144">
        <v>4683697830.374753</v>
      </c>
      <c r="Z144">
        <v>4594891580.5640888</v>
      </c>
      <c r="AA144">
        <v>4738559684.7611933</v>
      </c>
      <c r="AB144">
        <v>6921264132.2015533</v>
      </c>
      <c r="AC144">
        <v>8614215559.1572132</v>
      </c>
      <c r="AD144">
        <v>9750161053.2089958</v>
      </c>
      <c r="AE144">
        <v>10391504709.254709</v>
      </c>
      <c r="AF144">
        <v>13229247947.851278</v>
      </c>
      <c r="AG144">
        <v>14321878795.038393</v>
      </c>
      <c r="AH144">
        <v>16065740777.917189</v>
      </c>
      <c r="AI144">
        <v>16486900186.567163</v>
      </c>
      <c r="AJ144">
        <v>18325791415.481071</v>
      </c>
      <c r="AK144">
        <v>21588170498.08429</v>
      </c>
      <c r="AL144">
        <v>21776609771.986969</v>
      </c>
      <c r="AM144">
        <v>19731912494.361748</v>
      </c>
      <c r="AN144">
        <v>20209122027.117138</v>
      </c>
      <c r="AO144">
        <v>22235929043.255913</v>
      </c>
      <c r="AP144">
        <v>21263514833.241203</v>
      </c>
      <c r="AQ144">
        <v>21272418791.946308</v>
      </c>
      <c r="AR144">
        <v>23616328816.111423</v>
      </c>
      <c r="AS144">
        <v>29557325056.433407</v>
      </c>
      <c r="AT144">
        <v>34685281847.529175</v>
      </c>
      <c r="AU144">
        <v>37347394602.661362</v>
      </c>
      <c r="AV144">
        <v>42414308116.923851</v>
      </c>
      <c r="AW144">
        <v>50888134410.073914</v>
      </c>
      <c r="AX144">
        <v>55849686538.743225</v>
      </c>
      <c r="AY144">
        <v>51370543206.446236</v>
      </c>
      <c r="AZ144">
        <v>53212476812.295677</v>
      </c>
      <c r="BA144">
        <v>60004630234.413452</v>
      </c>
      <c r="BB144">
        <v>56677961787.071655</v>
      </c>
      <c r="BC144">
        <v>61739352212.304901</v>
      </c>
      <c r="BD144">
        <v>66327344188.889</v>
      </c>
      <c r="BE144">
        <v>57784495265.437805</v>
      </c>
      <c r="BF144">
        <v>58631324559.448441</v>
      </c>
      <c r="BG144">
        <v>62404461274.663574</v>
      </c>
    </row>
    <row r="145" spans="1:59" x14ac:dyDescent="0.4">
      <c r="A145" t="s">
        <v>2028</v>
      </c>
      <c r="AK145">
        <v>5788368511.1237879</v>
      </c>
      <c r="AL145">
        <v>5970044665.6457376</v>
      </c>
      <c r="AM145">
        <v>6525676264.2148561</v>
      </c>
      <c r="AN145">
        <v>7174985106.6364822</v>
      </c>
      <c r="AO145">
        <v>7533187605.0924816</v>
      </c>
      <c r="AP145">
        <v>7937758980.3012743</v>
      </c>
      <c r="AQ145">
        <v>8350252966.1965532</v>
      </c>
      <c r="AR145">
        <v>9546441564.3474293</v>
      </c>
      <c r="AS145">
        <v>11748433157.053253</v>
      </c>
      <c r="AT145">
        <v>14373269155.717443</v>
      </c>
      <c r="AU145">
        <v>16922504044.803984</v>
      </c>
      <c r="AV145">
        <v>21447021570.102833</v>
      </c>
      <c r="AW145">
        <v>30901399261.386951</v>
      </c>
      <c r="AX145">
        <v>35596016664.230377</v>
      </c>
      <c r="AY145">
        <v>26169854045.037529</v>
      </c>
      <c r="AZ145">
        <v>23757368290.09552</v>
      </c>
      <c r="BA145">
        <v>28223552824.750847</v>
      </c>
      <c r="BB145">
        <v>28119996053.251122</v>
      </c>
      <c r="BC145">
        <v>30254677296.918083</v>
      </c>
      <c r="BD145">
        <v>31335013751.542431</v>
      </c>
      <c r="BE145">
        <v>26972863393.638359</v>
      </c>
      <c r="BF145">
        <v>27571513793.398388</v>
      </c>
      <c r="BG145">
        <v>30264454641.800354</v>
      </c>
    </row>
    <row r="146" spans="1:59" x14ac:dyDescent="0.4">
      <c r="A146" t="s">
        <v>2029</v>
      </c>
      <c r="X146">
        <v>1130457130.0073886</v>
      </c>
      <c r="Y146">
        <v>1121486562.52512</v>
      </c>
      <c r="Z146">
        <v>1292281653.6824553</v>
      </c>
      <c r="AA146">
        <v>1348827324.0986147</v>
      </c>
      <c r="AB146">
        <v>1517496131.3832178</v>
      </c>
      <c r="AC146">
        <v>1941246972.4587381</v>
      </c>
      <c r="AD146">
        <v>2269233639.2806506</v>
      </c>
      <c r="AE146">
        <v>2683254708.1741128</v>
      </c>
      <c r="AF146">
        <v>3220920084.7774587</v>
      </c>
      <c r="AG146">
        <v>3735117374.4112535</v>
      </c>
      <c r="AH146">
        <v>4879018601.9091101</v>
      </c>
      <c r="AI146">
        <v>5625533410.3117628</v>
      </c>
      <c r="AJ146">
        <v>6265844252.1010513</v>
      </c>
      <c r="AK146">
        <v>6996034036.9989204</v>
      </c>
      <c r="AL146">
        <v>7122539666.599719</v>
      </c>
      <c r="AM146">
        <v>7211264780.008276</v>
      </c>
      <c r="AN146">
        <v>6742367273.2741766</v>
      </c>
      <c r="AO146">
        <v>6490571703.8501482</v>
      </c>
      <c r="AP146">
        <v>6720492405.8361053</v>
      </c>
      <c r="AQ146">
        <v>6811227982.8219328</v>
      </c>
      <c r="AR146">
        <v>7322677820.101079</v>
      </c>
      <c r="AS146">
        <v>8195033162.1203804</v>
      </c>
      <c r="AT146">
        <v>10585624890.927675</v>
      </c>
      <c r="AU146">
        <v>12092222041.91684</v>
      </c>
      <c r="AV146">
        <v>14789661809.183392</v>
      </c>
      <c r="AW146">
        <v>18340447242.997051</v>
      </c>
      <c r="AX146">
        <v>20917444919.639408</v>
      </c>
      <c r="AY146">
        <v>21475520709.392181</v>
      </c>
      <c r="AZ146">
        <v>28123640998.725349</v>
      </c>
      <c r="BA146">
        <v>36709860068.344513</v>
      </c>
      <c r="BB146">
        <v>43031577366.425125</v>
      </c>
      <c r="BC146">
        <v>51552075901.51828</v>
      </c>
      <c r="BD146">
        <v>55347998647.819611</v>
      </c>
      <c r="BE146">
        <v>45361678146.524734</v>
      </c>
      <c r="BF146">
        <v>45310877912.721542</v>
      </c>
      <c r="BG146">
        <v>50361201096.436584</v>
      </c>
    </row>
    <row r="147" spans="1:59" x14ac:dyDescent="0.4">
      <c r="A147" t="s">
        <v>2030</v>
      </c>
    </row>
    <row r="148" spans="1:59" x14ac:dyDescent="0.4">
      <c r="A148" t="s">
        <v>522</v>
      </c>
      <c r="B148">
        <v>2037150716.3323781</v>
      </c>
      <c r="C148">
        <v>2025689536.6070545</v>
      </c>
      <c r="D148">
        <v>2379606422.2902875</v>
      </c>
      <c r="E148">
        <v>2657247327.3391957</v>
      </c>
      <c r="F148">
        <v>2798339768.7975497</v>
      </c>
      <c r="G148">
        <v>2948325264.3019462</v>
      </c>
      <c r="H148">
        <v>2876395613.0817113</v>
      </c>
      <c r="I148">
        <v>3046339294.5361128</v>
      </c>
      <c r="J148">
        <v>3271415867.9972329</v>
      </c>
      <c r="K148">
        <v>3651615453.0184765</v>
      </c>
      <c r="L148">
        <v>3956328426.044857</v>
      </c>
      <c r="M148">
        <v>4356633663.3663378</v>
      </c>
      <c r="N148">
        <v>5074117544.7748222</v>
      </c>
      <c r="O148">
        <v>6242177798.3393793</v>
      </c>
      <c r="P148">
        <v>7675408485.5142117</v>
      </c>
      <c r="Q148">
        <v>8984824182.6033306</v>
      </c>
      <c r="R148">
        <v>9584323309.121357</v>
      </c>
      <c r="S148">
        <v>11049896742.388914</v>
      </c>
      <c r="T148">
        <v>13236854105.167162</v>
      </c>
      <c r="U148">
        <v>15912133569.285221</v>
      </c>
      <c r="V148">
        <v>21728770055.377739</v>
      </c>
      <c r="W148">
        <v>17788171722.444561</v>
      </c>
      <c r="X148">
        <v>17692341358.127178</v>
      </c>
      <c r="Y148">
        <v>16251460689.325441</v>
      </c>
      <c r="Z148">
        <v>14824728528.46036</v>
      </c>
      <c r="AA148">
        <v>14991283215.740831</v>
      </c>
      <c r="AB148">
        <v>19462175321.822414</v>
      </c>
      <c r="AC148">
        <v>21765261041.726482</v>
      </c>
      <c r="AD148">
        <v>25705296183.503674</v>
      </c>
      <c r="AE148">
        <v>26314220188.025726</v>
      </c>
      <c r="AF148">
        <v>30180108561.930531</v>
      </c>
      <c r="AG148">
        <v>32285388165.299889</v>
      </c>
      <c r="AH148">
        <v>33711069430.780041</v>
      </c>
      <c r="AI148">
        <v>31655473663.834824</v>
      </c>
      <c r="AJ148">
        <v>35604137422.579597</v>
      </c>
      <c r="AK148">
        <v>39030285468.384079</v>
      </c>
      <c r="AL148">
        <v>43161452678.438255</v>
      </c>
      <c r="AM148">
        <v>39147844526.083763</v>
      </c>
      <c r="AN148">
        <v>41806219378.618134</v>
      </c>
      <c r="AO148">
        <v>41632027599.853127</v>
      </c>
      <c r="AP148">
        <v>38857251336.34481</v>
      </c>
      <c r="AQ148">
        <v>39459581217.375916</v>
      </c>
      <c r="AR148">
        <v>42236836820.615189</v>
      </c>
      <c r="AS148">
        <v>52064058833.97393</v>
      </c>
      <c r="AT148">
        <v>59626020162.381599</v>
      </c>
      <c r="AU148">
        <v>62343022650.874222</v>
      </c>
      <c r="AV148">
        <v>68640825480.922279</v>
      </c>
      <c r="AW148">
        <v>79041294874.455292</v>
      </c>
      <c r="AX148">
        <v>92507257783.569672</v>
      </c>
      <c r="AY148">
        <v>92897320375.817596</v>
      </c>
      <c r="AZ148">
        <v>93216746661.597672</v>
      </c>
      <c r="BA148">
        <v>101370474295.10872</v>
      </c>
      <c r="BB148">
        <v>98266306615.363235</v>
      </c>
      <c r="BC148">
        <v>106825649872.10754</v>
      </c>
      <c r="BD148">
        <v>109881398474.95331</v>
      </c>
      <c r="BE148">
        <v>100593283696.73196</v>
      </c>
      <c r="BF148">
        <v>103606321692.58221</v>
      </c>
      <c r="BG148">
        <v>109139484007.42879</v>
      </c>
    </row>
    <row r="149" spans="1:59" x14ac:dyDescent="0.4">
      <c r="A149" t="s">
        <v>2031</v>
      </c>
      <c r="L149">
        <v>293073868.02322143</v>
      </c>
      <c r="M149">
        <v>327651487.96275675</v>
      </c>
      <c r="N149">
        <v>402460333.23763728</v>
      </c>
      <c r="O149">
        <v>523552815.11912727</v>
      </c>
      <c r="P149">
        <v>563939670.70441937</v>
      </c>
      <c r="Q149">
        <v>711922994.22554493</v>
      </c>
      <c r="R149">
        <v>735339911.93506515</v>
      </c>
      <c r="S149">
        <v>811250927.38899815</v>
      </c>
      <c r="T149">
        <v>1000535735.3875107</v>
      </c>
      <c r="U149">
        <v>1209898293.4637191</v>
      </c>
      <c r="V149">
        <v>1378130995.659126</v>
      </c>
      <c r="W149">
        <v>1205166025.5159183</v>
      </c>
      <c r="X149">
        <v>1143229071.7794309</v>
      </c>
      <c r="Y149">
        <v>1092551781.0148635</v>
      </c>
      <c r="Z149">
        <v>1037314956.2508339</v>
      </c>
      <c r="AA149">
        <v>1082851076.5215755</v>
      </c>
      <c r="AB149">
        <v>1515209588.2377975</v>
      </c>
      <c r="AC149">
        <v>1839095595.2565525</v>
      </c>
      <c r="AD149">
        <v>2000674667.0826108</v>
      </c>
      <c r="AE149">
        <v>2010116851.2028396</v>
      </c>
      <c r="AF149">
        <v>2481316053.8531604</v>
      </c>
      <c r="AG149">
        <v>2480497547.8488088</v>
      </c>
      <c r="AH149">
        <v>2737066955.9126616</v>
      </c>
      <c r="AI149">
        <v>2574439973.1738749</v>
      </c>
      <c r="AJ149">
        <v>2720297738.9390364</v>
      </c>
      <c r="AK149">
        <v>3130270918.7906127</v>
      </c>
      <c r="AL149">
        <v>3137848783.0840411</v>
      </c>
      <c r="AM149">
        <v>2840182191.7710547</v>
      </c>
      <c r="AN149">
        <v>2934578788.8647819</v>
      </c>
      <c r="AO149">
        <v>2906009307.6650968</v>
      </c>
      <c r="AP149">
        <v>2647883820.1862526</v>
      </c>
      <c r="AQ149">
        <v>2671401082.76436</v>
      </c>
      <c r="AR149">
        <v>2905973022.1745992</v>
      </c>
      <c r="AS149">
        <v>3588988600.7029438</v>
      </c>
      <c r="AT149">
        <v>4110348444.4941115</v>
      </c>
      <c r="AU149">
        <v>4280072625.9762225</v>
      </c>
      <c r="AV149">
        <v>4663488363.0976982</v>
      </c>
      <c r="AW149">
        <v>5974371695.9504538</v>
      </c>
      <c r="AX149">
        <v>6919241412.0936451</v>
      </c>
      <c r="AY149">
        <v>5557245122.3157635</v>
      </c>
      <c r="AZ149">
        <v>5350674803.338583</v>
      </c>
      <c r="BA149">
        <v>6074884388.5893745</v>
      </c>
    </row>
    <row r="150" spans="1:59" x14ac:dyDescent="0.4">
      <c r="A150" t="s">
        <v>2032</v>
      </c>
      <c r="AK150">
        <v>1752975841.3591602</v>
      </c>
      <c r="AL150">
        <v>1695130456.5217392</v>
      </c>
      <c r="AM150">
        <v>1930071406.9264069</v>
      </c>
      <c r="AN150">
        <v>1639497206.7039106</v>
      </c>
      <c r="AO150">
        <v>1170785047.7946067</v>
      </c>
      <c r="AP150">
        <v>1288429150.5139382</v>
      </c>
      <c r="AQ150">
        <v>1480656884.3846178</v>
      </c>
      <c r="AR150">
        <v>1661818168.4226036</v>
      </c>
      <c r="AS150">
        <v>1980901553.5122573</v>
      </c>
      <c r="AT150">
        <v>2598231467.4367104</v>
      </c>
      <c r="AU150">
        <v>2988338439.3155336</v>
      </c>
      <c r="AV150">
        <v>3408272498.1151609</v>
      </c>
      <c r="AW150">
        <v>4401154128.1229658</v>
      </c>
      <c r="AX150">
        <v>6054806100.8468046</v>
      </c>
      <c r="AY150">
        <v>5439422031.3962708</v>
      </c>
      <c r="AZ150">
        <v>5811604051.96737</v>
      </c>
      <c r="BA150">
        <v>7015206498.2195482</v>
      </c>
      <c r="BB150">
        <v>7284686576.2835016</v>
      </c>
      <c r="BC150">
        <v>7985349731.4647093</v>
      </c>
      <c r="BD150">
        <v>7983271110.6044626</v>
      </c>
      <c r="BE150">
        <v>6512899540.3459358</v>
      </c>
      <c r="BF150">
        <v>6795741776.1671972</v>
      </c>
      <c r="BG150">
        <v>8128493432.0774097</v>
      </c>
    </row>
    <row r="151" spans="1:59" x14ac:dyDescent="0.4">
      <c r="A151" t="s">
        <v>2033</v>
      </c>
      <c r="B151">
        <v>673081724.07632196</v>
      </c>
      <c r="C151">
        <v>699161943.85710287</v>
      </c>
      <c r="D151">
        <v>739286906.85155344</v>
      </c>
      <c r="E151">
        <v>759345862.97133076</v>
      </c>
      <c r="F151">
        <v>802482182.92419243</v>
      </c>
      <c r="G151">
        <v>833563472.16235185</v>
      </c>
      <c r="H151">
        <v>900264583.68820524</v>
      </c>
      <c r="I151">
        <v>956436931.14234734</v>
      </c>
      <c r="J151">
        <v>1031669636.3611614</v>
      </c>
      <c r="K151">
        <v>1056391054.5386013</v>
      </c>
      <c r="L151">
        <v>1111859569.7715025</v>
      </c>
      <c r="M151">
        <v>1199507629.9917893</v>
      </c>
      <c r="N151">
        <v>1341590681.5851088</v>
      </c>
      <c r="O151">
        <v>1653062347.3625412</v>
      </c>
      <c r="P151">
        <v>1917508190.0468938</v>
      </c>
      <c r="Q151">
        <v>2283049233.2875838</v>
      </c>
      <c r="R151">
        <v>2181844193.9254036</v>
      </c>
      <c r="S151">
        <v>2358930406.4289637</v>
      </c>
      <c r="T151">
        <v>2669755115.5056915</v>
      </c>
      <c r="U151">
        <v>3463565881.4248624</v>
      </c>
      <c r="V151">
        <v>4042139901.3669782</v>
      </c>
      <c r="W151">
        <v>3594868208.4188466</v>
      </c>
      <c r="X151">
        <v>3526198070.09621</v>
      </c>
      <c r="Y151">
        <v>3511573991.8974214</v>
      </c>
      <c r="Z151">
        <v>2939485471.5009737</v>
      </c>
      <c r="AA151">
        <v>2857889712.4808016</v>
      </c>
      <c r="AB151">
        <v>3258288890.5856743</v>
      </c>
      <c r="AC151">
        <v>2565634382.2868891</v>
      </c>
      <c r="AD151">
        <v>2442507588.3849654</v>
      </c>
      <c r="AE151">
        <v>2498059014.7729487</v>
      </c>
      <c r="AF151">
        <v>3081479800.2876868</v>
      </c>
      <c r="AG151">
        <v>2653141958.5258479</v>
      </c>
      <c r="AH151">
        <v>3024459564.3215685</v>
      </c>
      <c r="AI151">
        <v>3370842210.9095473</v>
      </c>
      <c r="AJ151">
        <v>2977040722.4705739</v>
      </c>
      <c r="AK151">
        <v>3159901231.9746795</v>
      </c>
      <c r="AL151">
        <v>3995028592.7872233</v>
      </c>
      <c r="AM151">
        <v>3545776697.1210904</v>
      </c>
      <c r="AN151">
        <v>3738704467.5187821</v>
      </c>
      <c r="AO151">
        <v>3717515282.5331903</v>
      </c>
      <c r="AP151">
        <v>3877673539.090838</v>
      </c>
      <c r="AQ151">
        <v>4529575347.5680475</v>
      </c>
      <c r="AR151">
        <v>4397254607.6116419</v>
      </c>
      <c r="AS151">
        <v>5474030080.2445116</v>
      </c>
      <c r="AT151">
        <v>4363934494.3740501</v>
      </c>
      <c r="AU151">
        <v>5039293030.8236685</v>
      </c>
      <c r="AV151">
        <v>5515884348.5490398</v>
      </c>
      <c r="AW151">
        <v>7342923489.0961618</v>
      </c>
      <c r="AX151">
        <v>9413002920.9700832</v>
      </c>
      <c r="AY151">
        <v>8550363974.7924261</v>
      </c>
      <c r="AZ151">
        <v>8729936135.744873</v>
      </c>
      <c r="BA151">
        <v>9892702357.566906</v>
      </c>
      <c r="BB151">
        <v>9919780071.2876415</v>
      </c>
      <c r="BC151">
        <v>10601690871.761122</v>
      </c>
      <c r="BD151">
        <v>10673516672.666443</v>
      </c>
      <c r="BE151">
        <v>9744243531.2011909</v>
      </c>
      <c r="BF151">
        <v>10001193315.196615</v>
      </c>
      <c r="BG151">
        <v>11499803806.572941</v>
      </c>
    </row>
    <row r="152" spans="1:59" x14ac:dyDescent="0.4">
      <c r="A152" t="s">
        <v>2034</v>
      </c>
      <c r="V152">
        <v>42463576.158940397</v>
      </c>
      <c r="W152">
        <v>44781456.953642383</v>
      </c>
      <c r="X152">
        <v>47935843.793584377</v>
      </c>
      <c r="Y152">
        <v>57829787.234042548</v>
      </c>
      <c r="Z152">
        <v>109503546.09929079</v>
      </c>
      <c r="AA152">
        <v>127154929.57746479</v>
      </c>
      <c r="AB152">
        <v>141902097.90209788</v>
      </c>
      <c r="AC152">
        <v>141268980.47722343</v>
      </c>
      <c r="AD152">
        <v>168610478.35990891</v>
      </c>
      <c r="AE152">
        <v>189535398.2300885</v>
      </c>
      <c r="AF152">
        <v>215089005.23560205</v>
      </c>
      <c r="AG152">
        <v>244468292.68292686</v>
      </c>
      <c r="AH152">
        <v>284853358.56196785</v>
      </c>
      <c r="AI152">
        <v>322326642.33576638</v>
      </c>
      <c r="AJ152">
        <v>355884383.08886969</v>
      </c>
      <c r="AK152">
        <v>398988954.97026342</v>
      </c>
      <c r="AL152">
        <v>450382327.95242143</v>
      </c>
      <c r="AM152">
        <v>508223602.3789295</v>
      </c>
      <c r="AN152">
        <v>540096397.6210705</v>
      </c>
      <c r="AO152">
        <v>589239753.61087513</v>
      </c>
      <c r="AP152">
        <v>624337145.28462195</v>
      </c>
      <c r="AQ152">
        <v>870179738.56209147</v>
      </c>
      <c r="AR152">
        <v>897031250</v>
      </c>
      <c r="AS152">
        <v>1052121054.6875</v>
      </c>
      <c r="AT152">
        <v>1226829562.5</v>
      </c>
      <c r="AU152">
        <v>1163362437.4999998</v>
      </c>
      <c r="AV152">
        <v>1575200390.625</v>
      </c>
      <c r="AW152">
        <v>1868383460.9375</v>
      </c>
      <c r="AX152">
        <v>2271646187.5</v>
      </c>
      <c r="AY152">
        <v>2345294875</v>
      </c>
      <c r="AZ152">
        <v>2588176054.6875</v>
      </c>
      <c r="BA152">
        <v>2774351760.0328722</v>
      </c>
      <c r="BB152">
        <v>2886170571.6963449</v>
      </c>
      <c r="BC152">
        <v>3295011381.7540526</v>
      </c>
      <c r="BD152">
        <v>3697351596.8375335</v>
      </c>
      <c r="BE152">
        <v>4006531188.3797665</v>
      </c>
      <c r="BF152">
        <v>4222767412.6520333</v>
      </c>
      <c r="BG152">
        <v>4597083303.5069342</v>
      </c>
    </row>
    <row r="153" spans="1:59" x14ac:dyDescent="0.4">
      <c r="A153" t="s">
        <v>2035</v>
      </c>
      <c r="J153">
        <v>32865411272.397789</v>
      </c>
      <c r="K153">
        <v>36682731751.934647</v>
      </c>
      <c r="L153">
        <v>40641700672.558022</v>
      </c>
      <c r="M153">
        <v>48235984303.469627</v>
      </c>
      <c r="N153">
        <v>58361126693.791962</v>
      </c>
      <c r="O153">
        <v>79071366638.705887</v>
      </c>
      <c r="P153">
        <v>147996729032.28543</v>
      </c>
      <c r="Q153">
        <v>163911607677.94705</v>
      </c>
      <c r="R153">
        <v>207135778673.24927</v>
      </c>
      <c r="S153">
        <v>240475882338.02151</v>
      </c>
      <c r="T153">
        <v>256671443378.16547</v>
      </c>
      <c r="U153">
        <v>335859205924.99469</v>
      </c>
      <c r="V153">
        <v>436598423861.55878</v>
      </c>
      <c r="W153">
        <v>450768897650.16394</v>
      </c>
      <c r="X153">
        <v>446964103218.71967</v>
      </c>
      <c r="Y153">
        <v>451653346823.52667</v>
      </c>
      <c r="Z153">
        <v>459682062765.15381</v>
      </c>
      <c r="AA153">
        <v>468267242784.99365</v>
      </c>
      <c r="AB153">
        <v>474095313213.74432</v>
      </c>
      <c r="AC153">
        <v>432283838865.88452</v>
      </c>
      <c r="AD153">
        <v>421662293098.26349</v>
      </c>
      <c r="AE153">
        <v>435595511589.70587</v>
      </c>
      <c r="AF153">
        <v>575766073560.81274</v>
      </c>
      <c r="AG153">
        <v>567502329517.72009</v>
      </c>
      <c r="AH153">
        <v>615381267623.95654</v>
      </c>
      <c r="AI153">
        <v>619760541456.30273</v>
      </c>
      <c r="AJ153">
        <v>637962701821.64783</v>
      </c>
      <c r="AK153">
        <v>708751921751.83862</v>
      </c>
      <c r="AL153">
        <v>802386209546.28577</v>
      </c>
      <c r="AM153">
        <v>832734025493.72034</v>
      </c>
      <c r="AN153">
        <v>809445659306.94629</v>
      </c>
      <c r="AO153">
        <v>866936558879.29688</v>
      </c>
      <c r="AP153">
        <v>967021642510.46338</v>
      </c>
      <c r="AQ153">
        <v>970615931120.01355</v>
      </c>
      <c r="AR153">
        <v>966820093048.20435</v>
      </c>
      <c r="AS153">
        <v>1089098416129.6028</v>
      </c>
      <c r="AT153">
        <v>1271214902549.4041</v>
      </c>
      <c r="AU153">
        <v>1530143773484.478</v>
      </c>
      <c r="AV153">
        <v>1790939429141.4583</v>
      </c>
      <c r="AW153">
        <v>2123322295847.0452</v>
      </c>
      <c r="AX153">
        <v>2647704729411.9438</v>
      </c>
      <c r="AY153">
        <v>2368231329944.2573</v>
      </c>
      <c r="AZ153">
        <v>2767867931548.1758</v>
      </c>
      <c r="BA153">
        <v>3282148441526.9043</v>
      </c>
      <c r="BB153">
        <v>3575071654292.9346</v>
      </c>
      <c r="BC153">
        <v>3552428411214.7065</v>
      </c>
      <c r="BD153">
        <v>3566763468131.3218</v>
      </c>
      <c r="BE153">
        <v>3141396548651.2817</v>
      </c>
      <c r="BF153">
        <v>3142484003145.083</v>
      </c>
      <c r="BG153">
        <v>3265746599469.3096</v>
      </c>
    </row>
    <row r="154" spans="1:59" x14ac:dyDescent="0.4">
      <c r="A154" t="s">
        <v>33</v>
      </c>
      <c r="B154">
        <v>13040000000</v>
      </c>
      <c r="C154">
        <v>14160000000.000002</v>
      </c>
      <c r="D154">
        <v>15200000000</v>
      </c>
      <c r="E154">
        <v>16960000000</v>
      </c>
      <c r="F154">
        <v>20080000000</v>
      </c>
      <c r="G154">
        <v>21840000000</v>
      </c>
      <c r="H154">
        <v>24320000000</v>
      </c>
      <c r="I154">
        <v>26560000000</v>
      </c>
      <c r="J154">
        <v>29360000000</v>
      </c>
      <c r="K154">
        <v>32480000000</v>
      </c>
      <c r="L154">
        <v>35520000000</v>
      </c>
      <c r="M154">
        <v>39200000000</v>
      </c>
      <c r="N154">
        <v>45200000000</v>
      </c>
      <c r="O154">
        <v>55280000000</v>
      </c>
      <c r="P154">
        <v>72000000000</v>
      </c>
      <c r="Q154">
        <v>88000000000</v>
      </c>
      <c r="R154">
        <v>89025974025.974014</v>
      </c>
      <c r="S154">
        <v>81814159292.0354</v>
      </c>
      <c r="T154">
        <v>102500000000</v>
      </c>
      <c r="U154">
        <v>134561403508.77193</v>
      </c>
      <c r="V154">
        <v>194347826086.95651</v>
      </c>
      <c r="W154">
        <v>250081632653.06122</v>
      </c>
      <c r="X154">
        <v>173723404255.31915</v>
      </c>
      <c r="Y154">
        <v>148867610324.7294</v>
      </c>
      <c r="Z154">
        <v>175631704410.0119</v>
      </c>
      <c r="AA154">
        <v>184472557415.3367</v>
      </c>
      <c r="AB154">
        <v>129440993788.81987</v>
      </c>
      <c r="AC154">
        <v>140263387026.55637</v>
      </c>
      <c r="AD154">
        <v>183144164357.04544</v>
      </c>
      <c r="AE154">
        <v>222977046516.35181</v>
      </c>
      <c r="AF154">
        <v>262709948090.73453</v>
      </c>
      <c r="AG154">
        <v>314454015372.38269</v>
      </c>
      <c r="AH154">
        <v>363609163462.47052</v>
      </c>
      <c r="AI154">
        <v>500736065605.34082</v>
      </c>
      <c r="AJ154">
        <v>527813238126.27771</v>
      </c>
      <c r="AK154">
        <v>360073909243.85455</v>
      </c>
      <c r="AL154">
        <v>410975595310.15607</v>
      </c>
      <c r="AM154">
        <v>500413483109.1748</v>
      </c>
      <c r="AN154">
        <v>526502129378.28375</v>
      </c>
      <c r="AO154">
        <v>600232874042.92712</v>
      </c>
      <c r="AP154">
        <v>707906744574.64368</v>
      </c>
      <c r="AQ154">
        <v>756706300589.79053</v>
      </c>
      <c r="AR154">
        <v>772106378935.37695</v>
      </c>
      <c r="AS154">
        <v>729336319677.44922</v>
      </c>
      <c r="AT154">
        <v>782240601984.75989</v>
      </c>
      <c r="AU154">
        <v>877476221382.1012</v>
      </c>
      <c r="AV154">
        <v>975387131716.08936</v>
      </c>
      <c r="AW154">
        <v>1052696282278.875</v>
      </c>
      <c r="AX154">
        <v>1109989038338.8591</v>
      </c>
      <c r="AY154">
        <v>900045362045.36206</v>
      </c>
      <c r="AZ154">
        <v>1057801282051.2821</v>
      </c>
      <c r="BA154">
        <v>1180489563964.4861</v>
      </c>
      <c r="BB154">
        <v>1201090018603.5918</v>
      </c>
      <c r="BC154">
        <v>1274443078609.4583</v>
      </c>
      <c r="BD154">
        <v>1314385330073.3496</v>
      </c>
      <c r="BE154">
        <v>1169622672463.2925</v>
      </c>
      <c r="BF154">
        <v>1076912039691.1718</v>
      </c>
      <c r="BG154">
        <v>1149918794765.7312</v>
      </c>
    </row>
    <row r="155" spans="1:59" x14ac:dyDescent="0.4">
      <c r="A155" t="s">
        <v>2036</v>
      </c>
      <c r="W155">
        <v>31020000</v>
      </c>
      <c r="X155">
        <v>34918000</v>
      </c>
      <c r="Y155">
        <v>41749000</v>
      </c>
      <c r="Z155">
        <v>45144000</v>
      </c>
      <c r="AA155">
        <v>43878999.999999993</v>
      </c>
      <c r="AB155">
        <v>55988999.999999985</v>
      </c>
      <c r="AC155">
        <v>62983000</v>
      </c>
      <c r="AD155">
        <v>70688000</v>
      </c>
      <c r="AE155">
        <v>72798000</v>
      </c>
      <c r="AF155">
        <v>78476000</v>
      </c>
      <c r="AG155">
        <v>82507000.000000015</v>
      </c>
      <c r="AH155">
        <v>91062999.999999985</v>
      </c>
      <c r="AI155">
        <v>99461000</v>
      </c>
      <c r="AJ155">
        <v>108071000</v>
      </c>
      <c r="AK155">
        <v>120230000</v>
      </c>
      <c r="AL155">
        <v>110858000</v>
      </c>
      <c r="AM155">
        <v>106289099.99999999</v>
      </c>
      <c r="AN155">
        <v>108702099.99999999</v>
      </c>
      <c r="AO155">
        <v>107978900</v>
      </c>
      <c r="AP155">
        <v>110937700.00000001</v>
      </c>
      <c r="AQ155">
        <v>115152100</v>
      </c>
      <c r="AR155">
        <v>124735100</v>
      </c>
      <c r="AS155">
        <v>126887600.00000001</v>
      </c>
      <c r="AT155">
        <v>131334599.99999999</v>
      </c>
      <c r="AU155">
        <v>137928600</v>
      </c>
      <c r="AV155">
        <v>143930000</v>
      </c>
      <c r="AW155">
        <v>150776500</v>
      </c>
      <c r="AX155">
        <v>152788700</v>
      </c>
      <c r="AY155">
        <v>152617500</v>
      </c>
      <c r="AZ155">
        <v>164969100</v>
      </c>
      <c r="BA155">
        <v>173260299.99999997</v>
      </c>
      <c r="BB155">
        <v>185210500</v>
      </c>
      <c r="BC155">
        <v>190800800</v>
      </c>
      <c r="BD155">
        <v>183121299.99999997</v>
      </c>
      <c r="BE155">
        <v>179697900</v>
      </c>
      <c r="BF155">
        <v>194497900</v>
      </c>
      <c r="BG155">
        <v>199399247.08000001</v>
      </c>
    </row>
    <row r="156" spans="1:59" x14ac:dyDescent="0.4">
      <c r="A156" t="s">
        <v>2037</v>
      </c>
      <c r="B156">
        <v>287119002860.1936</v>
      </c>
      <c r="C156">
        <v>274987348758.13232</v>
      </c>
      <c r="D156">
        <v>280584890833.07562</v>
      </c>
      <c r="E156">
        <v>308878882516.25214</v>
      </c>
      <c r="F156">
        <v>348370170215.21216</v>
      </c>
      <c r="G156">
        <v>385418024069.62946</v>
      </c>
      <c r="H156">
        <v>392740178228.78967</v>
      </c>
      <c r="I156">
        <v>407615899686.3399</v>
      </c>
      <c r="J156">
        <v>428121053258.758</v>
      </c>
      <c r="K156">
        <v>476419825183.24738</v>
      </c>
      <c r="L156">
        <v>525124024773.82404</v>
      </c>
      <c r="M156">
        <v>562023029530.9436</v>
      </c>
      <c r="N156">
        <v>626962958885.6676</v>
      </c>
      <c r="O156">
        <v>776634522319.08875</v>
      </c>
      <c r="P156">
        <v>982098029344.72522</v>
      </c>
      <c r="Q156">
        <v>1111572513532.6326</v>
      </c>
      <c r="R156">
        <v>1188640490459.0867</v>
      </c>
      <c r="S156">
        <v>1332894717437.9966</v>
      </c>
      <c r="T156">
        <v>1432890682698.4668</v>
      </c>
      <c r="U156">
        <v>1730883367189.1687</v>
      </c>
      <c r="V156">
        <v>2068483187364.7087</v>
      </c>
      <c r="W156">
        <v>2219817132688.7407</v>
      </c>
      <c r="X156">
        <v>2166156719281.5994</v>
      </c>
      <c r="Y156">
        <v>2231435718797.0029</v>
      </c>
      <c r="Z156">
        <v>2281420372749.2754</v>
      </c>
      <c r="AA156">
        <v>2408423160237.8188</v>
      </c>
      <c r="AB156">
        <v>2498487435240.1729</v>
      </c>
      <c r="AC156">
        <v>2576506170085.6343</v>
      </c>
      <c r="AD156">
        <v>2786603533272.9248</v>
      </c>
      <c r="AE156">
        <v>3035320164449.7197</v>
      </c>
      <c r="AF156">
        <v>3365213474356.8105</v>
      </c>
      <c r="AG156">
        <v>3564212270712.9243</v>
      </c>
      <c r="AH156">
        <v>3501758500233.7871</v>
      </c>
      <c r="AI156">
        <v>3753956176033.4429</v>
      </c>
      <c r="AJ156">
        <v>4102504410652.3389</v>
      </c>
      <c r="AK156">
        <v>4615648717450.1543</v>
      </c>
      <c r="AL156">
        <v>5049339257895.2588</v>
      </c>
      <c r="AM156">
        <v>5344912340728.4443</v>
      </c>
      <c r="AN156">
        <v>5163905648631.458</v>
      </c>
      <c r="AO156">
        <v>5041416344024.3584</v>
      </c>
      <c r="AP156">
        <v>5523599855009.7832</v>
      </c>
      <c r="AQ156">
        <v>5608977649651.3096</v>
      </c>
      <c r="AR156">
        <v>5888556745096.4355</v>
      </c>
      <c r="AS156">
        <v>6627206396728.0176</v>
      </c>
      <c r="AT156">
        <v>7856125990863.0137</v>
      </c>
      <c r="AU156">
        <v>9368795237403.502</v>
      </c>
      <c r="AV156">
        <v>11150295461142.238</v>
      </c>
      <c r="AW156">
        <v>13845130470116.234</v>
      </c>
      <c r="AX156">
        <v>16610742666335.723</v>
      </c>
      <c r="AY156">
        <v>16227554245823.158</v>
      </c>
      <c r="AZ156">
        <v>19853890540908.746</v>
      </c>
      <c r="BA156">
        <v>23450375132205.289</v>
      </c>
      <c r="BB156">
        <v>25031518436630.738</v>
      </c>
      <c r="BC156">
        <v>26533427022753.063</v>
      </c>
      <c r="BD156">
        <v>27544454671393.801</v>
      </c>
      <c r="BE156">
        <v>26005806125663.355</v>
      </c>
      <c r="BF156">
        <v>26157827164876.668</v>
      </c>
      <c r="BG156">
        <v>28682698960994.875</v>
      </c>
    </row>
    <row r="157" spans="1:59" x14ac:dyDescent="0.4">
      <c r="A157" t="s">
        <v>2287</v>
      </c>
      <c r="AF157">
        <v>4471828621.9081278</v>
      </c>
      <c r="AG157">
        <v>4694744897.9591837</v>
      </c>
      <c r="AH157">
        <v>2316618542.5260262</v>
      </c>
      <c r="AI157">
        <v>2550195043.1034484</v>
      </c>
      <c r="AJ157">
        <v>3381270207.8521943</v>
      </c>
      <c r="AK157">
        <v>4449375346.4566927</v>
      </c>
      <c r="AL157">
        <v>4422160017.5438604</v>
      </c>
      <c r="AM157">
        <v>3735312142.5702815</v>
      </c>
      <c r="AN157">
        <v>3571043102.5641031</v>
      </c>
      <c r="AO157">
        <v>3673288263.6203866</v>
      </c>
      <c r="AP157">
        <v>3772851420.247633</v>
      </c>
      <c r="AQ157">
        <v>3709637829.9486609</v>
      </c>
      <c r="AR157">
        <v>4018365247.4444366</v>
      </c>
      <c r="AS157">
        <v>4946292774.7904634</v>
      </c>
      <c r="AT157">
        <v>5682719260.0762997</v>
      </c>
      <c r="AU157">
        <v>6258600713.8262749</v>
      </c>
      <c r="AV157">
        <v>6861222331.9631653</v>
      </c>
      <c r="AW157">
        <v>8336478142.0887203</v>
      </c>
      <c r="AX157">
        <v>9909548410.8274403</v>
      </c>
      <c r="AY157">
        <v>9401731495.7166119</v>
      </c>
      <c r="AZ157">
        <v>9407168702.4313011</v>
      </c>
      <c r="BA157">
        <v>10494632699.385948</v>
      </c>
      <c r="BB157">
        <v>9745251126.0109043</v>
      </c>
      <c r="BC157">
        <v>10817712138.945108</v>
      </c>
      <c r="BD157">
        <v>11362272837.881779</v>
      </c>
      <c r="BE157">
        <v>10051659161.173342</v>
      </c>
      <c r="BF157">
        <v>10745787406.449114</v>
      </c>
      <c r="BG157">
        <v>11337827331.680859</v>
      </c>
    </row>
    <row r="158" spans="1:59" x14ac:dyDescent="0.4">
      <c r="A158" t="s">
        <v>2038</v>
      </c>
      <c r="I158">
        <v>275494520.14199948</v>
      </c>
      <c r="J158">
        <v>343771964.66216707</v>
      </c>
      <c r="K158">
        <v>339913833.09624612</v>
      </c>
      <c r="L158">
        <v>359772363.26220655</v>
      </c>
      <c r="M158">
        <v>430096738.3692162</v>
      </c>
      <c r="N158">
        <v>486617332.38740516</v>
      </c>
      <c r="O158">
        <v>563683660.31193972</v>
      </c>
      <c r="P158">
        <v>538747268.33335614</v>
      </c>
      <c r="Q158">
        <v>830710615.17995405</v>
      </c>
      <c r="R158">
        <v>939227993.66395974</v>
      </c>
      <c r="S158">
        <v>1049838492.5575862</v>
      </c>
      <c r="T158">
        <v>1222702356.109457</v>
      </c>
      <c r="U158">
        <v>1595423285.6465917</v>
      </c>
      <c r="V158">
        <v>1759690811.6069891</v>
      </c>
      <c r="W158">
        <v>1538972158.1782014</v>
      </c>
      <c r="X158">
        <v>1333754034.2348883</v>
      </c>
      <c r="Y158">
        <v>1297765448.5049834</v>
      </c>
      <c r="Z158">
        <v>1232932008.1371906</v>
      </c>
      <c r="AA158">
        <v>1392195933.3397138</v>
      </c>
      <c r="AB158">
        <v>1852163474.5466363</v>
      </c>
      <c r="AC158">
        <v>2090629722.6361115</v>
      </c>
      <c r="AD158">
        <v>2169040741.5589557</v>
      </c>
      <c r="AE158">
        <v>2181821902.4395285</v>
      </c>
      <c r="AF158">
        <v>2681912030.4938436</v>
      </c>
      <c r="AG158">
        <v>2724131545.169579</v>
      </c>
      <c r="AH158">
        <v>2830673388.8242855</v>
      </c>
      <c r="AI158">
        <v>2818280876.0761485</v>
      </c>
      <c r="AJ158">
        <v>2081846482.7477145</v>
      </c>
      <c r="AK158">
        <v>2706425298.3681812</v>
      </c>
      <c r="AL158">
        <v>2780422212.2699451</v>
      </c>
      <c r="AM158">
        <v>2697105694.0795593</v>
      </c>
      <c r="AN158">
        <v>2920358586.7523413</v>
      </c>
      <c r="AO158">
        <v>3439463140.3554106</v>
      </c>
      <c r="AP158">
        <v>2954129565.8296494</v>
      </c>
      <c r="AQ158">
        <v>3465305993.4778323</v>
      </c>
      <c r="AR158">
        <v>3889758023.7369871</v>
      </c>
      <c r="AS158">
        <v>4703504466.5324497</v>
      </c>
      <c r="AT158">
        <v>5444474268.4249096</v>
      </c>
      <c r="AU158">
        <v>6245031690.0680828</v>
      </c>
      <c r="AV158">
        <v>6899799785.844099</v>
      </c>
      <c r="AW158">
        <v>8145694631.8835354</v>
      </c>
      <c r="AX158">
        <v>9750822511.4798775</v>
      </c>
      <c r="AY158">
        <v>10181021770.43256</v>
      </c>
      <c r="AZ158">
        <v>10678749467.469719</v>
      </c>
      <c r="BA158">
        <v>12978107560.59823</v>
      </c>
      <c r="BB158">
        <v>12442747897.222303</v>
      </c>
      <c r="BC158">
        <v>13246412031.414461</v>
      </c>
      <c r="BD158">
        <v>14388360064.116177</v>
      </c>
      <c r="BE158">
        <v>13100058099.803955</v>
      </c>
      <c r="BF158">
        <v>14034980333.661491</v>
      </c>
      <c r="BG158">
        <v>15288163367.260235</v>
      </c>
    </row>
    <row r="159" spans="1:59" x14ac:dyDescent="0.4">
      <c r="A159" t="s">
        <v>2039</v>
      </c>
      <c r="L159">
        <v>250721821.5536781</v>
      </c>
      <c r="M159">
        <v>264579879.78487819</v>
      </c>
      <c r="N159">
        <v>295118249.32493246</v>
      </c>
      <c r="O159">
        <v>345602025.37539285</v>
      </c>
      <c r="P159">
        <v>376094108.47533131</v>
      </c>
      <c r="Q159">
        <v>474620439.5849604</v>
      </c>
      <c r="R159">
        <v>527936988.79127538</v>
      </c>
      <c r="S159">
        <v>625573345.53217435</v>
      </c>
      <c r="T159">
        <v>793675169.87857866</v>
      </c>
      <c r="U159">
        <v>1001300838.3233532</v>
      </c>
      <c r="V159">
        <v>1250242107.8796918</v>
      </c>
      <c r="W159">
        <v>1243469360.5683837</v>
      </c>
      <c r="X159">
        <v>1234518125</v>
      </c>
      <c r="Y159">
        <v>1165771369.0062542</v>
      </c>
      <c r="Z159">
        <v>1101828568.7680416</v>
      </c>
      <c r="AA159">
        <v>1117835285.5051246</v>
      </c>
      <c r="AB159">
        <v>1435079200.3495741</v>
      </c>
      <c r="AC159">
        <v>1751247763.4194832</v>
      </c>
      <c r="AD159">
        <v>2019474244.1935897</v>
      </c>
      <c r="AE159">
        <v>2118574772.1113575</v>
      </c>
      <c r="AF159">
        <v>2547163582.3314872</v>
      </c>
      <c r="AG159">
        <v>2750041434.262948</v>
      </c>
      <c r="AH159">
        <v>3021910216.718266</v>
      </c>
      <c r="AI159">
        <v>2709178326.7827063</v>
      </c>
      <c r="AJ159">
        <v>2998570146.5409522</v>
      </c>
      <c r="AK159">
        <v>3439931906.6147857</v>
      </c>
      <c r="AL159">
        <v>3570271557.884707</v>
      </c>
      <c r="AM159">
        <v>3705372038.7053719</v>
      </c>
      <c r="AN159">
        <v>3923637971.0465245</v>
      </c>
      <c r="AO159">
        <v>4127313818.3383555</v>
      </c>
      <c r="AP159">
        <v>4306192435.8220654</v>
      </c>
      <c r="AQ159">
        <v>4331870647.7153492</v>
      </c>
      <c r="AR159">
        <v>4689832689.8326902</v>
      </c>
      <c r="AS159">
        <v>5456583589.3934221</v>
      </c>
      <c r="AT159">
        <v>6062780269.0582962</v>
      </c>
      <c r="AU159">
        <v>6394851386.6434536</v>
      </c>
      <c r="AV159">
        <v>6757119558.3991966</v>
      </c>
      <c r="AW159">
        <v>7880509170.5447578</v>
      </c>
      <c r="AX159">
        <v>8977149553.2444706</v>
      </c>
      <c r="AY159">
        <v>8528202278.4106712</v>
      </c>
      <c r="AZ159">
        <v>8741059602.6490059</v>
      </c>
      <c r="BA159">
        <v>9507645259.938839</v>
      </c>
      <c r="BB159">
        <v>9209559295.9013233</v>
      </c>
      <c r="BC159">
        <v>10145114179.500797</v>
      </c>
      <c r="BD159">
        <v>11234045376.144354</v>
      </c>
      <c r="BE159">
        <v>10574026838.194523</v>
      </c>
      <c r="BF159">
        <v>11279535398.230087</v>
      </c>
      <c r="BG159">
        <v>12537750732.4769</v>
      </c>
    </row>
    <row r="160" spans="1:59" x14ac:dyDescent="0.4">
      <c r="A160" t="s">
        <v>2040</v>
      </c>
      <c r="AP160">
        <v>8905066163.5864277</v>
      </c>
      <c r="AQ160">
        <v>6477790688.2284393</v>
      </c>
      <c r="AR160">
        <v>6777632512.0780973</v>
      </c>
      <c r="AS160">
        <v>10467109977.671679</v>
      </c>
      <c r="AT160">
        <v>10567354056.404905</v>
      </c>
      <c r="AU160">
        <v>11986972418.510302</v>
      </c>
      <c r="AV160">
        <v>14502553709.830305</v>
      </c>
      <c r="AW160">
        <v>20182477480.551235</v>
      </c>
      <c r="AX160">
        <v>31862554101.937805</v>
      </c>
      <c r="AY160">
        <v>36906181380.812683</v>
      </c>
      <c r="AZ160">
        <v>49540813342.483398</v>
      </c>
      <c r="BA160">
        <v>59977326085.990776</v>
      </c>
      <c r="BB160">
        <v>59937797559.329453</v>
      </c>
      <c r="BC160">
        <v>60269734044.526039</v>
      </c>
      <c r="BD160">
        <v>65446402659.168747</v>
      </c>
      <c r="BE160">
        <v>59687373958.257416</v>
      </c>
      <c r="BF160">
        <v>63225097051.25499</v>
      </c>
      <c r="BG160">
        <v>69322122755.853638</v>
      </c>
    </row>
    <row r="161" spans="1:59" x14ac:dyDescent="0.4">
      <c r="A161" t="s">
        <v>2041</v>
      </c>
      <c r="AI161">
        <v>291541399331.17212</v>
      </c>
      <c r="AJ161">
        <v>298977280091.92084</v>
      </c>
      <c r="AK161">
        <v>340941052118.90228</v>
      </c>
      <c r="AL161">
        <v>395345201743.97528</v>
      </c>
      <c r="AM161">
        <v>406065741476.32867</v>
      </c>
      <c r="AN161">
        <v>412149531850.84448</v>
      </c>
      <c r="AO161">
        <v>435882790040.71313</v>
      </c>
      <c r="AP161">
        <v>451660439753.85455</v>
      </c>
      <c r="AQ161">
        <v>467355993191.64978</v>
      </c>
      <c r="AR161">
        <v>453678358083.97833</v>
      </c>
      <c r="AS161">
        <v>511780801926.39392</v>
      </c>
      <c r="AT161">
        <v>592919911444.81519</v>
      </c>
      <c r="AU161">
        <v>698419820703.85083</v>
      </c>
      <c r="AV161">
        <v>811375431672.30334</v>
      </c>
      <c r="AW161">
        <v>1002832284121.9879</v>
      </c>
      <c r="AX161">
        <v>1235366170569.3242</v>
      </c>
      <c r="AY161">
        <v>1195903054603.5234</v>
      </c>
      <c r="AZ161">
        <v>1383517141781.51</v>
      </c>
      <c r="BA161">
        <v>1568522347333.5608</v>
      </c>
      <c r="BB161">
        <v>1728262060498.2764</v>
      </c>
      <c r="BC161">
        <v>1623203517357.3413</v>
      </c>
      <c r="BD161">
        <v>1597411125089.8091</v>
      </c>
      <c r="BE161">
        <v>1435241663214.5605</v>
      </c>
      <c r="BF161">
        <v>1444678670901.9597</v>
      </c>
      <c r="BG161">
        <v>1431747940489.4019</v>
      </c>
    </row>
    <row r="162" spans="1:59" x14ac:dyDescent="0.4">
      <c r="A162" t="s">
        <v>2042</v>
      </c>
      <c r="AP162">
        <v>984297589.35993361</v>
      </c>
      <c r="AQ162">
        <v>1159869245.9251299</v>
      </c>
      <c r="AR162">
        <v>1284685050.5241289</v>
      </c>
      <c r="AS162">
        <v>1707710053.1493838</v>
      </c>
      <c r="AT162">
        <v>2073234417.6806552</v>
      </c>
      <c r="AU162">
        <v>2257174480.7859716</v>
      </c>
      <c r="AV162">
        <v>2721904403.4625516</v>
      </c>
      <c r="AW162">
        <v>3680710375.0342183</v>
      </c>
      <c r="AX162">
        <v>4545674527.6109571</v>
      </c>
      <c r="AY162">
        <v>4159330369.5470963</v>
      </c>
      <c r="AZ162">
        <v>4139192052.9801326</v>
      </c>
      <c r="BA162">
        <v>4538198498.7489576</v>
      </c>
      <c r="BB162">
        <v>4087724527.8170371</v>
      </c>
      <c r="BC162">
        <v>4464261816.2506638</v>
      </c>
      <c r="BD162">
        <v>4587926230.5957279</v>
      </c>
      <c r="BE162">
        <v>4052913385.8267717</v>
      </c>
      <c r="BF162">
        <v>4374130530.9734516</v>
      </c>
      <c r="BG162">
        <v>4774086094.207799</v>
      </c>
    </row>
    <row r="163" spans="1:59" x14ac:dyDescent="0.4">
      <c r="A163" t="s">
        <v>2043</v>
      </c>
      <c r="W163">
        <v>2310099100</v>
      </c>
      <c r="X163">
        <v>2552401933.3333335</v>
      </c>
      <c r="Y163">
        <v>2725736633.3333335</v>
      </c>
      <c r="Z163">
        <v>2098734600</v>
      </c>
      <c r="AA163">
        <v>2186505475</v>
      </c>
      <c r="AB163">
        <v>2896178866.666666</v>
      </c>
      <c r="AC163">
        <v>3020611600</v>
      </c>
      <c r="AD163">
        <v>3204461566.6666665</v>
      </c>
      <c r="AE163">
        <v>3576966800</v>
      </c>
      <c r="AF163">
        <v>2560785660</v>
      </c>
      <c r="AG163">
        <v>2379018326.3157897</v>
      </c>
      <c r="AH163">
        <v>1317611863.8497653</v>
      </c>
      <c r="AI163">
        <v>768401634.15457308</v>
      </c>
      <c r="AJ163">
        <v>925817092.217484</v>
      </c>
      <c r="AK163">
        <v>1452165005.2384033</v>
      </c>
      <c r="AL163">
        <v>1345719472.3588309</v>
      </c>
      <c r="AM163">
        <v>1180934202.8380105</v>
      </c>
      <c r="AN163">
        <v>1124440248.9782994</v>
      </c>
      <c r="AO163">
        <v>1057408588.682687</v>
      </c>
      <c r="AP163">
        <v>1136896123.6129804</v>
      </c>
      <c r="AQ163">
        <v>1267997934.3125043</v>
      </c>
      <c r="AR163">
        <v>1396555719.974086</v>
      </c>
      <c r="AS163">
        <v>1595297355.7834878</v>
      </c>
      <c r="AT163">
        <v>1992066808.0959773</v>
      </c>
      <c r="AU163">
        <v>2523471532.0108318</v>
      </c>
      <c r="AV163">
        <v>3414055566.1138024</v>
      </c>
      <c r="AW163">
        <v>4234999823.308392</v>
      </c>
      <c r="AX163">
        <v>5623216448.8685141</v>
      </c>
      <c r="AY163">
        <v>4583850367.8897209</v>
      </c>
      <c r="AZ163">
        <v>7189481824.0728769</v>
      </c>
      <c r="BA163">
        <v>10409797649.306314</v>
      </c>
      <c r="BB163">
        <v>12292770631.196688</v>
      </c>
      <c r="BC163">
        <v>12582122604.192131</v>
      </c>
      <c r="BD163">
        <v>12226514722.086061</v>
      </c>
      <c r="BE163">
        <v>11749620619.596153</v>
      </c>
      <c r="BF163">
        <v>11183458130.808294</v>
      </c>
      <c r="BG163">
        <v>11488046881.04307</v>
      </c>
    </row>
    <row r="164" spans="1:59" x14ac:dyDescent="0.4">
      <c r="A164" t="s">
        <v>2044</v>
      </c>
      <c r="AR164">
        <v>1284000000</v>
      </c>
      <c r="AS164">
        <v>1239000000</v>
      </c>
      <c r="AT164">
        <v>1210000000</v>
      </c>
      <c r="AU164">
        <v>1061000000</v>
      </c>
      <c r="AV164">
        <v>990000000</v>
      </c>
      <c r="AW164">
        <v>938000000</v>
      </c>
      <c r="AX164">
        <v>939000000</v>
      </c>
      <c r="AY164">
        <v>795000000</v>
      </c>
      <c r="AZ164">
        <v>799000000</v>
      </c>
      <c r="BA164">
        <v>733000000</v>
      </c>
      <c r="BB164">
        <v>751000000</v>
      </c>
      <c r="BC164">
        <v>784000000</v>
      </c>
      <c r="BD164">
        <v>845000000</v>
      </c>
      <c r="BE164">
        <v>933000000</v>
      </c>
      <c r="BF164">
        <v>1242000000</v>
      </c>
    </row>
    <row r="165" spans="1:59" x14ac:dyDescent="0.4">
      <c r="A165" t="s">
        <v>2045</v>
      </c>
      <c r="V165">
        <v>3526287037.0370374</v>
      </c>
      <c r="W165">
        <v>3537099150.141643</v>
      </c>
      <c r="X165">
        <v>3612171957.6719575</v>
      </c>
      <c r="Y165">
        <v>3236430348.2587066</v>
      </c>
      <c r="Z165">
        <v>3376172169.8113208</v>
      </c>
      <c r="AA165">
        <v>4456240740.7407408</v>
      </c>
      <c r="AB165">
        <v>5247193069.3069305</v>
      </c>
      <c r="AC165">
        <v>2354117303.0615754</v>
      </c>
      <c r="AD165">
        <v>2093571673.6561191</v>
      </c>
      <c r="AE165">
        <v>2314159887.2331858</v>
      </c>
      <c r="AF165">
        <v>2512079324.077064</v>
      </c>
      <c r="AG165">
        <v>3263761937.9574761</v>
      </c>
      <c r="AH165">
        <v>2291175764.6600432</v>
      </c>
      <c r="AI165">
        <v>2394823061.9321203</v>
      </c>
      <c r="AJ165">
        <v>2460670287.7370744</v>
      </c>
      <c r="AK165">
        <v>2521738759.5888476</v>
      </c>
      <c r="AL165">
        <v>3523842274.8966231</v>
      </c>
      <c r="AM165">
        <v>4227273069.0599122</v>
      </c>
      <c r="AN165">
        <v>4873242526.0640364</v>
      </c>
      <c r="AO165">
        <v>5302532113.2515593</v>
      </c>
      <c r="AP165">
        <v>5016469068.5089827</v>
      </c>
      <c r="AQ165">
        <v>4766928746.6913967</v>
      </c>
      <c r="AR165">
        <v>5031510908.8605452</v>
      </c>
      <c r="AS165">
        <v>5597367853.4035816</v>
      </c>
      <c r="AT165">
        <v>6831808930.3981619</v>
      </c>
      <c r="AU165">
        <v>7723846194.8744631</v>
      </c>
      <c r="AV165">
        <v>8312078525.085824</v>
      </c>
      <c r="AW165">
        <v>9366742309.4933109</v>
      </c>
      <c r="AX165">
        <v>11494837053.40609</v>
      </c>
      <c r="AY165">
        <v>10911698208.101519</v>
      </c>
      <c r="AZ165">
        <v>10154238250.181831</v>
      </c>
      <c r="BA165">
        <v>13131168011.806961</v>
      </c>
      <c r="BB165">
        <v>14534278446.308725</v>
      </c>
      <c r="BC165">
        <v>16018848990.669046</v>
      </c>
      <c r="BD165">
        <v>16961117243.490992</v>
      </c>
      <c r="BE165">
        <v>14798399862.439814</v>
      </c>
      <c r="BF165">
        <v>11014862241.734217</v>
      </c>
      <c r="BG165">
        <v>12333859926.276987</v>
      </c>
    </row>
    <row r="166" spans="1:59" x14ac:dyDescent="0.4">
      <c r="A166" t="s">
        <v>2046</v>
      </c>
      <c r="B166">
        <v>92609222.691374362</v>
      </c>
      <c r="C166">
        <v>107726181.21840782</v>
      </c>
      <c r="D166">
        <v>111148585.59213129</v>
      </c>
      <c r="E166">
        <v>113797356.81407391</v>
      </c>
      <c r="F166">
        <v>151897168.10634577</v>
      </c>
      <c r="G166">
        <v>172767213.28636187</v>
      </c>
      <c r="H166">
        <v>180340653.82188806</v>
      </c>
      <c r="I166">
        <v>191221777.80071843</v>
      </c>
      <c r="J166">
        <v>210695183.76006299</v>
      </c>
      <c r="K166">
        <v>199643444.56784353</v>
      </c>
      <c r="L166">
        <v>209348253.60864013</v>
      </c>
      <c r="M166">
        <v>227051054.98508668</v>
      </c>
      <c r="N166">
        <v>265009395.14797604</v>
      </c>
      <c r="O166">
        <v>333731874.37907702</v>
      </c>
      <c r="P166">
        <v>414772351.88059402</v>
      </c>
      <c r="Q166">
        <v>475916514.74590141</v>
      </c>
      <c r="R166">
        <v>524407931.94042397</v>
      </c>
      <c r="S166">
        <v>540635389.58866882</v>
      </c>
      <c r="T166">
        <v>544424605.05253196</v>
      </c>
      <c r="U166">
        <v>644070364.88844061</v>
      </c>
      <c r="V166">
        <v>709041452.21729672</v>
      </c>
      <c r="W166">
        <v>747994681.87620544</v>
      </c>
      <c r="X166">
        <v>750214410.72413325</v>
      </c>
      <c r="Y166">
        <v>788371855.94475603</v>
      </c>
      <c r="Z166">
        <v>726937320.84608161</v>
      </c>
      <c r="AA166">
        <v>683193885.00310051</v>
      </c>
      <c r="AB166">
        <v>802890746.89075625</v>
      </c>
      <c r="AC166">
        <v>909820553.40113473</v>
      </c>
      <c r="AD166">
        <v>957377507.47612965</v>
      </c>
      <c r="AE166">
        <v>981529400.53486204</v>
      </c>
      <c r="AF166">
        <v>1019600770.603394</v>
      </c>
      <c r="AG166">
        <v>1443688869.9603884</v>
      </c>
      <c r="AH166">
        <v>1464392416.1467128</v>
      </c>
      <c r="AI166">
        <v>1249944999.4205587</v>
      </c>
      <c r="AJ166">
        <v>1315932644.9524577</v>
      </c>
      <c r="AK166">
        <v>1415296704.1181185</v>
      </c>
      <c r="AL166">
        <v>1442598431.0096047</v>
      </c>
      <c r="AM166">
        <v>1401946853.2067196</v>
      </c>
      <c r="AN166">
        <v>1375115534.0733037</v>
      </c>
      <c r="AO166">
        <v>1405662878.8529644</v>
      </c>
      <c r="AP166">
        <v>1293654175.2102036</v>
      </c>
      <c r="AQ166">
        <v>1295539448.3648379</v>
      </c>
      <c r="AR166">
        <v>1324426606.62378</v>
      </c>
      <c r="AS166">
        <v>1563074859.5217278</v>
      </c>
      <c r="AT166">
        <v>1833444740.3773584</v>
      </c>
      <c r="AU166">
        <v>2184445123.1751943</v>
      </c>
      <c r="AV166">
        <v>3040716679.0766935</v>
      </c>
      <c r="AW166">
        <v>3356757064.4584575</v>
      </c>
      <c r="AX166">
        <v>3978425880.6566286</v>
      </c>
      <c r="AY166">
        <v>3670515287.9947958</v>
      </c>
      <c r="AZ166">
        <v>4343665075.3789816</v>
      </c>
      <c r="BA166">
        <v>5179690135.8018618</v>
      </c>
      <c r="BB166">
        <v>5225533499.8289251</v>
      </c>
      <c r="BC166">
        <v>5724227185.1778355</v>
      </c>
      <c r="BD166">
        <v>5391475277.2432642</v>
      </c>
      <c r="BE166">
        <v>4844223106.9546871</v>
      </c>
      <c r="BF166">
        <v>4739298311.3923483</v>
      </c>
      <c r="BG166">
        <v>5024705934.3368664</v>
      </c>
    </row>
    <row r="167" spans="1:59" x14ac:dyDescent="0.4">
      <c r="A167" t="s">
        <v>2047</v>
      </c>
      <c r="R167">
        <v>706991274.41442788</v>
      </c>
      <c r="S167">
        <v>827094668.01870668</v>
      </c>
      <c r="T167">
        <v>1019630847.1111255</v>
      </c>
      <c r="U167">
        <v>1216229419.3180199</v>
      </c>
      <c r="V167">
        <v>1136543003.2664001</v>
      </c>
      <c r="W167">
        <v>1147192916.6899793</v>
      </c>
      <c r="X167">
        <v>1082939379.1676247</v>
      </c>
      <c r="Y167">
        <v>1094857357.6395414</v>
      </c>
      <c r="Z167">
        <v>1044928624.7400419</v>
      </c>
      <c r="AA167">
        <v>1080642033.3495226</v>
      </c>
      <c r="AB167">
        <v>1469046114.7745497</v>
      </c>
      <c r="AC167">
        <v>1888754655.1536708</v>
      </c>
      <c r="AD167">
        <v>2143484487.6727414</v>
      </c>
      <c r="AE167">
        <v>2191096860.2866921</v>
      </c>
      <c r="AF167">
        <v>2653480001.3455782</v>
      </c>
      <c r="AG167">
        <v>2856890680.6028504</v>
      </c>
      <c r="AH167">
        <v>3224267547.8050785</v>
      </c>
      <c r="AI167">
        <v>3263368410.0181322</v>
      </c>
      <c r="AJ167">
        <v>3558137040.3777199</v>
      </c>
      <c r="AK167">
        <v>4040345933.2923059</v>
      </c>
      <c r="AL167">
        <v>4421943910.4974899</v>
      </c>
      <c r="AM167">
        <v>4187367601.7343144</v>
      </c>
      <c r="AN167">
        <v>4169664285.3868051</v>
      </c>
      <c r="AO167">
        <v>4291172815.6342063</v>
      </c>
      <c r="AP167">
        <v>4582555124.649518</v>
      </c>
      <c r="AQ167">
        <v>4536538210.6676092</v>
      </c>
      <c r="AR167">
        <v>4767303153.9950609</v>
      </c>
      <c r="AS167">
        <v>5609831328.0647993</v>
      </c>
      <c r="AT167">
        <v>6385695187.0102005</v>
      </c>
      <c r="AU167">
        <v>6283803256.0126381</v>
      </c>
      <c r="AV167">
        <v>7028803365.7015085</v>
      </c>
      <c r="AW167">
        <v>8150138757.1574097</v>
      </c>
      <c r="AX167">
        <v>9990370016.3077087</v>
      </c>
      <c r="AY167">
        <v>9128843109.1558762</v>
      </c>
      <c r="AZ167">
        <v>10003670690.349657</v>
      </c>
      <c r="BA167">
        <v>11518393367.240299</v>
      </c>
      <c r="BB167">
        <v>11668685524.126455</v>
      </c>
      <c r="BC167">
        <v>12129642296.442507</v>
      </c>
      <c r="BD167">
        <v>12803445933.589361</v>
      </c>
      <c r="BE167">
        <v>11692287066.381035</v>
      </c>
      <c r="BF167">
        <v>12232463655.57272</v>
      </c>
      <c r="BG167">
        <v>13338147523.012407</v>
      </c>
    </row>
    <row r="168" spans="1:59" x14ac:dyDescent="0.4">
      <c r="A168" t="s">
        <v>2048</v>
      </c>
      <c r="B168">
        <v>162956740.8651827</v>
      </c>
      <c r="C168">
        <v>174576508.4698306</v>
      </c>
      <c r="D168">
        <v>183116337.67324653</v>
      </c>
      <c r="E168">
        <v>190816183.67632645</v>
      </c>
      <c r="F168">
        <v>194736105.27789444</v>
      </c>
      <c r="G168">
        <v>229455410.89178213</v>
      </c>
      <c r="H168">
        <v>260394792.10415789</v>
      </c>
      <c r="I168">
        <v>269814968.24081749</v>
      </c>
      <c r="J168">
        <v>245169806.79227167</v>
      </c>
      <c r="K168">
        <v>265810632.42529699</v>
      </c>
      <c r="L168">
        <v>290531621.26485056</v>
      </c>
      <c r="M168">
        <v>365386929.83511853</v>
      </c>
      <c r="N168">
        <v>406062874.25149703</v>
      </c>
      <c r="O168">
        <v>444281703.89356768</v>
      </c>
      <c r="P168">
        <v>548621017.59391344</v>
      </c>
      <c r="Q168">
        <v>613220652.92891884</v>
      </c>
      <c r="R168">
        <v>670317634.17305589</v>
      </c>
      <c r="S168">
        <v>806290840.62465382</v>
      </c>
      <c r="T168">
        <v>949034016.83062696</v>
      </c>
      <c r="U168">
        <v>1058269065.9811482</v>
      </c>
      <c r="V168">
        <v>1237655461.1501045</v>
      </c>
      <c r="W168">
        <v>1237685691.9468334</v>
      </c>
      <c r="X168">
        <v>1180104216.0113688</v>
      </c>
      <c r="Y168">
        <v>1223186840.3132448</v>
      </c>
      <c r="Z168">
        <v>1208008985.4252157</v>
      </c>
      <c r="AA168">
        <v>1131347798.2665348</v>
      </c>
      <c r="AB168">
        <v>1183654827.7900167</v>
      </c>
      <c r="AC168">
        <v>1183094127.7674649</v>
      </c>
      <c r="AD168">
        <v>1379924257.2131338</v>
      </c>
      <c r="AE168">
        <v>1590215582.5330672</v>
      </c>
      <c r="AF168">
        <v>1880771556.3047383</v>
      </c>
      <c r="AG168">
        <v>2203545856.6689253</v>
      </c>
      <c r="AH168">
        <v>1799517081.5641217</v>
      </c>
      <c r="AI168">
        <v>2070636935.5864449</v>
      </c>
      <c r="AJ168">
        <v>1181802596.0349801</v>
      </c>
      <c r="AK168">
        <v>1397457932.3069673</v>
      </c>
      <c r="AL168">
        <v>2281034131.3649278</v>
      </c>
      <c r="AM168">
        <v>2663234933.8976665</v>
      </c>
      <c r="AN168">
        <v>1750584265.2875352</v>
      </c>
      <c r="AO168">
        <v>1775921718.1053393</v>
      </c>
      <c r="AP168">
        <v>1743506531.3265195</v>
      </c>
      <c r="AQ168">
        <v>1716502862.2954042</v>
      </c>
      <c r="AR168">
        <v>3495748397.6302533</v>
      </c>
      <c r="AS168">
        <v>3208837077.2506866</v>
      </c>
      <c r="AT168">
        <v>3476094498.8751664</v>
      </c>
      <c r="AU168">
        <v>3655909664.1423011</v>
      </c>
      <c r="AV168">
        <v>3997852636.245471</v>
      </c>
      <c r="AW168">
        <v>4432192843.5899782</v>
      </c>
      <c r="AX168">
        <v>5320925102.2949648</v>
      </c>
      <c r="AY168">
        <v>6190991712.1201391</v>
      </c>
      <c r="AZ168">
        <v>6959697194.0209637</v>
      </c>
      <c r="BA168">
        <v>8003300198.3016586</v>
      </c>
      <c r="BB168">
        <v>6028470988.5362377</v>
      </c>
      <c r="BC168">
        <v>5518901971.4005728</v>
      </c>
      <c r="BD168">
        <v>6054750320.3277969</v>
      </c>
      <c r="BE168">
        <v>6373201160.0324821</v>
      </c>
      <c r="BF168">
        <v>5433038646.5167665</v>
      </c>
      <c r="BG168">
        <v>6303277590.8008251</v>
      </c>
    </row>
    <row r="169" spans="1:59" x14ac:dyDescent="0.4">
      <c r="A169" t="s">
        <v>2049</v>
      </c>
      <c r="B169">
        <v>1916241996.6026394</v>
      </c>
      <c r="C169">
        <v>1901868548.2817197</v>
      </c>
      <c r="D169">
        <v>2001502678.6880963</v>
      </c>
      <c r="E169">
        <v>2510126747.6806483</v>
      </c>
      <c r="F169">
        <v>2674441395.5311642</v>
      </c>
      <c r="G169">
        <v>2956356984.1892071</v>
      </c>
      <c r="H169">
        <v>3143538481.6411867</v>
      </c>
      <c r="I169">
        <v>3188945511.5640926</v>
      </c>
      <c r="J169">
        <v>3330393309.8131452</v>
      </c>
      <c r="K169">
        <v>3664575983.2745323</v>
      </c>
      <c r="L169">
        <v>3864170913.3673072</v>
      </c>
      <c r="M169">
        <v>4244340333.5189857</v>
      </c>
      <c r="N169">
        <v>5043268548.7303162</v>
      </c>
      <c r="O169">
        <v>7662996766.6680317</v>
      </c>
      <c r="P169">
        <v>9496074114.0791836</v>
      </c>
      <c r="Q169">
        <v>9298800799.4670219</v>
      </c>
      <c r="R169">
        <v>11050125904.941769</v>
      </c>
      <c r="S169">
        <v>13139397879.169544</v>
      </c>
      <c r="T169">
        <v>16358376511.226254</v>
      </c>
      <c r="U169">
        <v>21213672089.19759</v>
      </c>
      <c r="V169">
        <v>24488033442.050625</v>
      </c>
      <c r="W169">
        <v>25004557093.876133</v>
      </c>
      <c r="X169">
        <v>26804401815.534813</v>
      </c>
      <c r="Y169">
        <v>30346788437.513462</v>
      </c>
      <c r="Z169">
        <v>33943505717.699268</v>
      </c>
      <c r="AA169">
        <v>31200161095.449051</v>
      </c>
      <c r="AB169">
        <v>27734562640.427677</v>
      </c>
      <c r="AC169">
        <v>32181695507.22337</v>
      </c>
      <c r="AD169">
        <v>35271880250.496414</v>
      </c>
      <c r="AE169">
        <v>38848567631.423508</v>
      </c>
      <c r="AF169">
        <v>44024178343.007141</v>
      </c>
      <c r="AG169">
        <v>49142784405.004364</v>
      </c>
      <c r="AH169">
        <v>59167157497.938507</v>
      </c>
      <c r="AI169">
        <v>66894448545.122566</v>
      </c>
      <c r="AJ169">
        <v>74477975918.30513</v>
      </c>
      <c r="AK169">
        <v>88704944178.628387</v>
      </c>
      <c r="AL169">
        <v>100854996422.60912</v>
      </c>
      <c r="AM169">
        <v>100005323301.8667</v>
      </c>
      <c r="AN169">
        <v>72167753770.892792</v>
      </c>
      <c r="AO169">
        <v>79148947368.421051</v>
      </c>
      <c r="AP169">
        <v>93789736842.10527</v>
      </c>
      <c r="AQ169">
        <v>92783947368.421051</v>
      </c>
      <c r="AR169">
        <v>100845263157.89474</v>
      </c>
      <c r="AS169">
        <v>110202368421.05264</v>
      </c>
      <c r="AT169">
        <v>124749736842.10527</v>
      </c>
      <c r="AU169">
        <v>143534102611.49692</v>
      </c>
      <c r="AV169">
        <v>162690965596.20523</v>
      </c>
      <c r="AW169">
        <v>193547824063.29996</v>
      </c>
      <c r="AX169">
        <v>230813597937.52625</v>
      </c>
      <c r="AY169">
        <v>202257586267.55566</v>
      </c>
      <c r="AZ169">
        <v>255016609232.87076</v>
      </c>
      <c r="BA169">
        <v>297951960784.31372</v>
      </c>
      <c r="BB169">
        <v>314443149443.14941</v>
      </c>
      <c r="BC169">
        <v>323277158906.97894</v>
      </c>
      <c r="BD169">
        <v>338061963396.37628</v>
      </c>
      <c r="BE169">
        <v>296434003328.6391</v>
      </c>
      <c r="BF169">
        <v>296535930381.12</v>
      </c>
      <c r="BG169">
        <v>314500279043.80988</v>
      </c>
    </row>
    <row r="170" spans="1:59" x14ac:dyDescent="0.4">
      <c r="A170" t="s">
        <v>2050</v>
      </c>
      <c r="B170">
        <v>584477920198.98962</v>
      </c>
      <c r="C170">
        <v>604157219440.39661</v>
      </c>
      <c r="D170">
        <v>647173002027.41296</v>
      </c>
      <c r="E170">
        <v>683353535761.53064</v>
      </c>
      <c r="F170">
        <v>734790505460.85815</v>
      </c>
      <c r="G170">
        <v>797723909391.13147</v>
      </c>
      <c r="H170">
        <v>875492805408.93579</v>
      </c>
      <c r="I170">
        <v>926623934246.79761</v>
      </c>
      <c r="J170">
        <v>1013409031841.7234</v>
      </c>
      <c r="K170">
        <v>1097952410241.708</v>
      </c>
      <c r="L170">
        <v>1163966395224.4231</v>
      </c>
      <c r="M170">
        <v>1267253061477.52</v>
      </c>
      <c r="N170">
        <v>1395767220992.019</v>
      </c>
      <c r="O170">
        <v>1560140359214.0786</v>
      </c>
      <c r="P170">
        <v>1709546297648.2617</v>
      </c>
      <c r="Q170">
        <v>1863102029787.6526</v>
      </c>
      <c r="R170">
        <v>2084548864401.6233</v>
      </c>
      <c r="S170">
        <v>2298010156934.6504</v>
      </c>
      <c r="T170">
        <v>2575679667449.812</v>
      </c>
      <c r="U170">
        <v>2875732302185.4194</v>
      </c>
      <c r="V170">
        <v>3136972126345.0103</v>
      </c>
      <c r="W170">
        <v>3517909963656.9902</v>
      </c>
      <c r="X170">
        <v>3659283025119.1367</v>
      </c>
      <c r="Y170">
        <v>3979574111781.8901</v>
      </c>
      <c r="Z170">
        <v>4397051258071.6221</v>
      </c>
      <c r="AA170">
        <v>4712529999482.752</v>
      </c>
      <c r="AB170">
        <v>4968766427343.9834</v>
      </c>
      <c r="AC170">
        <v>5302830242049.4492</v>
      </c>
      <c r="AD170">
        <v>5761398451214.2559</v>
      </c>
      <c r="AE170">
        <v>6224250243275.2451</v>
      </c>
      <c r="AF170">
        <v>6575110950908.4707</v>
      </c>
      <c r="AG170">
        <v>6786006083611.1904</v>
      </c>
      <c r="AH170">
        <v>7133366589284.9189</v>
      </c>
      <c r="AI170">
        <v>7457709121892.4404</v>
      </c>
      <c r="AJ170">
        <v>7888761439501.6123</v>
      </c>
      <c r="AK170">
        <v>8270122373385.4043</v>
      </c>
      <c r="AL170">
        <v>8731442777972.1338</v>
      </c>
      <c r="AM170">
        <v>9264273191726.2793</v>
      </c>
      <c r="AN170">
        <v>9724112027406.8125</v>
      </c>
      <c r="AO170">
        <v>10340031087640.914</v>
      </c>
      <c r="AP170">
        <v>11030552667252.646</v>
      </c>
      <c r="AQ170">
        <v>11361884260892.566</v>
      </c>
      <c r="AR170">
        <v>11739401906646.533</v>
      </c>
      <c r="AS170">
        <v>12407237511367.854</v>
      </c>
      <c r="AT170">
        <v>13302608706074.559</v>
      </c>
      <c r="AU170">
        <v>14267952115864.664</v>
      </c>
      <c r="AV170">
        <v>15176717496461.213</v>
      </c>
      <c r="AW170">
        <v>15948507238205.754</v>
      </c>
      <c r="AX170">
        <v>16273823136997.188</v>
      </c>
      <c r="AY170">
        <v>15795698382986.441</v>
      </c>
      <c r="AZ170">
        <v>16583580836811.135</v>
      </c>
      <c r="BA170">
        <v>17312124677047.76</v>
      </c>
      <c r="BB170">
        <v>17985081294447.57</v>
      </c>
      <c r="BC170">
        <v>18539718715830.188</v>
      </c>
      <c r="BD170">
        <v>19232659728993.008</v>
      </c>
      <c r="BE170">
        <v>19686255793552.77</v>
      </c>
      <c r="BF170">
        <v>20166305457752.027</v>
      </c>
      <c r="BG170">
        <v>21049975179140.16</v>
      </c>
    </row>
    <row r="171" spans="1:59" x14ac:dyDescent="0.4">
      <c r="A171" t="s">
        <v>2051</v>
      </c>
      <c r="V171">
        <v>2434884951.206985</v>
      </c>
      <c r="W171">
        <v>2259179124.8860526</v>
      </c>
      <c r="X171">
        <v>2128089611.3464725</v>
      </c>
      <c r="Y171">
        <v>2308102953.0562782</v>
      </c>
      <c r="Z171">
        <v>1960567071.1041818</v>
      </c>
      <c r="AA171">
        <v>1615776820.5680442</v>
      </c>
      <c r="AB171">
        <v>1816754048.1400437</v>
      </c>
      <c r="AC171">
        <v>2310454960.7072692</v>
      </c>
      <c r="AD171">
        <v>2506554607.4334726</v>
      </c>
      <c r="AE171">
        <v>2547340984.4816408</v>
      </c>
      <c r="AF171">
        <v>2804379662.1961117</v>
      </c>
      <c r="AG171">
        <v>3012742078.0067363</v>
      </c>
      <c r="AH171">
        <v>3448326858.3450203</v>
      </c>
      <c r="AI171">
        <v>3218475900.4804602</v>
      </c>
      <c r="AJ171">
        <v>3636645995.268671</v>
      </c>
      <c r="AK171">
        <v>3942478205.7290945</v>
      </c>
      <c r="AL171">
        <v>3945340776.4054618</v>
      </c>
      <c r="AM171">
        <v>4102648719.6180558</v>
      </c>
      <c r="AN171">
        <v>3826527630.5555053</v>
      </c>
      <c r="AO171">
        <v>3818954447.9908342</v>
      </c>
      <c r="AP171">
        <v>3908661517.6229868</v>
      </c>
      <c r="AQ171">
        <v>3546783708.1261907</v>
      </c>
      <c r="AR171">
        <v>3361251197.7382903</v>
      </c>
      <c r="AS171">
        <v>4931312147.2100668</v>
      </c>
      <c r="AT171">
        <v>6606858786.011735</v>
      </c>
      <c r="AU171">
        <v>7261333794.6000347</v>
      </c>
      <c r="AV171">
        <v>7978734401.5358496</v>
      </c>
      <c r="AW171">
        <v>8740865600.2498093</v>
      </c>
      <c r="AX171">
        <v>8486721916.912797</v>
      </c>
      <c r="AY171">
        <v>8876191120.7618885</v>
      </c>
      <c r="AZ171">
        <v>11282192605.037428</v>
      </c>
      <c r="BA171">
        <v>12409629835.699825</v>
      </c>
      <c r="BB171">
        <v>13016272898.903774</v>
      </c>
      <c r="BC171">
        <v>12717790504.500212</v>
      </c>
      <c r="BD171">
        <v>12786078008.237581</v>
      </c>
      <c r="BE171">
        <v>11769045771.970938</v>
      </c>
      <c r="BF171">
        <v>11309232187.533993</v>
      </c>
      <c r="BG171">
        <v>13244597345.431873</v>
      </c>
    </row>
    <row r="172" spans="1:59" x14ac:dyDescent="0.4">
      <c r="A172" t="s">
        <v>2052</v>
      </c>
      <c r="G172">
        <v>159594493.54880807</v>
      </c>
      <c r="H172">
        <v>164206537.56167462</v>
      </c>
      <c r="I172">
        <v>180036768.87300986</v>
      </c>
      <c r="J172">
        <v>215507164.03425771</v>
      </c>
      <c r="K172">
        <v>263108834.53668395</v>
      </c>
      <c r="L172">
        <v>358815681.90321463</v>
      </c>
      <c r="M172">
        <v>413634335.27009726</v>
      </c>
      <c r="N172">
        <v>505892512.86192739</v>
      </c>
      <c r="O172">
        <v>542294864.81242955</v>
      </c>
      <c r="P172">
        <v>637400199.11048937</v>
      </c>
      <c r="Q172">
        <v>816647865.8314296</v>
      </c>
      <c r="R172">
        <v>798310509.64743352</v>
      </c>
      <c r="S172">
        <v>837616756.53373659</v>
      </c>
      <c r="T172">
        <v>846007597.7203958</v>
      </c>
      <c r="U172">
        <v>1047225130.2433331</v>
      </c>
      <c r="V172">
        <v>1182457142.6064794</v>
      </c>
      <c r="W172">
        <v>972563810.23032522</v>
      </c>
      <c r="X172">
        <v>904619629.79726827</v>
      </c>
      <c r="Y172">
        <v>823832940.45051134</v>
      </c>
      <c r="Z172">
        <v>796018978.47129989</v>
      </c>
      <c r="AA172">
        <v>854823821.72317684</v>
      </c>
      <c r="AB172">
        <v>1201262517.8764403</v>
      </c>
      <c r="AC172">
        <v>1488113532.2858417</v>
      </c>
      <c r="AD172">
        <v>2072735787.3177876</v>
      </c>
      <c r="AE172">
        <v>2185072798.331841</v>
      </c>
      <c r="AF172">
        <v>2529310103.8360834</v>
      </c>
      <c r="AG172">
        <v>2653781596.4600844</v>
      </c>
      <c r="AH172">
        <v>2923764926.3971753</v>
      </c>
      <c r="AI172">
        <v>3070161471.0445051</v>
      </c>
      <c r="AJ172">
        <v>3038727617.0390053</v>
      </c>
      <c r="AK172">
        <v>3628440274.6700048</v>
      </c>
      <c r="AL172">
        <v>3606968433.9268174</v>
      </c>
      <c r="AM172">
        <v>3291489840.5714126</v>
      </c>
      <c r="AN172">
        <v>3158806480.2610722</v>
      </c>
      <c r="AO172">
        <v>3056999988.0914588</v>
      </c>
      <c r="AP172">
        <v>2682347064.3641982</v>
      </c>
    </row>
    <row r="173" spans="1:59" x14ac:dyDescent="0.4">
      <c r="A173" t="s">
        <v>2053</v>
      </c>
      <c r="B173">
        <v>449526872.56556135</v>
      </c>
      <c r="C173">
        <v>485785231.72935349</v>
      </c>
      <c r="D173">
        <v>531736599.93073624</v>
      </c>
      <c r="E173">
        <v>586294879.47189975</v>
      </c>
      <c r="F173">
        <v>582816396.2164011</v>
      </c>
      <c r="G173">
        <v>673383510.2421242</v>
      </c>
      <c r="H173">
        <v>702296079.85769451</v>
      </c>
      <c r="I173">
        <v>665586872.83916223</v>
      </c>
      <c r="J173">
        <v>641214226.83901155</v>
      </c>
      <c r="K173">
        <v>625867984.42817962</v>
      </c>
      <c r="L173">
        <v>649916621.17985666</v>
      </c>
      <c r="M173">
        <v>693573704.42286551</v>
      </c>
      <c r="N173">
        <v>742779659.45516658</v>
      </c>
      <c r="O173">
        <v>946385104.96773088</v>
      </c>
      <c r="P173">
        <v>1026137112.4370685</v>
      </c>
      <c r="Q173">
        <v>1048690931.5405966</v>
      </c>
      <c r="R173">
        <v>1064517600.1005086</v>
      </c>
      <c r="S173">
        <v>1291458043.7402987</v>
      </c>
      <c r="T173">
        <v>1774365587.8685126</v>
      </c>
      <c r="U173">
        <v>2109277663.0974798</v>
      </c>
      <c r="V173">
        <v>2508524715.7951574</v>
      </c>
      <c r="W173">
        <v>2170893417.9812899</v>
      </c>
      <c r="X173">
        <v>2017612217.8275211</v>
      </c>
      <c r="Y173">
        <v>1803099561.083931</v>
      </c>
      <c r="Z173">
        <v>1461243326.8377507</v>
      </c>
      <c r="AA173">
        <v>1440581653.3232758</v>
      </c>
      <c r="AB173">
        <v>1904097000.7496278</v>
      </c>
      <c r="AC173">
        <v>2233006101.9447594</v>
      </c>
      <c r="AD173">
        <v>2280356194.1455908</v>
      </c>
      <c r="AE173">
        <v>2179567111.0004025</v>
      </c>
      <c r="AF173">
        <v>2480673304.7430873</v>
      </c>
      <c r="AG173">
        <v>2327986215.8635607</v>
      </c>
      <c r="AH173">
        <v>2344987614.2744126</v>
      </c>
      <c r="AI173">
        <v>1606581743.7849715</v>
      </c>
      <c r="AJ173">
        <v>1563207224.650656</v>
      </c>
      <c r="AK173">
        <v>1880803361.6856229</v>
      </c>
      <c r="AL173">
        <v>1987770898.5433359</v>
      </c>
      <c r="AM173">
        <v>1845599608.4427245</v>
      </c>
      <c r="AN173">
        <v>2076737356.6789691</v>
      </c>
      <c r="AO173">
        <v>2018193703.060472</v>
      </c>
      <c r="AP173">
        <v>1798374468.3636239</v>
      </c>
      <c r="AQ173">
        <v>1945327564.6504242</v>
      </c>
      <c r="AR173">
        <v>2170481508.8691602</v>
      </c>
      <c r="AS173">
        <v>2731416346.4815831</v>
      </c>
      <c r="AT173">
        <v>3052898739.467802</v>
      </c>
      <c r="AU173">
        <v>3405134831.8504944</v>
      </c>
      <c r="AV173">
        <v>3646728060.0646296</v>
      </c>
      <c r="AW173">
        <v>4291363390.9129529</v>
      </c>
      <c r="AX173">
        <v>5403363917.3095989</v>
      </c>
      <c r="AY173">
        <v>5397121856.3520374</v>
      </c>
      <c r="AZ173">
        <v>5718589799.2436562</v>
      </c>
      <c r="BA173">
        <v>6409169889.5089083</v>
      </c>
      <c r="BB173">
        <v>6942209336.1939058</v>
      </c>
      <c r="BC173">
        <v>7667949963.5657024</v>
      </c>
      <c r="BD173">
        <v>8229732168.3388414</v>
      </c>
      <c r="BE173">
        <v>7251323996.0565414</v>
      </c>
      <c r="BF173">
        <v>7606749314.0404673</v>
      </c>
      <c r="BG173">
        <v>8119732792.5253525</v>
      </c>
    </row>
    <row r="174" spans="1:59" x14ac:dyDescent="0.4">
      <c r="A174" t="s">
        <v>1064</v>
      </c>
      <c r="B174">
        <v>4196092258.1548367</v>
      </c>
      <c r="C174">
        <v>4467200335.9932795</v>
      </c>
      <c r="D174">
        <v>4909302953.9409199</v>
      </c>
      <c r="E174">
        <v>5165489010.2197952</v>
      </c>
      <c r="F174">
        <v>5552822483.5503283</v>
      </c>
      <c r="G174">
        <v>5874422511.5497694</v>
      </c>
      <c r="H174">
        <v>6366792664.1467171</v>
      </c>
      <c r="I174">
        <v>5203135937.2812538</v>
      </c>
      <c r="J174">
        <v>5200895982.0803585</v>
      </c>
      <c r="K174">
        <v>6634187316.2536745</v>
      </c>
      <c r="L174">
        <v>12545849083.018339</v>
      </c>
      <c r="M174">
        <v>9181769911.504425</v>
      </c>
      <c r="N174">
        <v>12274416017.797552</v>
      </c>
      <c r="O174">
        <v>15162871287.128712</v>
      </c>
      <c r="P174">
        <v>24846641318.124207</v>
      </c>
      <c r="Q174">
        <v>27778934624.697338</v>
      </c>
      <c r="R174">
        <v>36308883248.730965</v>
      </c>
      <c r="S174">
        <v>36035407725.321884</v>
      </c>
      <c r="T174">
        <v>36527862208.713272</v>
      </c>
      <c r="U174">
        <v>47259911894.273125</v>
      </c>
      <c r="V174">
        <v>64201788122.605354</v>
      </c>
      <c r="W174">
        <v>61076493506.493507</v>
      </c>
      <c r="X174">
        <v>51397461685.823746</v>
      </c>
      <c r="Y174">
        <v>35451565749.235466</v>
      </c>
      <c r="Z174">
        <v>28500815241.470978</v>
      </c>
      <c r="AA174">
        <v>28873977228.111504</v>
      </c>
      <c r="AB174">
        <v>20721499308.437065</v>
      </c>
      <c r="AC174">
        <v>24093203444.564049</v>
      </c>
      <c r="AD174">
        <v>23272161396.885323</v>
      </c>
      <c r="AE174">
        <v>24231168858.718708</v>
      </c>
      <c r="AF174">
        <v>30757075595.368145</v>
      </c>
      <c r="AG174">
        <v>27392886872.554733</v>
      </c>
      <c r="AH174">
        <v>29300903643.058353</v>
      </c>
      <c r="AI174">
        <v>15789003752.759382</v>
      </c>
      <c r="AJ174">
        <v>18086400535.57766</v>
      </c>
      <c r="AK174">
        <v>28546958641.273453</v>
      </c>
      <c r="AL174">
        <v>34987951375</v>
      </c>
      <c r="AM174">
        <v>35822342617.697807</v>
      </c>
      <c r="AN174">
        <v>32004613750</v>
      </c>
      <c r="AO174">
        <v>35870792987.943222</v>
      </c>
      <c r="AP174">
        <v>46386011231.369957</v>
      </c>
      <c r="AQ174">
        <v>44137994251.618034</v>
      </c>
      <c r="AR174">
        <v>59116847821.579681</v>
      </c>
      <c r="AS174">
        <v>67655813930.092621</v>
      </c>
      <c r="AT174">
        <v>87845420504.48497</v>
      </c>
      <c r="AU174">
        <v>112248353104.91086</v>
      </c>
      <c r="AV174">
        <v>145429764861.24939</v>
      </c>
      <c r="AW174">
        <v>166451213395.63986</v>
      </c>
      <c r="AX174">
        <v>208064753766.47043</v>
      </c>
      <c r="AY174">
        <v>169481317540.36392</v>
      </c>
      <c r="AZ174">
        <v>369062464570.38684</v>
      </c>
      <c r="BA174">
        <v>411743801711.64197</v>
      </c>
      <c r="BB174">
        <v>460953836444.36426</v>
      </c>
      <c r="BC174">
        <v>514966287206.50519</v>
      </c>
      <c r="BD174">
        <v>568498937587.90466</v>
      </c>
      <c r="BE174">
        <v>481066152888.96747</v>
      </c>
      <c r="BF174">
        <v>404652720164.89801</v>
      </c>
      <c r="BG174">
        <v>375770713742.76343</v>
      </c>
    </row>
    <row r="175" spans="1:59" x14ac:dyDescent="0.4">
      <c r="A175" t="s">
        <v>2054</v>
      </c>
      <c r="AE175">
        <v>1019966666.6666666</v>
      </c>
      <c r="AF175">
        <v>1009455483.8709677</v>
      </c>
      <c r="AG175">
        <v>1488804123.7113404</v>
      </c>
      <c r="AH175">
        <v>1792800000</v>
      </c>
      <c r="AI175">
        <v>1756454248.3660131</v>
      </c>
      <c r="AJ175">
        <v>3863185119.0476193</v>
      </c>
      <c r="AK175">
        <v>4140470000</v>
      </c>
      <c r="AL175">
        <v>4308351902.7860107</v>
      </c>
      <c r="AM175">
        <v>4389965590.9653788</v>
      </c>
      <c r="AN175">
        <v>4635267224.8419495</v>
      </c>
      <c r="AO175">
        <v>4855717874.6824722</v>
      </c>
      <c r="AP175">
        <v>5107329007.0921993</v>
      </c>
      <c r="AQ175">
        <v>5323146565.7031498</v>
      </c>
      <c r="AR175">
        <v>5224213017.5438595</v>
      </c>
      <c r="AS175">
        <v>5322454925.8474579</v>
      </c>
      <c r="AT175">
        <v>5795568204.6453238</v>
      </c>
      <c r="AU175">
        <v>6321335612.2223349</v>
      </c>
      <c r="AV175">
        <v>6763671610.700057</v>
      </c>
      <c r="AW175">
        <v>7423377429.0592747</v>
      </c>
      <c r="AX175">
        <v>8496965842.2767</v>
      </c>
      <c r="AY175">
        <v>8298695144.9150667</v>
      </c>
      <c r="AZ175">
        <v>8758622328.6696243</v>
      </c>
      <c r="BA175">
        <v>9774316692.1598454</v>
      </c>
      <c r="BB175">
        <v>10532001129.669975</v>
      </c>
      <c r="BC175">
        <v>10982972256.378729</v>
      </c>
      <c r="BD175">
        <v>11880438824.449419</v>
      </c>
      <c r="BE175">
        <v>12611087031.493059</v>
      </c>
      <c r="BF175">
        <v>13184989877.566423</v>
      </c>
      <c r="BG175">
        <v>13814261535.543385</v>
      </c>
    </row>
    <row r="176" spans="1:59" x14ac:dyDescent="0.4">
      <c r="A176" t="s">
        <v>118</v>
      </c>
      <c r="B176">
        <v>12276734172.082758</v>
      </c>
      <c r="C176">
        <v>13493833739.99494</v>
      </c>
      <c r="D176">
        <v>14647057370.141788</v>
      </c>
      <c r="E176">
        <v>15891241386.290953</v>
      </c>
      <c r="F176">
        <v>18699380731.346462</v>
      </c>
      <c r="G176">
        <v>21000586933.204056</v>
      </c>
      <c r="H176">
        <v>22867203317.402157</v>
      </c>
      <c r="I176">
        <v>25087562181.321754</v>
      </c>
      <c r="J176">
        <v>27817605743.250271</v>
      </c>
      <c r="K176">
        <v>31503868835.185322</v>
      </c>
      <c r="L176">
        <v>37677621537.712303</v>
      </c>
      <c r="M176">
        <v>44010160463.659149</v>
      </c>
      <c r="N176">
        <v>54008338917.879707</v>
      </c>
      <c r="O176">
        <v>70924006306.164276</v>
      </c>
      <c r="P176">
        <v>86129928026.887451</v>
      </c>
      <c r="Q176">
        <v>98970041042.174973</v>
      </c>
      <c r="R176">
        <v>107775403067.17787</v>
      </c>
      <c r="S176">
        <v>125395875998.92252</v>
      </c>
      <c r="T176">
        <v>153870462415.97067</v>
      </c>
      <c r="U176">
        <v>177376289135.44986</v>
      </c>
      <c r="V176">
        <v>192661371425.40457</v>
      </c>
      <c r="W176">
        <v>162039376225.38196</v>
      </c>
      <c r="X176">
        <v>156456858050.67261</v>
      </c>
      <c r="Y176">
        <v>151487045479.11359</v>
      </c>
      <c r="Z176">
        <v>142075910370.87912</v>
      </c>
      <c r="AA176">
        <v>142009922306.26328</v>
      </c>
      <c r="AB176">
        <v>198298498021.22687</v>
      </c>
      <c r="AC176">
        <v>241918791122.71539</v>
      </c>
      <c r="AD176">
        <v>258567751142.82529</v>
      </c>
      <c r="AE176">
        <v>255039560739.89398</v>
      </c>
      <c r="AF176">
        <v>314267667675.17847</v>
      </c>
      <c r="AG176">
        <v>323320449905.70483</v>
      </c>
      <c r="AH176">
        <v>358330385839.599</v>
      </c>
      <c r="AI176">
        <v>349037818106.31232</v>
      </c>
      <c r="AJ176">
        <v>374291430318.44049</v>
      </c>
      <c r="AK176">
        <v>446528959648.64124</v>
      </c>
      <c r="AL176">
        <v>445704575163.39868</v>
      </c>
      <c r="AM176">
        <v>412199006098.93835</v>
      </c>
      <c r="AN176">
        <v>432476116418.57367</v>
      </c>
      <c r="AO176">
        <v>441975282335.39313</v>
      </c>
      <c r="AP176">
        <v>412807259996.31476</v>
      </c>
      <c r="AQ176">
        <v>426573601789.70917</v>
      </c>
      <c r="AR176">
        <v>465368906455.86298</v>
      </c>
      <c r="AS176">
        <v>571863431151.24158</v>
      </c>
      <c r="AT176">
        <v>650532654581.57434</v>
      </c>
      <c r="AU176">
        <v>678533764457.15698</v>
      </c>
      <c r="AV176">
        <v>726649102998.36902</v>
      </c>
      <c r="AW176">
        <v>839419655078.01807</v>
      </c>
      <c r="AX176">
        <v>936228211513.10974</v>
      </c>
      <c r="AY176">
        <v>857932759099.74988</v>
      </c>
      <c r="AZ176">
        <v>836389937229.19678</v>
      </c>
      <c r="BA176">
        <v>893757287201.68835</v>
      </c>
      <c r="BB176">
        <v>828946812396.78809</v>
      </c>
      <c r="BC176">
        <v>866680000367.26367</v>
      </c>
      <c r="BD176">
        <v>879635084124.98657</v>
      </c>
      <c r="BE176">
        <v>757999453314.2688</v>
      </c>
      <c r="BF176">
        <v>777227541581.30713</v>
      </c>
      <c r="BG176">
        <v>826200282501.12695</v>
      </c>
    </row>
    <row r="177" spans="1:59" x14ac:dyDescent="0.4">
      <c r="A177" t="s">
        <v>192</v>
      </c>
      <c r="B177">
        <v>5163271598.1570234</v>
      </c>
      <c r="C177">
        <v>5632460936.5457554</v>
      </c>
      <c r="D177">
        <v>6066976682.6736364</v>
      </c>
      <c r="E177">
        <v>6510239502.7648907</v>
      </c>
      <c r="F177">
        <v>7159202706.4802685</v>
      </c>
      <c r="G177">
        <v>8058681060.1590014</v>
      </c>
      <c r="H177">
        <v>8696460205.3397026</v>
      </c>
      <c r="I177">
        <v>9514496703.3976154</v>
      </c>
      <c r="J177">
        <v>10159934136.783834</v>
      </c>
      <c r="K177">
        <v>11063065083.488796</v>
      </c>
      <c r="L177">
        <v>12814123115.261309</v>
      </c>
      <c r="M177">
        <v>14583114840.062925</v>
      </c>
      <c r="N177">
        <v>17358610849.700981</v>
      </c>
      <c r="O177">
        <v>22534253702.868641</v>
      </c>
      <c r="P177">
        <v>27145693810.134125</v>
      </c>
      <c r="Q177">
        <v>32877805200.022961</v>
      </c>
      <c r="R177">
        <v>35942270686.337395</v>
      </c>
      <c r="S177">
        <v>41508030431.107353</v>
      </c>
      <c r="T177">
        <v>46523091009.671326</v>
      </c>
      <c r="U177">
        <v>53132244623.921333</v>
      </c>
      <c r="V177">
        <v>64439382896.015556</v>
      </c>
      <c r="W177">
        <v>63596654760.867676</v>
      </c>
      <c r="X177">
        <v>62647195537.65107</v>
      </c>
      <c r="Y177">
        <v>61627240831.094788</v>
      </c>
      <c r="Z177">
        <v>62057955032.775833</v>
      </c>
      <c r="AA177">
        <v>65416879914.390724</v>
      </c>
      <c r="AB177">
        <v>78693253275.994965</v>
      </c>
      <c r="AC177">
        <v>94230055658.62709</v>
      </c>
      <c r="AD177">
        <v>101900260856.22218</v>
      </c>
      <c r="AE177">
        <v>102633789557.53494</v>
      </c>
      <c r="AF177">
        <v>119791683307.50676</v>
      </c>
      <c r="AG177">
        <v>121872464483.48734</v>
      </c>
      <c r="AH177">
        <v>130838040067.58388</v>
      </c>
      <c r="AI177">
        <v>120579072750.59557</v>
      </c>
      <c r="AJ177">
        <v>127131461119.92746</v>
      </c>
      <c r="AK177">
        <v>152027402449.80426</v>
      </c>
      <c r="AL177">
        <v>163517783497.16272</v>
      </c>
      <c r="AM177">
        <v>161354369892.83795</v>
      </c>
      <c r="AN177">
        <v>154165219811.53333</v>
      </c>
      <c r="AO177">
        <v>162286003692.68643</v>
      </c>
      <c r="AP177">
        <v>171315639982.7308</v>
      </c>
      <c r="AQ177">
        <v>174003247439.30515</v>
      </c>
      <c r="AR177">
        <v>195418347152.9848</v>
      </c>
      <c r="AS177">
        <v>228752436371.85391</v>
      </c>
      <c r="AT177">
        <v>264357494659.3876</v>
      </c>
      <c r="AU177">
        <v>308722079937.91229</v>
      </c>
      <c r="AV177">
        <v>345424664369.35748</v>
      </c>
      <c r="AW177">
        <v>401082621082.62109</v>
      </c>
      <c r="AX177">
        <v>462554432624.11353</v>
      </c>
      <c r="AY177">
        <v>386622457579.95007</v>
      </c>
      <c r="AZ177">
        <v>429130952709.22351</v>
      </c>
      <c r="BA177">
        <v>498831558925.86041</v>
      </c>
      <c r="BB177">
        <v>510229136226.90161</v>
      </c>
      <c r="BC177">
        <v>523502127659.57446</v>
      </c>
      <c r="BD177">
        <v>499338534779.15869</v>
      </c>
      <c r="BE177">
        <v>386663139402.70728</v>
      </c>
      <c r="BF177">
        <v>371075238095.2381</v>
      </c>
      <c r="BG177">
        <v>398831956477.93658</v>
      </c>
    </row>
    <row r="178" spans="1:59" x14ac:dyDescent="0.4">
      <c r="A178" t="s">
        <v>2055</v>
      </c>
      <c r="B178">
        <v>508334413.96508723</v>
      </c>
      <c r="C178">
        <v>531959561.62226015</v>
      </c>
      <c r="D178">
        <v>574091101.19438243</v>
      </c>
      <c r="E178">
        <v>496947904.44303292</v>
      </c>
      <c r="F178">
        <v>496098775.30864197</v>
      </c>
      <c r="G178">
        <v>735267082.29426432</v>
      </c>
      <c r="H178">
        <v>906811943.8246491</v>
      </c>
      <c r="I178">
        <v>841974025.46265912</v>
      </c>
      <c r="J178">
        <v>772228643.40542805</v>
      </c>
      <c r="K178">
        <v>788641965.43209875</v>
      </c>
      <c r="L178">
        <v>865975308.64197528</v>
      </c>
      <c r="M178">
        <v>882765471.60493827</v>
      </c>
      <c r="N178">
        <v>1024098804.9382716</v>
      </c>
      <c r="O178">
        <v>972101724.99536824</v>
      </c>
      <c r="P178">
        <v>1217953546.9760365</v>
      </c>
      <c r="Q178">
        <v>1575789254.4693799</v>
      </c>
      <c r="R178">
        <v>1452792989.1086464</v>
      </c>
      <c r="S178">
        <v>1382400000</v>
      </c>
      <c r="T178">
        <v>1604162497.4594533</v>
      </c>
      <c r="U178">
        <v>1851250008.3333333</v>
      </c>
      <c r="V178">
        <v>1945916583.3333333</v>
      </c>
      <c r="W178">
        <v>2275583316.6666665</v>
      </c>
      <c r="X178">
        <v>2395429852.4307566</v>
      </c>
      <c r="Y178">
        <v>2447174803.377913</v>
      </c>
      <c r="Z178">
        <v>2581207387.7970943</v>
      </c>
      <c r="AA178">
        <v>2619913955.515564</v>
      </c>
      <c r="AB178">
        <v>2850784523.3771081</v>
      </c>
      <c r="AC178">
        <v>2957255379.5431495</v>
      </c>
      <c r="AD178">
        <v>3487009748.3563819</v>
      </c>
      <c r="AE178">
        <v>3525228153.1736097</v>
      </c>
      <c r="AF178">
        <v>3627562402.6602683</v>
      </c>
      <c r="AG178">
        <v>3921476084.8907189</v>
      </c>
      <c r="AH178">
        <v>3401211581.2917595</v>
      </c>
      <c r="AI178">
        <v>3660041666.6666665</v>
      </c>
      <c r="AJ178">
        <v>4066775510.2040815</v>
      </c>
      <c r="AK178">
        <v>4401104417.6706829</v>
      </c>
      <c r="AL178">
        <v>4521580381.4713898</v>
      </c>
      <c r="AM178">
        <v>4918691916.5351572</v>
      </c>
      <c r="AN178">
        <v>4856255044.3906374</v>
      </c>
      <c r="AO178">
        <v>5033642384.1059608</v>
      </c>
      <c r="AP178">
        <v>5494252207.9050245</v>
      </c>
      <c r="AQ178">
        <v>6007061224.4897947</v>
      </c>
      <c r="AR178">
        <v>6050875806.664032</v>
      </c>
      <c r="AS178">
        <v>6330473096.5407076</v>
      </c>
      <c r="AT178">
        <v>7273938314.7198763</v>
      </c>
      <c r="AU178">
        <v>8130258041.4670582</v>
      </c>
      <c r="AV178">
        <v>9043715355.8880978</v>
      </c>
      <c r="AW178">
        <v>10325618017.378969</v>
      </c>
      <c r="AX178">
        <v>12545438605.395878</v>
      </c>
      <c r="AY178">
        <v>12854985464.076431</v>
      </c>
      <c r="AZ178">
        <v>16002656434.474615</v>
      </c>
      <c r="BA178">
        <v>18913574370.76004</v>
      </c>
      <c r="BB178">
        <v>18851513891.065998</v>
      </c>
      <c r="BC178">
        <v>19271168018.48201</v>
      </c>
      <c r="BD178">
        <v>20002968837.947144</v>
      </c>
      <c r="BE178">
        <v>21410840908.51981</v>
      </c>
      <c r="BF178">
        <v>21131983246.185539</v>
      </c>
      <c r="BG178">
        <v>24472013233.84724</v>
      </c>
    </row>
    <row r="179" spans="1:59" x14ac:dyDescent="0.4">
      <c r="A179" t="s">
        <v>2056</v>
      </c>
      <c r="AW179">
        <v>20432742.112698164</v>
      </c>
      <c r="AX179">
        <v>39333572.32478939</v>
      </c>
      <c r="AY179">
        <v>44290951.925200619</v>
      </c>
      <c r="AZ179">
        <v>49248810.572687224</v>
      </c>
      <c r="BA179">
        <v>72751801.046087041</v>
      </c>
      <c r="BB179">
        <v>103811958.76288658</v>
      </c>
      <c r="BC179">
        <v>108601538.46153845</v>
      </c>
      <c r="BD179">
        <v>117020381.93169299</v>
      </c>
      <c r="BE179">
        <v>100459782.60869566</v>
      </c>
      <c r="BF179">
        <v>102060129.57705468</v>
      </c>
      <c r="BG179">
        <v>113884908.36413002</v>
      </c>
    </row>
    <row r="180" spans="1:59" x14ac:dyDescent="0.4">
      <c r="A180" t="s">
        <v>719</v>
      </c>
      <c r="B180">
        <v>5485854791.9709644</v>
      </c>
      <c r="C180">
        <v>5670064168.2177305</v>
      </c>
      <c r="D180">
        <v>6077496267.7629433</v>
      </c>
      <c r="E180">
        <v>6638937283.1396275</v>
      </c>
      <c r="F180">
        <v>7274144350.8180857</v>
      </c>
      <c r="G180">
        <v>5654463586.0036621</v>
      </c>
      <c r="H180">
        <v>5863733230.9761562</v>
      </c>
      <c r="I180">
        <v>5961418093.5300255</v>
      </c>
      <c r="J180">
        <v>5180597620.6413517</v>
      </c>
      <c r="K180">
        <v>5761588761.6942129</v>
      </c>
      <c r="L180">
        <v>6623527494.6802549</v>
      </c>
      <c r="M180">
        <v>8066935949.2210035</v>
      </c>
      <c r="N180">
        <v>9820126397.6665058</v>
      </c>
      <c r="O180">
        <v>13024906080.422985</v>
      </c>
      <c r="P180">
        <v>14069222283.507999</v>
      </c>
      <c r="Q180">
        <v>12995256381.296589</v>
      </c>
      <c r="R180">
        <v>13612626656.274357</v>
      </c>
      <c r="S180">
        <v>15470524340.870939</v>
      </c>
      <c r="T180">
        <v>18614130434.782608</v>
      </c>
      <c r="U180">
        <v>20580987679.054394</v>
      </c>
      <c r="V180">
        <v>23149971048.060219</v>
      </c>
      <c r="W180">
        <v>24167846141.03738</v>
      </c>
      <c r="X180">
        <v>24345229424.617626</v>
      </c>
      <c r="Y180">
        <v>24482781282.860146</v>
      </c>
      <c r="Z180">
        <v>21903971793.010471</v>
      </c>
      <c r="AA180">
        <v>24950895140.664959</v>
      </c>
      <c r="AB180">
        <v>30604668356.5695</v>
      </c>
      <c r="AC180">
        <v>40338594862.271744</v>
      </c>
      <c r="AD180">
        <v>45493075684.380035</v>
      </c>
      <c r="AE180">
        <v>44170562821.802689</v>
      </c>
      <c r="AF180">
        <v>45519034243.710037</v>
      </c>
      <c r="AG180">
        <v>42756020706.729691</v>
      </c>
      <c r="AH180">
        <v>41636005954.912804</v>
      </c>
      <c r="AI180">
        <v>46712018140.589569</v>
      </c>
      <c r="AJ180">
        <v>55154160815.678619</v>
      </c>
      <c r="AK180">
        <v>63918039319.872475</v>
      </c>
      <c r="AL180">
        <v>70140835299.014847</v>
      </c>
      <c r="AM180">
        <v>66074513017.714172</v>
      </c>
      <c r="AN180">
        <v>56227696194.53656</v>
      </c>
      <c r="AO180">
        <v>58762260625.875755</v>
      </c>
      <c r="AP180">
        <v>52622842840.205513</v>
      </c>
      <c r="AQ180">
        <v>53872425916.624809</v>
      </c>
      <c r="AR180">
        <v>66627729311.449547</v>
      </c>
      <c r="AS180">
        <v>88250885550.262619</v>
      </c>
      <c r="AT180">
        <v>103904537815.12605</v>
      </c>
      <c r="AU180">
        <v>114718721396.88799</v>
      </c>
      <c r="AV180">
        <v>111608845081.38252</v>
      </c>
      <c r="AW180">
        <v>137316087308.00323</v>
      </c>
      <c r="AX180">
        <v>133279679482.67378</v>
      </c>
      <c r="AY180">
        <v>121338622025.11087</v>
      </c>
      <c r="AZ180">
        <v>146583831538.33063</v>
      </c>
      <c r="BA180">
        <v>168461998741.29498</v>
      </c>
      <c r="BB180">
        <v>176192886551.39679</v>
      </c>
      <c r="BC180">
        <v>190785204763.5253</v>
      </c>
      <c r="BD180">
        <v>200955119873.90482</v>
      </c>
      <c r="BE180">
        <v>177620948761.31033</v>
      </c>
      <c r="BF180">
        <v>189285950470.75406</v>
      </c>
      <c r="BG180">
        <v>205852838254.71216</v>
      </c>
    </row>
    <row r="181" spans="1:59" x14ac:dyDescent="0.4">
      <c r="A181" t="s">
        <v>2057</v>
      </c>
      <c r="B181">
        <v>1072374260795.938</v>
      </c>
      <c r="C181">
        <v>1127150628804.7878</v>
      </c>
      <c r="D181">
        <v>1217229030774.1587</v>
      </c>
      <c r="E181">
        <v>1311830446647.0083</v>
      </c>
      <c r="F181">
        <v>1433558457615.6699</v>
      </c>
      <c r="G181">
        <v>1556360541157.5081</v>
      </c>
      <c r="H181">
        <v>1708840630552.1863</v>
      </c>
      <c r="I181">
        <v>1833735262250.4475</v>
      </c>
      <c r="J181">
        <v>1987794265308.7205</v>
      </c>
      <c r="K181">
        <v>2181719516004.9131</v>
      </c>
      <c r="L181">
        <v>2393721340419.2632</v>
      </c>
      <c r="M181">
        <v>2651875053422.7114</v>
      </c>
      <c r="N181">
        <v>3076482474099.7134</v>
      </c>
      <c r="O181">
        <v>3715857109388.5063</v>
      </c>
      <c r="P181">
        <v>4162482788073.8682</v>
      </c>
      <c r="Q181">
        <v>4666081196162.2178</v>
      </c>
      <c r="R181">
        <v>5058840406818.3105</v>
      </c>
      <c r="S181">
        <v>5704062092257.0381</v>
      </c>
      <c r="T181">
        <v>6853166114831.1152</v>
      </c>
      <c r="U181">
        <v>7913519609850.4326</v>
      </c>
      <c r="V181">
        <v>8780946340064.1123</v>
      </c>
      <c r="W181">
        <v>8935983713352.2227</v>
      </c>
      <c r="X181">
        <v>8799623877319.9336</v>
      </c>
      <c r="Y181">
        <v>9095945937244.584</v>
      </c>
      <c r="Z181">
        <v>9513188813720.9121</v>
      </c>
      <c r="AA181">
        <v>10028083921480.453</v>
      </c>
      <c r="AB181">
        <v>12160511641873.588</v>
      </c>
      <c r="AC181">
        <v>14087736289240.176</v>
      </c>
      <c r="AD181">
        <v>15891079007735.461</v>
      </c>
      <c r="AE181">
        <v>16630166848943.447</v>
      </c>
      <c r="AF181">
        <v>18725815590914.313</v>
      </c>
      <c r="AG181">
        <v>19817990021415.324</v>
      </c>
      <c r="AH181">
        <v>21308659490432.891</v>
      </c>
      <c r="AI181">
        <v>21599379528450.492</v>
      </c>
      <c r="AJ181">
        <v>23076170445147.32</v>
      </c>
      <c r="AK181">
        <v>25432862007403.238</v>
      </c>
      <c r="AL181">
        <v>25652345211281.914</v>
      </c>
      <c r="AM181">
        <v>25266982073243.512</v>
      </c>
      <c r="AN181">
        <v>25530710736931.918</v>
      </c>
      <c r="AO181">
        <v>26825231082003.289</v>
      </c>
      <c r="AP181">
        <v>27395132099998.988</v>
      </c>
      <c r="AQ181">
        <v>27145115994472.246</v>
      </c>
      <c r="AR181">
        <v>28324753330119.742</v>
      </c>
      <c r="AS181">
        <v>31715584731290.762</v>
      </c>
      <c r="AT181">
        <v>35296209406014.938</v>
      </c>
      <c r="AU181">
        <v>37309911615864.859</v>
      </c>
      <c r="AV181">
        <v>39333887775464.219</v>
      </c>
      <c r="AW181">
        <v>42994579127060.422</v>
      </c>
      <c r="AX181">
        <v>45511935294397.125</v>
      </c>
      <c r="AY181">
        <v>42579942960914.281</v>
      </c>
      <c r="AZ181">
        <v>44610222681969.156</v>
      </c>
      <c r="BA181">
        <v>47935261854524.594</v>
      </c>
      <c r="BB181">
        <v>47850765879893.25</v>
      </c>
      <c r="BC181">
        <v>48427038626741.688</v>
      </c>
      <c r="BD181">
        <v>49436504050673.563</v>
      </c>
      <c r="BE181">
        <v>46707517401217.797</v>
      </c>
      <c r="BF181">
        <v>47615451244090.422</v>
      </c>
      <c r="BG181">
        <v>49579240679862.148</v>
      </c>
    </row>
    <row r="182" spans="1:59" x14ac:dyDescent="0.4">
      <c r="A182" t="s">
        <v>2058</v>
      </c>
      <c r="G182">
        <v>63287594.511341363</v>
      </c>
      <c r="H182">
        <v>67768132.175861105</v>
      </c>
      <c r="I182">
        <v>107152720.24302678</v>
      </c>
      <c r="J182">
        <v>188864890.80873528</v>
      </c>
      <c r="K182">
        <v>239980801.53587708</v>
      </c>
      <c r="L182">
        <v>256299496.04031676</v>
      </c>
      <c r="M182">
        <v>301010587.10298359</v>
      </c>
      <c r="N182">
        <v>366857738.40541959</v>
      </c>
      <c r="O182">
        <v>483033932.1357286</v>
      </c>
      <c r="P182">
        <v>1645917776.491025</v>
      </c>
      <c r="Q182">
        <v>2096699189.345686</v>
      </c>
      <c r="R182">
        <v>2560220034.7423277</v>
      </c>
      <c r="S182">
        <v>2741169947.8865085</v>
      </c>
      <c r="T182">
        <v>2740301389.6931095</v>
      </c>
      <c r="U182">
        <v>3733352634.6265202</v>
      </c>
      <c r="V182">
        <v>5981760277.9386225</v>
      </c>
      <c r="W182">
        <v>7259120150.550087</v>
      </c>
      <c r="X182">
        <v>7554719455.7035322</v>
      </c>
      <c r="Y182">
        <v>7932541690.7932835</v>
      </c>
      <c r="Z182">
        <v>8821366531.5576153</v>
      </c>
      <c r="AA182">
        <v>10005500579.038795</v>
      </c>
      <c r="AB182">
        <v>7323822251.3089008</v>
      </c>
      <c r="AC182">
        <v>7811183094.9284782</v>
      </c>
      <c r="AD182">
        <v>8386215864.759428</v>
      </c>
      <c r="AE182">
        <v>9372171651.4954491</v>
      </c>
      <c r="AF182">
        <v>11685045513.654097</v>
      </c>
      <c r="AG182">
        <v>11341482444.733419</v>
      </c>
      <c r="AH182">
        <v>12452275682.704809</v>
      </c>
      <c r="AI182">
        <v>12493107932.379713</v>
      </c>
      <c r="AJ182">
        <v>12918855656.697012</v>
      </c>
      <c r="AK182">
        <v>13802600780.234072</v>
      </c>
      <c r="AL182">
        <v>15277763328.998701</v>
      </c>
      <c r="AM182">
        <v>15837451235.370613</v>
      </c>
      <c r="AN182">
        <v>14085373211.963589</v>
      </c>
      <c r="AO182">
        <v>15710148244.473341</v>
      </c>
      <c r="AP182">
        <v>19507412223.667103</v>
      </c>
      <c r="AQ182">
        <v>19452015604.681404</v>
      </c>
      <c r="AR182">
        <v>20142782834.850456</v>
      </c>
      <c r="AS182">
        <v>21633810143.042912</v>
      </c>
      <c r="AT182">
        <v>24763589076.723015</v>
      </c>
      <c r="AU182">
        <v>31081924577.373211</v>
      </c>
      <c r="AV182">
        <v>37215864759.427826</v>
      </c>
      <c r="AW182">
        <v>42085305591.677505</v>
      </c>
      <c r="AX182">
        <v>60905331599.479836</v>
      </c>
      <c r="AY182">
        <v>48388296488.946671</v>
      </c>
      <c r="AZ182">
        <v>58642392717.815331</v>
      </c>
      <c r="BA182">
        <v>67937581274.382317</v>
      </c>
      <c r="BB182">
        <v>76689206762.02861</v>
      </c>
      <c r="BC182">
        <v>78938881664.499344</v>
      </c>
      <c r="BD182">
        <v>81076723016.905075</v>
      </c>
      <c r="BE182">
        <v>68905071521.456436</v>
      </c>
      <c r="BF182">
        <v>66824447334.200272</v>
      </c>
      <c r="BG182">
        <v>72642652795.838745</v>
      </c>
    </row>
    <row r="183" spans="1:59" x14ac:dyDescent="0.4">
      <c r="A183" t="s">
        <v>2059</v>
      </c>
      <c r="Q183">
        <v>13400670471.665857</v>
      </c>
      <c r="R183">
        <v>16660736698.825047</v>
      </c>
      <c r="S183">
        <v>18754796396.817738</v>
      </c>
      <c r="T183">
        <v>20690300495.073456</v>
      </c>
      <c r="U183">
        <v>26874322774.479866</v>
      </c>
      <c r="V183">
        <v>37325249163.180374</v>
      </c>
      <c r="W183">
        <v>37526282318.43084</v>
      </c>
      <c r="X183">
        <v>35497882105.826828</v>
      </c>
      <c r="Y183">
        <v>33534196129.777168</v>
      </c>
      <c r="Z183">
        <v>33776426177.28754</v>
      </c>
      <c r="AA183">
        <v>32084670836.492188</v>
      </c>
      <c r="AB183">
        <v>32438651957.699585</v>
      </c>
      <c r="AC183">
        <v>38483951269.135704</v>
      </c>
      <c r="AD183">
        <v>43248415539.787224</v>
      </c>
      <c r="AE183">
        <v>45309657288.219444</v>
      </c>
      <c r="AF183">
        <v>54208176946.232452</v>
      </c>
      <c r="AG183">
        <v>55821684706.678215</v>
      </c>
      <c r="AH183">
        <v>60903663896.883636</v>
      </c>
      <c r="AI183">
        <v>57941679086.827713</v>
      </c>
      <c r="AJ183">
        <v>60690337493.651497</v>
      </c>
      <c r="AK183">
        <v>69541704992.980331</v>
      </c>
      <c r="AL183">
        <v>73430942922.322052</v>
      </c>
      <c r="AM183">
        <v>76671260488.722702</v>
      </c>
      <c r="AN183">
        <v>75164300035.00296</v>
      </c>
      <c r="AO183">
        <v>80896502283.098618</v>
      </c>
      <c r="AP183">
        <v>91668743096.848175</v>
      </c>
      <c r="AQ183">
        <v>91131313888.973343</v>
      </c>
      <c r="AR183">
        <v>98282956417.310928</v>
      </c>
      <c r="AS183">
        <v>121783875631.80612</v>
      </c>
      <c r="AT183">
        <v>151392852883.72305</v>
      </c>
      <c r="AU183">
        <v>184287346790.70203</v>
      </c>
      <c r="AV183">
        <v>217286699669.20706</v>
      </c>
      <c r="AW183">
        <v>265447616828.61777</v>
      </c>
      <c r="AX183">
        <v>325405061388.48645</v>
      </c>
      <c r="AY183">
        <v>278727681949.79449</v>
      </c>
      <c r="AZ183">
        <v>323946040400.30505</v>
      </c>
      <c r="BA183">
        <v>400506466688.51227</v>
      </c>
      <c r="BB183">
        <v>418809845400.32928</v>
      </c>
      <c r="BC183">
        <v>435102410506.18164</v>
      </c>
      <c r="BD183">
        <v>447241690845.66028</v>
      </c>
      <c r="BE183">
        <v>372657314683.55426</v>
      </c>
      <c r="BF183">
        <v>364419151281.06256</v>
      </c>
      <c r="BG183">
        <v>402189384321.19269</v>
      </c>
    </row>
    <row r="184" spans="1:59" x14ac:dyDescent="0.4">
      <c r="A184" t="s">
        <v>2060</v>
      </c>
      <c r="B184">
        <v>3707055900.8819828</v>
      </c>
      <c r="C184">
        <v>4054599181.0163798</v>
      </c>
      <c r="D184">
        <v>4233095590.0881987</v>
      </c>
      <c r="E184">
        <v>4540529105.4178925</v>
      </c>
      <c r="F184">
        <v>5130407727.8454437</v>
      </c>
      <c r="G184">
        <v>5884712095.7580862</v>
      </c>
      <c r="H184">
        <v>6466610751.7849646</v>
      </c>
      <c r="I184">
        <v>7403821902.5619497</v>
      </c>
      <c r="J184">
        <v>8090088555.2288961</v>
      </c>
      <c r="K184">
        <v>8632927257.4548512</v>
      </c>
      <c r="L184">
        <v>10027088849.223019</v>
      </c>
      <c r="M184">
        <v>10602058189.836205</v>
      </c>
      <c r="N184">
        <v>9309109764.077837</v>
      </c>
      <c r="O184">
        <v>6324884129.3861713</v>
      </c>
      <c r="P184">
        <v>8773030424.242424</v>
      </c>
      <c r="Q184">
        <v>11340000242.424242</v>
      </c>
      <c r="R184">
        <v>13338484979.797979</v>
      </c>
      <c r="S184">
        <v>15126059646.464645</v>
      </c>
      <c r="T184">
        <v>17820100626.262623</v>
      </c>
      <c r="U184">
        <v>19707979303.030304</v>
      </c>
      <c r="V184">
        <v>23689696767.676765</v>
      </c>
      <c r="W184">
        <v>28100605515.151516</v>
      </c>
      <c r="X184">
        <v>30725972786.729855</v>
      </c>
      <c r="Y184">
        <v>28691890433.070869</v>
      </c>
      <c r="Z184">
        <v>31151824658.652416</v>
      </c>
      <c r="AA184">
        <v>31144920554.08971</v>
      </c>
      <c r="AB184">
        <v>31899071053.936768</v>
      </c>
      <c r="AC184">
        <v>33351528115.351013</v>
      </c>
      <c r="AD184">
        <v>38472741737.396751</v>
      </c>
      <c r="AE184">
        <v>40171019643.351051</v>
      </c>
      <c r="AF184">
        <v>40010424928.714996</v>
      </c>
      <c r="AG184">
        <v>45451960731.720406</v>
      </c>
      <c r="AH184">
        <v>48635176852.767296</v>
      </c>
      <c r="AI184">
        <v>51478304859.587891</v>
      </c>
      <c r="AJ184">
        <v>51894781281.891891</v>
      </c>
      <c r="AK184">
        <v>60636022422.617592</v>
      </c>
      <c r="AL184">
        <v>63320122807.122322</v>
      </c>
      <c r="AM184">
        <v>62433300338.09407</v>
      </c>
      <c r="AN184">
        <v>62191955814.347801</v>
      </c>
      <c r="AO184">
        <v>62973855718.887375</v>
      </c>
      <c r="AP184">
        <v>73952374969.799469</v>
      </c>
      <c r="AQ184">
        <v>72309738921.33287</v>
      </c>
      <c r="AR184">
        <v>72306820396.232544</v>
      </c>
      <c r="AS184">
        <v>83244801092.709579</v>
      </c>
      <c r="AT184">
        <v>97977766197.672394</v>
      </c>
      <c r="AU184">
        <v>109502102510.88319</v>
      </c>
      <c r="AV184">
        <v>137264061106.04344</v>
      </c>
      <c r="AW184">
        <v>152385716311.91638</v>
      </c>
      <c r="AX184">
        <v>170077814106.3049</v>
      </c>
      <c r="AY184">
        <v>168152775283.03159</v>
      </c>
      <c r="AZ184">
        <v>177406854514.88458</v>
      </c>
      <c r="BA184">
        <v>213587413183.99557</v>
      </c>
      <c r="BB184">
        <v>224383620829.56964</v>
      </c>
      <c r="BC184">
        <v>231218567178.97867</v>
      </c>
      <c r="BD184">
        <v>244360888750.80704</v>
      </c>
      <c r="BE184">
        <v>270556126820.06354</v>
      </c>
      <c r="BF184">
        <v>278654637737.68988</v>
      </c>
      <c r="BG184">
        <v>304951818494.06555</v>
      </c>
    </row>
    <row r="185" spans="1:59" x14ac:dyDescent="0.4">
      <c r="A185" t="s">
        <v>2061</v>
      </c>
      <c r="B185">
        <v>537147100</v>
      </c>
      <c r="C185">
        <v>599026300</v>
      </c>
      <c r="D185">
        <v>652120900.00000012</v>
      </c>
      <c r="E185">
        <v>722784500</v>
      </c>
      <c r="F185">
        <v>776137500</v>
      </c>
      <c r="G185">
        <v>852485300</v>
      </c>
      <c r="H185">
        <v>928833000</v>
      </c>
      <c r="I185">
        <v>1034376400.0000001</v>
      </c>
      <c r="J185">
        <v>1112791099.9999998</v>
      </c>
      <c r="K185">
        <v>1221305699.9999998</v>
      </c>
      <c r="L185">
        <v>1351006400</v>
      </c>
      <c r="M185">
        <v>1523917200.0000002</v>
      </c>
      <c r="N185">
        <v>1673411700.0000002</v>
      </c>
      <c r="O185">
        <v>1913793399.9999998</v>
      </c>
      <c r="P185">
        <v>2188307600</v>
      </c>
      <c r="Q185">
        <v>2435304100</v>
      </c>
      <c r="R185">
        <v>2588106000.0000005</v>
      </c>
      <c r="S185">
        <v>2738261900</v>
      </c>
      <c r="T185">
        <v>3244558600</v>
      </c>
      <c r="U185">
        <v>3704551600</v>
      </c>
      <c r="V185">
        <v>4614086400</v>
      </c>
      <c r="W185">
        <v>5222421500.000001</v>
      </c>
      <c r="X185">
        <v>5769767899.999999</v>
      </c>
      <c r="Y185">
        <v>5923755900</v>
      </c>
      <c r="Z185">
        <v>6183387100</v>
      </c>
      <c r="AA185">
        <v>6541517100</v>
      </c>
      <c r="AB185">
        <v>6797834200</v>
      </c>
      <c r="AC185">
        <v>6827665299.999999</v>
      </c>
      <c r="AD185">
        <v>5902783400.000001</v>
      </c>
      <c r="AE185">
        <v>5918469800</v>
      </c>
      <c r="AF185">
        <v>6433966999.999999</v>
      </c>
      <c r="AG185">
        <v>7074675500</v>
      </c>
      <c r="AH185">
        <v>8042337700</v>
      </c>
      <c r="AI185">
        <v>8782585400</v>
      </c>
      <c r="AJ185">
        <v>9365289800</v>
      </c>
      <c r="AK185">
        <v>9573813700</v>
      </c>
      <c r="AL185">
        <v>9870494000</v>
      </c>
      <c r="AM185">
        <v>10677286100</v>
      </c>
      <c r="AN185">
        <v>11575486400</v>
      </c>
      <c r="AO185">
        <v>12130252200.000002</v>
      </c>
      <c r="AP185">
        <v>12304114999.999998</v>
      </c>
      <c r="AQ185">
        <v>12502013400</v>
      </c>
      <c r="AR185">
        <v>12994310400</v>
      </c>
      <c r="AS185">
        <v>13693981200</v>
      </c>
      <c r="AT185">
        <v>15013381700</v>
      </c>
      <c r="AU185">
        <v>16374393899.999998</v>
      </c>
      <c r="AV185">
        <v>18141666300</v>
      </c>
      <c r="AW185">
        <v>21295984200</v>
      </c>
      <c r="AX185">
        <v>25155888600</v>
      </c>
      <c r="AY185">
        <v>27116635600</v>
      </c>
      <c r="AZ185">
        <v>29440287600</v>
      </c>
      <c r="BA185">
        <v>34686224300.000008</v>
      </c>
      <c r="BB185">
        <v>40429734400</v>
      </c>
      <c r="BC185">
        <v>45599994000</v>
      </c>
      <c r="BD185">
        <v>49921464399.999992</v>
      </c>
      <c r="BE185">
        <v>54315722500.000008</v>
      </c>
      <c r="BF185">
        <v>57820916599.999992</v>
      </c>
      <c r="BG185">
        <v>61838175799.999992</v>
      </c>
    </row>
    <row r="186" spans="1:59" x14ac:dyDescent="0.4">
      <c r="A186" t="s">
        <v>60</v>
      </c>
      <c r="B186">
        <v>2571908062.0769234</v>
      </c>
      <c r="C186">
        <v>2899654840.3656716</v>
      </c>
      <c r="D186">
        <v>3286773187.8768659</v>
      </c>
      <c r="E186">
        <v>3600957771.1529856</v>
      </c>
      <c r="F186">
        <v>4356913870.235075</v>
      </c>
      <c r="G186">
        <v>5166861068.4216433</v>
      </c>
      <c r="H186">
        <v>6113607728.1567163</v>
      </c>
      <c r="I186">
        <v>6204253758.5761595</v>
      </c>
      <c r="J186">
        <v>5736083835.2248068</v>
      </c>
      <c r="K186">
        <v>6420909789.6382427</v>
      </c>
      <c r="L186">
        <v>7432223176.7726097</v>
      </c>
      <c r="M186">
        <v>8289582883.5012913</v>
      </c>
      <c r="N186">
        <v>9189413409.0129204</v>
      </c>
      <c r="O186">
        <v>10994381894.798449</v>
      </c>
      <c r="P186">
        <v>13858441211.219637</v>
      </c>
      <c r="Q186">
        <v>16877163792.128395</v>
      </c>
      <c r="R186">
        <v>15947709379.650709</v>
      </c>
      <c r="S186">
        <v>14620386673.854416</v>
      </c>
      <c r="T186">
        <v>12495779622.071018</v>
      </c>
      <c r="U186">
        <v>15962459447.216827</v>
      </c>
      <c r="V186">
        <v>18134029179.639324</v>
      </c>
      <c r="W186">
        <v>21649137620.30547</v>
      </c>
      <c r="X186">
        <v>21793496819.337875</v>
      </c>
      <c r="Y186">
        <v>17345624453.691639</v>
      </c>
      <c r="Z186">
        <v>17599660054.286041</v>
      </c>
      <c r="AA186">
        <v>16548827018.287201</v>
      </c>
      <c r="AB186">
        <v>15244232957.875952</v>
      </c>
      <c r="AC186">
        <v>20702298396.971703</v>
      </c>
      <c r="AD186">
        <v>15439408447.2288</v>
      </c>
      <c r="AE186">
        <v>22499559086.034309</v>
      </c>
      <c r="AF186">
        <v>26410386669.360916</v>
      </c>
      <c r="AG186">
        <v>34672122380.768738</v>
      </c>
      <c r="AH186">
        <v>36139225287.907867</v>
      </c>
      <c r="AI186">
        <v>35158109999.497261</v>
      </c>
      <c r="AJ186">
        <v>44882079766.891273</v>
      </c>
      <c r="AK186">
        <v>53312793687.383636</v>
      </c>
      <c r="AL186">
        <v>55252414130.301918</v>
      </c>
      <c r="AM186">
        <v>58147522522.522522</v>
      </c>
      <c r="AN186">
        <v>55501467877.381035</v>
      </c>
      <c r="AO186">
        <v>50187324567.882996</v>
      </c>
      <c r="AP186">
        <v>51744749133.21299</v>
      </c>
      <c r="AQ186">
        <v>52030158775.405487</v>
      </c>
      <c r="AR186">
        <v>54777553515.080879</v>
      </c>
      <c r="AS186">
        <v>58731030121.867096</v>
      </c>
      <c r="AT186">
        <v>66768703497.56868</v>
      </c>
      <c r="AU186">
        <v>76060606060.606049</v>
      </c>
      <c r="AV186">
        <v>88643193061.748001</v>
      </c>
      <c r="AW186">
        <v>102170981144.13551</v>
      </c>
      <c r="AX186">
        <v>120550599815.44142</v>
      </c>
      <c r="AY186">
        <v>120822986521.47932</v>
      </c>
      <c r="AZ186">
        <v>147528937028.77774</v>
      </c>
      <c r="BA186">
        <v>171761737046.58508</v>
      </c>
      <c r="BB186">
        <v>192648999090.08191</v>
      </c>
      <c r="BC186">
        <v>201217661645.5087</v>
      </c>
      <c r="BD186">
        <v>201080662205.00177</v>
      </c>
      <c r="BE186">
        <v>189926516769.25009</v>
      </c>
      <c r="BF186">
        <v>191639655121.32971</v>
      </c>
      <c r="BG186">
        <v>211389272242.15659</v>
      </c>
    </row>
    <row r="187" spans="1:59" x14ac:dyDescent="0.4">
      <c r="A187" t="s">
        <v>2062</v>
      </c>
      <c r="B187">
        <v>6684568805.0688057</v>
      </c>
      <c r="C187">
        <v>7256966966.2255583</v>
      </c>
      <c r="D187">
        <v>4399827767.9670362</v>
      </c>
      <c r="E187">
        <v>4875309866.3401699</v>
      </c>
      <c r="F187">
        <v>5271404668.3673468</v>
      </c>
      <c r="G187">
        <v>5784398976.9820957</v>
      </c>
      <c r="H187">
        <v>6371459304.410183</v>
      </c>
      <c r="I187">
        <v>6809134235.5429821</v>
      </c>
      <c r="J187">
        <v>7591603053.435113</v>
      </c>
      <c r="K187">
        <v>8408229699.142951</v>
      </c>
      <c r="L187">
        <v>6687204834.3687048</v>
      </c>
      <c r="M187">
        <v>7408305735.6530933</v>
      </c>
      <c r="N187">
        <v>8017468688.2003956</v>
      </c>
      <c r="O187">
        <v>10082885603.066767</v>
      </c>
      <c r="P187">
        <v>13781139969.651882</v>
      </c>
      <c r="Q187">
        <v>14893969287.655735</v>
      </c>
      <c r="R187">
        <v>17097563270.298241</v>
      </c>
      <c r="S187">
        <v>19648106122.007889</v>
      </c>
      <c r="T187">
        <v>22706155475.304787</v>
      </c>
      <c r="U187">
        <v>27502168726.957275</v>
      </c>
      <c r="V187">
        <v>32450541843.065208</v>
      </c>
      <c r="W187">
        <v>35646416952.542503</v>
      </c>
      <c r="X187">
        <v>37140163934.426231</v>
      </c>
      <c r="Y187">
        <v>33212180658.165882</v>
      </c>
      <c r="Z187">
        <v>31408492876.691002</v>
      </c>
      <c r="AA187">
        <v>30734335448.990452</v>
      </c>
      <c r="AB187">
        <v>29868339080.826267</v>
      </c>
      <c r="AC187">
        <v>33195933429.600784</v>
      </c>
      <c r="AD187">
        <v>37885440418.683365</v>
      </c>
      <c r="AE187">
        <v>42575183905.560646</v>
      </c>
      <c r="AF187">
        <v>44311593755.784531</v>
      </c>
      <c r="AG187">
        <v>45417561302.249748</v>
      </c>
      <c r="AH187">
        <v>52976344928.956398</v>
      </c>
      <c r="AI187">
        <v>54368083953.111916</v>
      </c>
      <c r="AJ187">
        <v>64084460124.464363</v>
      </c>
      <c r="AK187">
        <v>74119987244.501144</v>
      </c>
      <c r="AL187">
        <v>82848140618.026611</v>
      </c>
      <c r="AM187">
        <v>82344260570.668488</v>
      </c>
      <c r="AN187">
        <v>72207028766.663971</v>
      </c>
      <c r="AO187">
        <v>82995145792.171463</v>
      </c>
      <c r="AP187">
        <v>81026300310.564117</v>
      </c>
      <c r="AQ187">
        <v>76262072467.902786</v>
      </c>
      <c r="AR187">
        <v>81357605642.219147</v>
      </c>
      <c r="AS187">
        <v>83908206648.012955</v>
      </c>
      <c r="AT187">
        <v>91371242495.856155</v>
      </c>
      <c r="AU187">
        <v>103071582125.24112</v>
      </c>
      <c r="AV187">
        <v>122210716310.36104</v>
      </c>
      <c r="AW187">
        <v>149359918060.09503</v>
      </c>
      <c r="AX187">
        <v>174195136252.93356</v>
      </c>
      <c r="AY187">
        <v>168334601260.24347</v>
      </c>
      <c r="AZ187">
        <v>199590775189.30478</v>
      </c>
      <c r="BA187">
        <v>224143083707.40283</v>
      </c>
      <c r="BB187">
        <v>250092092997.80008</v>
      </c>
      <c r="BC187">
        <v>271836123724.55484</v>
      </c>
      <c r="BD187">
        <v>284584522898.935</v>
      </c>
      <c r="BE187">
        <v>292774099014.19031</v>
      </c>
      <c r="BF187">
        <v>304889079564.68066</v>
      </c>
      <c r="BG187">
        <v>313595208737.26929</v>
      </c>
    </row>
    <row r="188" spans="1:59" x14ac:dyDescent="0.4">
      <c r="A188" t="s">
        <v>2063</v>
      </c>
      <c r="AP188">
        <v>144769900</v>
      </c>
      <c r="AQ188">
        <v>155441800</v>
      </c>
      <c r="AR188">
        <v>161958699.99999997</v>
      </c>
      <c r="AS188">
        <v>152771900</v>
      </c>
      <c r="AT188">
        <v>164166000</v>
      </c>
      <c r="AU188">
        <v>184683500</v>
      </c>
      <c r="AV188">
        <v>188044800</v>
      </c>
      <c r="AW188">
        <v>193119700</v>
      </c>
      <c r="AX188">
        <v>196845300</v>
      </c>
      <c r="AY188">
        <v>182679900</v>
      </c>
      <c r="AZ188">
        <v>182843800</v>
      </c>
      <c r="BA188">
        <v>193208100</v>
      </c>
      <c r="BB188">
        <v>214597500</v>
      </c>
      <c r="BC188">
        <v>225269299.99999997</v>
      </c>
      <c r="BD188">
        <v>245560300.00000003</v>
      </c>
      <c r="BE188">
        <v>293082900</v>
      </c>
      <c r="BF188">
        <v>302699800</v>
      </c>
      <c r="BG188">
        <v>291544300</v>
      </c>
    </row>
    <row r="189" spans="1:59" x14ac:dyDescent="0.4">
      <c r="A189" t="s">
        <v>2064</v>
      </c>
      <c r="B189">
        <v>230496032.98121637</v>
      </c>
      <c r="C189">
        <v>244832035.0325262</v>
      </c>
      <c r="D189">
        <v>261184037.37230149</v>
      </c>
      <c r="E189">
        <v>275968039.48771483</v>
      </c>
      <c r="F189">
        <v>305312043.6864897</v>
      </c>
      <c r="G189">
        <v>344159480.3449434</v>
      </c>
      <c r="H189">
        <v>390973233.28480232</v>
      </c>
      <c r="I189">
        <v>441706910.0683167</v>
      </c>
      <c r="J189">
        <v>485160824.28043455</v>
      </c>
      <c r="K189">
        <v>551237316.60880268</v>
      </c>
      <c r="L189">
        <v>645537126.2179414</v>
      </c>
      <c r="M189">
        <v>717716130.49388313</v>
      </c>
      <c r="N189">
        <v>858802035.92814362</v>
      </c>
      <c r="O189">
        <v>1299105240.7328506</v>
      </c>
      <c r="P189">
        <v>1467346059.9971294</v>
      </c>
      <c r="Q189">
        <v>1356591176.8556094</v>
      </c>
      <c r="R189">
        <v>1511856584.2583246</v>
      </c>
      <c r="S189">
        <v>1640763204.447814</v>
      </c>
      <c r="T189">
        <v>1947947524.3334749</v>
      </c>
      <c r="U189">
        <v>2293621944.3663955</v>
      </c>
      <c r="V189">
        <v>2545983007.8998361</v>
      </c>
      <c r="W189">
        <v>2498068350.6686478</v>
      </c>
      <c r="X189">
        <v>2368584969.5328369</v>
      </c>
      <c r="Y189">
        <v>2562492524.8176055</v>
      </c>
      <c r="Z189">
        <v>2552526263.0758958</v>
      </c>
      <c r="AA189">
        <v>2423373088.0735779</v>
      </c>
      <c r="AB189">
        <v>2648033765.6989908</v>
      </c>
      <c r="AC189">
        <v>3143848331.3140211</v>
      </c>
      <c r="AD189">
        <v>3655979702.4564638</v>
      </c>
      <c r="AE189">
        <v>3546460176.9911504</v>
      </c>
      <c r="AF189">
        <v>3219730364.996232</v>
      </c>
      <c r="AG189">
        <v>3787394957.9831934</v>
      </c>
      <c r="AH189">
        <v>4377980510.0559816</v>
      </c>
      <c r="AI189">
        <v>4974550286.1815214</v>
      </c>
      <c r="AJ189">
        <v>5502786069.651742</v>
      </c>
      <c r="AK189">
        <v>4636057476.425684</v>
      </c>
      <c r="AL189">
        <v>5155311077.3899841</v>
      </c>
      <c r="AM189">
        <v>4936615298.7936687</v>
      </c>
      <c r="AN189">
        <v>3789443014.6166177</v>
      </c>
      <c r="AO189">
        <v>3477038204.0173302</v>
      </c>
      <c r="AP189">
        <v>3521339699.0740738</v>
      </c>
      <c r="AQ189">
        <v>3081024212.429244</v>
      </c>
      <c r="AR189">
        <v>2999511040.1976433</v>
      </c>
      <c r="AS189">
        <v>3536411824.2958045</v>
      </c>
      <c r="AT189">
        <v>3927157866.9646463</v>
      </c>
      <c r="AU189">
        <v>4865892972.2759514</v>
      </c>
      <c r="AV189">
        <v>8306343442.2743473</v>
      </c>
      <c r="AW189">
        <v>9545071324.9924126</v>
      </c>
      <c r="AX189">
        <v>11670678863.745787</v>
      </c>
      <c r="AY189">
        <v>11619541940.401438</v>
      </c>
      <c r="AZ189">
        <v>14250726289.854006</v>
      </c>
      <c r="BA189">
        <v>17984816533.108395</v>
      </c>
      <c r="BB189">
        <v>21295834133.230942</v>
      </c>
      <c r="BC189">
        <v>21261305413.232349</v>
      </c>
      <c r="BD189">
        <v>23060047127.650932</v>
      </c>
      <c r="BE189">
        <v>20638636035.255016</v>
      </c>
      <c r="BF189">
        <v>19904808311.622662</v>
      </c>
      <c r="BG189">
        <v>21088758484.748524</v>
      </c>
    </row>
    <row r="190" spans="1:59" x14ac:dyDescent="0.4">
      <c r="A190" t="s">
        <v>199</v>
      </c>
      <c r="AF190">
        <v>65977749036.984444</v>
      </c>
      <c r="AG190">
        <v>85500935934.990067</v>
      </c>
      <c r="AH190">
        <v>94337050693.272675</v>
      </c>
      <c r="AI190">
        <v>96045645026.178009</v>
      </c>
      <c r="AJ190">
        <v>110803391516.6982</v>
      </c>
      <c r="AK190">
        <v>142137319587.62888</v>
      </c>
      <c r="AL190">
        <v>159942880456.95633</v>
      </c>
      <c r="AM190">
        <v>159117799530.3876</v>
      </c>
      <c r="AN190">
        <v>174388271853.59958</v>
      </c>
      <c r="AO190">
        <v>169717677900.73355</v>
      </c>
      <c r="AP190">
        <v>171885598582.6373</v>
      </c>
      <c r="AQ190">
        <v>190521263343.02255</v>
      </c>
      <c r="AR190">
        <v>198680637254.90195</v>
      </c>
      <c r="AS190">
        <v>217513049291.60992</v>
      </c>
      <c r="AT190">
        <v>255102252843.39459</v>
      </c>
      <c r="AU190">
        <v>306125173852.573</v>
      </c>
      <c r="AV190">
        <v>344748646558.3913</v>
      </c>
      <c r="AW190">
        <v>429063549983.74219</v>
      </c>
      <c r="AX190">
        <v>533815789473.68427</v>
      </c>
      <c r="AY190">
        <v>439796160379.47504</v>
      </c>
      <c r="AZ190">
        <v>479321460551.18896</v>
      </c>
      <c r="BA190">
        <v>528832185770.21735</v>
      </c>
      <c r="BB190">
        <v>500360816827.88269</v>
      </c>
      <c r="BC190">
        <v>524234322596.97522</v>
      </c>
      <c r="BD190">
        <v>545179584720.24091</v>
      </c>
      <c r="BE190">
        <v>477355617455.896</v>
      </c>
      <c r="BF190">
        <v>471400273917.01331</v>
      </c>
      <c r="BG190">
        <v>524509565263.40857</v>
      </c>
    </row>
    <row r="191" spans="1:59" x14ac:dyDescent="0.4">
      <c r="A191" t="s">
        <v>2065</v>
      </c>
      <c r="B191">
        <v>8428017766.5286579</v>
      </c>
      <c r="C191">
        <v>8925294683.2038403</v>
      </c>
      <c r="D191">
        <v>9524445571.9677258</v>
      </c>
      <c r="E191">
        <v>10099336681.722942</v>
      </c>
      <c r="F191">
        <v>11020976508.2309</v>
      </c>
      <c r="G191">
        <v>11922670116.278543</v>
      </c>
      <c r="H191">
        <v>13054125473.460812</v>
      </c>
      <c r="I191">
        <v>12880751115.270287</v>
      </c>
      <c r="J191">
        <v>13364387784.65097</v>
      </c>
      <c r="K191">
        <v>14869777438.090185</v>
      </c>
      <c r="L191">
        <v>18904162804.688576</v>
      </c>
      <c r="M191">
        <v>18023921013.734661</v>
      </c>
      <c r="N191">
        <v>21052578710.582542</v>
      </c>
      <c r="O191">
        <v>25644048271.184719</v>
      </c>
      <c r="P191">
        <v>37592805863.055389</v>
      </c>
      <c r="Q191">
        <v>43091295044.849892</v>
      </c>
      <c r="R191">
        <v>52040595675.22554</v>
      </c>
      <c r="S191">
        <v>56798414559.510063</v>
      </c>
      <c r="T191">
        <v>62229330212.885849</v>
      </c>
      <c r="U191">
        <v>81098830373.968201</v>
      </c>
      <c r="V191">
        <v>101406481491.89336</v>
      </c>
      <c r="W191">
        <v>91478680894.465363</v>
      </c>
      <c r="X191">
        <v>87633795683.306625</v>
      </c>
      <c r="Y191">
        <v>75671721484.556503</v>
      </c>
      <c r="Z191">
        <v>76486980051.425415</v>
      </c>
      <c r="AA191">
        <v>78548682208.594696</v>
      </c>
      <c r="AB191">
        <v>81284571561.575439</v>
      </c>
      <c r="AC191">
        <v>92990751127.747849</v>
      </c>
      <c r="AD191">
        <v>96421316716.488052</v>
      </c>
      <c r="AE191">
        <v>97168314395.749084</v>
      </c>
      <c r="AF191">
        <v>157066645202.73633</v>
      </c>
      <c r="AG191">
        <v>154174623574.45511</v>
      </c>
      <c r="AH191">
        <v>147682982633.20041</v>
      </c>
      <c r="AI191">
        <v>132432116532.98454</v>
      </c>
      <c r="AJ191">
        <v>126815921547.48445</v>
      </c>
      <c r="AK191">
        <v>155917110844.24582</v>
      </c>
      <c r="AL191">
        <v>171744270088.30032</v>
      </c>
      <c r="AM191">
        <v>180657873952.14987</v>
      </c>
      <c r="AN191">
        <v>178732274190.69348</v>
      </c>
      <c r="AO191">
        <v>181010176244.79926</v>
      </c>
      <c r="AP191">
        <v>211164946869.60181</v>
      </c>
      <c r="AQ191">
        <v>200128360561.02866</v>
      </c>
      <c r="AR191">
        <v>236133255854.24728</v>
      </c>
      <c r="AS191">
        <v>273152316379.12057</v>
      </c>
      <c r="AT191">
        <v>332155174676.97498</v>
      </c>
      <c r="AU191">
        <v>411438163674.89514</v>
      </c>
      <c r="AV191">
        <v>515552416722.15149</v>
      </c>
      <c r="AW191">
        <v>631178259720.03345</v>
      </c>
      <c r="AX191">
        <v>807316086607.20911</v>
      </c>
      <c r="AY191">
        <v>731989106262.35254</v>
      </c>
      <c r="AZ191">
        <v>1011346663312.5657</v>
      </c>
      <c r="BA191">
        <v>1172225911143.3184</v>
      </c>
      <c r="BB191">
        <v>1288516411180.4563</v>
      </c>
      <c r="BC191">
        <v>1410489362451.9507</v>
      </c>
      <c r="BD191">
        <v>1503514664919.1523</v>
      </c>
      <c r="BE191">
        <v>1306266954404.825</v>
      </c>
      <c r="BF191">
        <v>1207093555741.6865</v>
      </c>
      <c r="BG191">
        <v>1297071888211.8093</v>
      </c>
    </row>
    <row r="192" spans="1:59" x14ac:dyDescent="0.4">
      <c r="A192" t="s">
        <v>2066</v>
      </c>
      <c r="B192">
        <v>1691900000</v>
      </c>
      <c r="C192">
        <v>1865100000</v>
      </c>
      <c r="D192">
        <v>2094400000</v>
      </c>
      <c r="E192">
        <v>2333600000</v>
      </c>
      <c r="F192">
        <v>2570500000</v>
      </c>
      <c r="G192">
        <v>2881500000</v>
      </c>
      <c r="H192">
        <v>3170500000</v>
      </c>
      <c r="I192">
        <v>3532700000</v>
      </c>
      <c r="J192">
        <v>3941700000</v>
      </c>
      <c r="K192">
        <v>4460700000</v>
      </c>
      <c r="L192">
        <v>5034700000</v>
      </c>
      <c r="M192">
        <v>5646800000</v>
      </c>
      <c r="N192">
        <v>6328900000</v>
      </c>
      <c r="O192">
        <v>7002400000</v>
      </c>
      <c r="P192">
        <v>7684800000</v>
      </c>
      <c r="Q192">
        <v>8198300000</v>
      </c>
      <c r="R192">
        <v>8968600000</v>
      </c>
      <c r="S192">
        <v>9910900000</v>
      </c>
      <c r="T192">
        <v>11165000000</v>
      </c>
      <c r="U192">
        <v>12750000000</v>
      </c>
      <c r="V192">
        <v>14436100000</v>
      </c>
      <c r="W192">
        <v>15955700000</v>
      </c>
      <c r="X192">
        <v>16764200000</v>
      </c>
      <c r="Y192">
        <v>17276600000</v>
      </c>
      <c r="Z192">
        <v>19162600000</v>
      </c>
      <c r="AA192">
        <v>20289200000</v>
      </c>
      <c r="AB192">
        <v>22009300000</v>
      </c>
      <c r="AC192">
        <v>24025800000</v>
      </c>
      <c r="AD192">
        <v>26385800000</v>
      </c>
      <c r="AE192">
        <v>28161200000</v>
      </c>
      <c r="AF192">
        <v>30603919000</v>
      </c>
      <c r="AG192">
        <v>32287031000</v>
      </c>
      <c r="AH192">
        <v>34630430000</v>
      </c>
      <c r="AI192">
        <v>36922456000</v>
      </c>
      <c r="AJ192">
        <v>39690630000</v>
      </c>
      <c r="AK192">
        <v>42647331000</v>
      </c>
      <c r="AL192">
        <v>45340835000</v>
      </c>
      <c r="AM192">
        <v>48187039000</v>
      </c>
      <c r="AN192">
        <v>54086400000</v>
      </c>
      <c r="AO192">
        <v>57841000000</v>
      </c>
      <c r="AP192">
        <v>61701800000</v>
      </c>
      <c r="AQ192">
        <v>69208400000</v>
      </c>
      <c r="AR192">
        <v>71623500000</v>
      </c>
      <c r="AS192">
        <v>74827400000</v>
      </c>
      <c r="AT192">
        <v>80322313000</v>
      </c>
      <c r="AU192">
        <v>83914521300</v>
      </c>
      <c r="AV192">
        <v>87276164400</v>
      </c>
      <c r="AW192">
        <v>89524131600</v>
      </c>
      <c r="AX192">
        <v>93639316000</v>
      </c>
      <c r="AY192">
        <v>96385638000</v>
      </c>
      <c r="AZ192">
        <v>98381268000</v>
      </c>
      <c r="BA192">
        <v>100351670000</v>
      </c>
      <c r="BB192">
        <v>101564800000</v>
      </c>
      <c r="BC192">
        <v>102450000000</v>
      </c>
      <c r="BD192">
        <v>102445800000</v>
      </c>
      <c r="BE192">
        <v>103143500000</v>
      </c>
      <c r="BF192">
        <v>105034500000</v>
      </c>
    </row>
    <row r="193" spans="1:59" x14ac:dyDescent="0.4">
      <c r="A193" t="s">
        <v>2067</v>
      </c>
    </row>
    <row r="194" spans="1:59" x14ac:dyDescent="0.4">
      <c r="A194" t="s">
        <v>467</v>
      </c>
      <c r="B194">
        <v>3193200404.3729734</v>
      </c>
      <c r="C194">
        <v>3417516639.3759632</v>
      </c>
      <c r="D194">
        <v>3668222357.6570182</v>
      </c>
      <c r="E194">
        <v>3905734459.7269282</v>
      </c>
      <c r="F194">
        <v>4235608177.6710229</v>
      </c>
      <c r="G194">
        <v>4687464054.834548</v>
      </c>
      <c r="H194">
        <v>5135387845.971077</v>
      </c>
      <c r="I194">
        <v>5740241165.634326</v>
      </c>
      <c r="J194">
        <v>6354262628.3353748</v>
      </c>
      <c r="K194">
        <v>6969025825.628685</v>
      </c>
      <c r="L194">
        <v>8109032775.4532776</v>
      </c>
      <c r="M194">
        <v>9202512367.4911671</v>
      </c>
      <c r="N194">
        <v>11240223128.243143</v>
      </c>
      <c r="O194">
        <v>15092052330.335241</v>
      </c>
      <c r="P194">
        <v>17514112075.769535</v>
      </c>
      <c r="Q194">
        <v>19349512941.176472</v>
      </c>
      <c r="R194">
        <v>20334835543.766579</v>
      </c>
      <c r="S194">
        <v>21441635411.21006</v>
      </c>
      <c r="T194">
        <v>23489924726.27737</v>
      </c>
      <c r="U194">
        <v>26625439344.262295</v>
      </c>
      <c r="V194">
        <v>32899759311.173409</v>
      </c>
      <c r="W194">
        <v>31980423452.76873</v>
      </c>
      <c r="X194">
        <v>30530759334.006058</v>
      </c>
      <c r="Y194">
        <v>27242331885.631561</v>
      </c>
      <c r="Z194">
        <v>25220451794.029034</v>
      </c>
      <c r="AA194">
        <v>27118476173.667492</v>
      </c>
      <c r="AB194">
        <v>38749715721.75312</v>
      </c>
      <c r="AC194">
        <v>48187667852.568657</v>
      </c>
      <c r="AD194">
        <v>56352797353.760445</v>
      </c>
      <c r="AE194">
        <v>60600056659.027245</v>
      </c>
      <c r="AF194">
        <v>78721607509.49234</v>
      </c>
      <c r="AG194">
        <v>89242382961.010132</v>
      </c>
      <c r="AH194">
        <v>107602689040.68904</v>
      </c>
      <c r="AI194">
        <v>95019103603.042007</v>
      </c>
      <c r="AJ194">
        <v>99698453260.869568</v>
      </c>
      <c r="AK194">
        <v>118133634071.9119</v>
      </c>
      <c r="AL194">
        <v>122629812841.17494</v>
      </c>
      <c r="AM194">
        <v>117046198970.84047</v>
      </c>
      <c r="AN194">
        <v>123981736420.30276</v>
      </c>
      <c r="AO194">
        <v>127465545493.28787</v>
      </c>
      <c r="AP194">
        <v>118358489957.61932</v>
      </c>
      <c r="AQ194">
        <v>121545880984.34006</v>
      </c>
      <c r="AR194">
        <v>134228697534.34972</v>
      </c>
      <c r="AS194">
        <v>164964195259.59369</v>
      </c>
      <c r="AT194">
        <v>189187437298.23691</v>
      </c>
      <c r="AU194">
        <v>197304513120.25867</v>
      </c>
      <c r="AV194">
        <v>208566948939.90717</v>
      </c>
      <c r="AW194">
        <v>240169336162.05856</v>
      </c>
      <c r="AX194">
        <v>262007590449.68509</v>
      </c>
      <c r="AY194">
        <v>243745748819.11642</v>
      </c>
      <c r="AZ194">
        <v>238303443425.20993</v>
      </c>
      <c r="BA194">
        <v>244895101712.45135</v>
      </c>
      <c r="BB194">
        <v>216368178659.4465</v>
      </c>
      <c r="BC194">
        <v>226073492966.49509</v>
      </c>
      <c r="BD194">
        <v>229629822121.60062</v>
      </c>
      <c r="BE194">
        <v>199420256049.6886</v>
      </c>
      <c r="BF194">
        <v>205184480409.02405</v>
      </c>
      <c r="BG194">
        <v>217571083045.99036</v>
      </c>
    </row>
    <row r="195" spans="1:59" x14ac:dyDescent="0.4">
      <c r="A195" t="s">
        <v>77</v>
      </c>
      <c r="G195">
        <v>400129691.26984119</v>
      </c>
      <c r="H195">
        <v>421700442.06349212</v>
      </c>
      <c r="I195">
        <v>451524124.60317463</v>
      </c>
      <c r="J195">
        <v>477012512.69841278</v>
      </c>
      <c r="K195">
        <v>512728946.03174603</v>
      </c>
      <c r="L195">
        <v>548758098.41269839</v>
      </c>
      <c r="M195">
        <v>609047284.92063475</v>
      </c>
      <c r="N195">
        <v>697291727.77777791</v>
      </c>
      <c r="O195">
        <v>889357059.52380955</v>
      </c>
      <c r="P195">
        <v>1199618980.1587303</v>
      </c>
      <c r="Q195">
        <v>1351889403.1746032</v>
      </c>
      <c r="R195">
        <v>1540820245.2380953</v>
      </c>
      <c r="S195">
        <v>1912353339.6825397</v>
      </c>
      <c r="T195">
        <v>2350329157.1428571</v>
      </c>
      <c r="U195">
        <v>3135123879.3650794</v>
      </c>
      <c r="V195">
        <v>4094810488.0952382</v>
      </c>
      <c r="W195">
        <v>5219516810.3174601</v>
      </c>
      <c r="X195">
        <v>5067450002.2058821</v>
      </c>
      <c r="Y195">
        <v>5237432542.4657526</v>
      </c>
      <c r="Z195">
        <v>4067222369.3065248</v>
      </c>
      <c r="AA195">
        <v>2966234106.1946902</v>
      </c>
      <c r="AB195">
        <v>3439716561.6544256</v>
      </c>
      <c r="AC195">
        <v>3778316380.239521</v>
      </c>
      <c r="AD195">
        <v>4082625952.7380948</v>
      </c>
      <c r="AE195">
        <v>4599970618.4434767</v>
      </c>
      <c r="AF195">
        <v>5695201563.4249477</v>
      </c>
      <c r="AG195">
        <v>6984367762.9037113</v>
      </c>
      <c r="AH195">
        <v>7157424031.0604534</v>
      </c>
      <c r="AI195">
        <v>7249533620.306139</v>
      </c>
      <c r="AJ195">
        <v>7870982170.9821711</v>
      </c>
      <c r="AK195">
        <v>9062131307.8827515</v>
      </c>
      <c r="AL195">
        <v>9788391732.8289928</v>
      </c>
      <c r="AM195">
        <v>9965225496.588398</v>
      </c>
      <c r="AN195">
        <v>9024567484.2012997</v>
      </c>
      <c r="AO195">
        <v>8392549702.315114</v>
      </c>
      <c r="AP195">
        <v>8195993230.742754</v>
      </c>
      <c r="AQ195">
        <v>7662595075.9024134</v>
      </c>
      <c r="AR195">
        <v>6325151760.0668964</v>
      </c>
      <c r="AS195">
        <v>6588103836.3473911</v>
      </c>
      <c r="AT195">
        <v>8033877360.4169664</v>
      </c>
      <c r="AU195">
        <v>8734653809.4956074</v>
      </c>
      <c r="AV195">
        <v>10646157920.320862</v>
      </c>
      <c r="AW195">
        <v>13794910633.851755</v>
      </c>
      <c r="AX195">
        <v>18504130752.992191</v>
      </c>
      <c r="AY195">
        <v>15929902138.13632</v>
      </c>
      <c r="AZ195">
        <v>20030528042.917126</v>
      </c>
      <c r="BA195">
        <v>25099681460.894257</v>
      </c>
      <c r="BB195">
        <v>24595319573.754768</v>
      </c>
      <c r="BC195">
        <v>28965906502.230602</v>
      </c>
      <c r="BD195">
        <v>30881166852.311611</v>
      </c>
      <c r="BE195">
        <v>27282581335.796387</v>
      </c>
      <c r="BF195">
        <v>27424071373.050144</v>
      </c>
      <c r="BG195">
        <v>29734895248.9053</v>
      </c>
    </row>
    <row r="196" spans="1:59" x14ac:dyDescent="0.4">
      <c r="A196" t="s">
        <v>2068</v>
      </c>
      <c r="AJ196">
        <v>2843300000</v>
      </c>
      <c r="AK196">
        <v>3282800000</v>
      </c>
      <c r="AL196">
        <v>3409600000</v>
      </c>
      <c r="AM196">
        <v>3759800000</v>
      </c>
      <c r="AN196">
        <v>4067800000</v>
      </c>
      <c r="AO196">
        <v>4271200000</v>
      </c>
      <c r="AP196">
        <v>4313600000</v>
      </c>
      <c r="AQ196">
        <v>4003700000</v>
      </c>
      <c r="AR196">
        <v>3555800000</v>
      </c>
      <c r="AS196">
        <v>3968000000</v>
      </c>
      <c r="AT196">
        <v>4329200000</v>
      </c>
      <c r="AU196">
        <v>4831800000</v>
      </c>
      <c r="AV196">
        <v>4910100000</v>
      </c>
      <c r="AW196">
        <v>5505800000</v>
      </c>
      <c r="AX196">
        <v>6673500000</v>
      </c>
      <c r="AY196">
        <v>7268200000</v>
      </c>
      <c r="AZ196">
        <v>8913100000</v>
      </c>
      <c r="BA196">
        <v>10465400000</v>
      </c>
      <c r="BB196">
        <v>11279400000</v>
      </c>
      <c r="BC196">
        <v>12476000000</v>
      </c>
      <c r="BD196">
        <v>12715600000</v>
      </c>
      <c r="BE196">
        <v>12673000000</v>
      </c>
      <c r="BF196">
        <v>13425700000</v>
      </c>
      <c r="BG196">
        <v>14498100000</v>
      </c>
    </row>
    <row r="197" spans="1:59" x14ac:dyDescent="0.4">
      <c r="A197" t="s">
        <v>2069</v>
      </c>
      <c r="Q197">
        <v>1131300668.1289022</v>
      </c>
      <c r="R197">
        <v>1134406151.4509881</v>
      </c>
      <c r="S197">
        <v>1183548839.2067442</v>
      </c>
      <c r="T197">
        <v>1372623474.267288</v>
      </c>
      <c r="U197">
        <v>1681702228.1883354</v>
      </c>
      <c r="V197">
        <v>1924786266.8232372</v>
      </c>
      <c r="W197">
        <v>1984470100.0481634</v>
      </c>
      <c r="X197">
        <v>1938437592.5839207</v>
      </c>
      <c r="Y197">
        <v>1856390474.5702064</v>
      </c>
      <c r="Z197">
        <v>2035183445.3510621</v>
      </c>
      <c r="AA197">
        <v>1926696341.6388271</v>
      </c>
      <c r="AB197">
        <v>2091661747.8023849</v>
      </c>
      <c r="AC197">
        <v>2054788769.5209396</v>
      </c>
      <c r="AD197">
        <v>2152814571.0963283</v>
      </c>
      <c r="AE197">
        <v>2248051694.3527927</v>
      </c>
      <c r="AF197">
        <v>2421503984.144979</v>
      </c>
      <c r="AG197">
        <v>2573270952.2240171</v>
      </c>
      <c r="AH197">
        <v>2831265158.8258076</v>
      </c>
      <c r="AI197">
        <v>2996482340.3747644</v>
      </c>
      <c r="AJ197">
        <v>3457419759.9557128</v>
      </c>
      <c r="AK197">
        <v>3730022505.9237661</v>
      </c>
      <c r="AL197">
        <v>3999202538.4845934</v>
      </c>
      <c r="AM197">
        <v>3989992695.5609837</v>
      </c>
      <c r="AN197">
        <v>3409657276.4647737</v>
      </c>
      <c r="AO197">
        <v>3728523775.4938426</v>
      </c>
      <c r="AP197">
        <v>3444121190.8823471</v>
      </c>
      <c r="AQ197">
        <v>3371103514.685668</v>
      </c>
      <c r="AR197">
        <v>3545578157.8403025</v>
      </c>
      <c r="AS197">
        <v>4151877953.2138953</v>
      </c>
      <c r="AT197">
        <v>4792908297.1606207</v>
      </c>
      <c r="AU197">
        <v>5264858279.4270353</v>
      </c>
      <c r="AV197">
        <v>5536876353.3898764</v>
      </c>
      <c r="AW197">
        <v>6077329195.0559893</v>
      </c>
      <c r="AX197">
        <v>6554307186.8582602</v>
      </c>
      <c r="AY197">
        <v>5774704218.3283653</v>
      </c>
      <c r="AZ197">
        <v>6413682686.2081642</v>
      </c>
      <c r="BA197">
        <v>7627779125.2426958</v>
      </c>
      <c r="BB197">
        <v>8146587824.6524</v>
      </c>
      <c r="BC197">
        <v>8442587804.7010098</v>
      </c>
      <c r="BD197">
        <v>8798000774.9954453</v>
      </c>
      <c r="BE197">
        <v>8587236272.4922504</v>
      </c>
      <c r="BF197">
        <v>9027150901.337492</v>
      </c>
      <c r="BG197">
        <v>9687357498.9690475</v>
      </c>
    </row>
    <row r="198" spans="1:59" x14ac:dyDescent="0.4">
      <c r="A198" t="s">
        <v>2070</v>
      </c>
      <c r="B198">
        <v>1042816199059.1741</v>
      </c>
      <c r="C198">
        <v>1102291567784.3472</v>
      </c>
      <c r="D198">
        <v>1190807027165.5408</v>
      </c>
      <c r="E198">
        <v>1281958785368.7454</v>
      </c>
      <c r="F198">
        <v>1399202224522.1399</v>
      </c>
      <c r="G198">
        <v>1519851836995.3835</v>
      </c>
      <c r="H198">
        <v>1666680425393.397</v>
      </c>
      <c r="I198">
        <v>1788454731943.1741</v>
      </c>
      <c r="J198">
        <v>1938175882967.5073</v>
      </c>
      <c r="K198">
        <v>2126060547575.1003</v>
      </c>
      <c r="L198">
        <v>2337825352314.7227</v>
      </c>
      <c r="M198">
        <v>2592759213151.9102</v>
      </c>
      <c r="N198">
        <v>3007620555130.7744</v>
      </c>
      <c r="O198">
        <v>3630065394259.835</v>
      </c>
      <c r="P198">
        <v>4053772433761.4097</v>
      </c>
      <c r="Q198">
        <v>4541929522441.0908</v>
      </c>
      <c r="R198">
        <v>4928330177058.5625</v>
      </c>
      <c r="S198">
        <v>5571165968110.9805</v>
      </c>
      <c r="T198">
        <v>6694211435842.377</v>
      </c>
      <c r="U198">
        <v>7695061558518.1309</v>
      </c>
      <c r="V198">
        <v>8520870907786.4697</v>
      </c>
      <c r="W198">
        <v>8617240108958.752</v>
      </c>
      <c r="X198">
        <v>8577254710105.1143</v>
      </c>
      <c r="Y198">
        <v>8904728071617.209</v>
      </c>
      <c r="Z198">
        <v>9305549654595.1211</v>
      </c>
      <c r="AA198">
        <v>9803606517752.2344</v>
      </c>
      <c r="AB198">
        <v>11977410314634.047</v>
      </c>
      <c r="AC198">
        <v>13888486029942.857</v>
      </c>
      <c r="AD198">
        <v>15645111068254.547</v>
      </c>
      <c r="AE198">
        <v>16339404907060.625</v>
      </c>
      <c r="AF198">
        <v>18335561656986.129</v>
      </c>
      <c r="AG198">
        <v>19358812240775.293</v>
      </c>
      <c r="AH198">
        <v>20789356534902.145</v>
      </c>
      <c r="AI198">
        <v>20938065718943.719</v>
      </c>
      <c r="AJ198">
        <v>22424566756081.973</v>
      </c>
      <c r="AK198">
        <v>24858379008358.988</v>
      </c>
      <c r="AL198">
        <v>24989355029448.602</v>
      </c>
      <c r="AM198">
        <v>24518410362713.004</v>
      </c>
      <c r="AN198">
        <v>24622504513080.715</v>
      </c>
      <c r="AO198">
        <v>25846834659612.172</v>
      </c>
      <c r="AP198">
        <v>26289660001477.035</v>
      </c>
      <c r="AQ198">
        <v>26044545516765.082</v>
      </c>
      <c r="AR198">
        <v>27164576141263.324</v>
      </c>
      <c r="AS198">
        <v>30473331657383.738</v>
      </c>
      <c r="AT198">
        <v>33858964549392.055</v>
      </c>
      <c r="AU198">
        <v>35641289240784.648</v>
      </c>
      <c r="AV198">
        <v>37487768921924.703</v>
      </c>
      <c r="AW198">
        <v>40884310736276.234</v>
      </c>
      <c r="AX198">
        <v>43196314798397.297</v>
      </c>
      <c r="AY198">
        <v>40671905500681.602</v>
      </c>
      <c r="AZ198">
        <v>42410878734971.398</v>
      </c>
      <c r="BA198">
        <v>45528533114047.297</v>
      </c>
      <c r="BB198">
        <v>45463035228580.836</v>
      </c>
      <c r="BC198">
        <v>45860180860076.469</v>
      </c>
      <c r="BD198">
        <v>46789720187109.836</v>
      </c>
      <c r="BE198">
        <v>44280375949871.945</v>
      </c>
      <c r="BF198">
        <v>45257369047361.297</v>
      </c>
      <c r="BG198">
        <v>47087043342548.211</v>
      </c>
    </row>
    <row r="199" spans="1:59" x14ac:dyDescent="0.4">
      <c r="A199" t="s">
        <v>2071</v>
      </c>
      <c r="G199">
        <v>176534589.60338852</v>
      </c>
      <c r="H199">
        <v>215659455.01730177</v>
      </c>
      <c r="I199">
        <v>220984369.12915015</v>
      </c>
      <c r="J199">
        <v>259590076.29300085</v>
      </c>
      <c r="K199">
        <v>242943776.86229914</v>
      </c>
      <c r="L199">
        <v>254035999.21719679</v>
      </c>
      <c r="M199">
        <v>296613496.87326908</v>
      </c>
      <c r="N199">
        <v>325843254.66712266</v>
      </c>
      <c r="O199">
        <v>431254103.0464766</v>
      </c>
      <c r="P199">
        <v>555337985.68299127</v>
      </c>
      <c r="Q199">
        <v>690319754.91119242</v>
      </c>
      <c r="R199">
        <v>732286143.34291017</v>
      </c>
      <c r="S199">
        <v>793193187.4155699</v>
      </c>
      <c r="T199">
        <v>1005573294.2076297</v>
      </c>
      <c r="U199">
        <v>1215031775.2679532</v>
      </c>
      <c r="V199">
        <v>1362151523.6899333</v>
      </c>
      <c r="W199">
        <v>1279972866.3817177</v>
      </c>
      <c r="X199">
        <v>1286462642.6369748</v>
      </c>
      <c r="Y199">
        <v>1335895286.3917971</v>
      </c>
      <c r="Z199">
        <v>1378991403.3788133</v>
      </c>
      <c r="AA199">
        <v>1507230778.8992124</v>
      </c>
      <c r="AB199">
        <v>2301514717.2980652</v>
      </c>
      <c r="AC199">
        <v>2543199148.3892965</v>
      </c>
      <c r="AD199">
        <v>2687472829.62988</v>
      </c>
      <c r="AE199">
        <v>2636461517.105197</v>
      </c>
      <c r="AF199">
        <v>3181206304.8154917</v>
      </c>
      <c r="AG199">
        <v>3267367609.8952813</v>
      </c>
      <c r="AH199">
        <v>3558215110.2480865</v>
      </c>
      <c r="AI199">
        <v>3694600399.8922482</v>
      </c>
      <c r="AJ199">
        <v>3522272321.4076638</v>
      </c>
      <c r="AK199">
        <v>3982374845.9270854</v>
      </c>
      <c r="AL199">
        <v>3954696873.7489181</v>
      </c>
      <c r="AM199">
        <v>3567062511.8729267</v>
      </c>
      <c r="AN199">
        <v>3775160797.3892775</v>
      </c>
      <c r="AO199">
        <v>3797016068.6968808</v>
      </c>
      <c r="AP199">
        <v>3447543137.9414983</v>
      </c>
    </row>
    <row r="200" spans="1:59" x14ac:dyDescent="0.4">
      <c r="A200" t="s">
        <v>2072</v>
      </c>
      <c r="L200">
        <v>301791301.79130173</v>
      </c>
      <c r="M200">
        <v>387700084.24599832</v>
      </c>
      <c r="N200">
        <v>510259940.72047424</v>
      </c>
      <c r="O200">
        <v>793884368.04043734</v>
      </c>
      <c r="P200">
        <v>2401403227.4408469</v>
      </c>
      <c r="Q200">
        <v>2512784033.3782787</v>
      </c>
      <c r="R200">
        <v>3284301332.1895347</v>
      </c>
      <c r="S200">
        <v>3617580171.7605457</v>
      </c>
      <c r="T200">
        <v>4052000412.7008686</v>
      </c>
      <c r="U200">
        <v>5633000318.0240107</v>
      </c>
      <c r="V200">
        <v>7829094613.0708227</v>
      </c>
      <c r="W200">
        <v>8661263763.7362633</v>
      </c>
      <c r="X200">
        <v>7596703214.2857141</v>
      </c>
      <c r="Y200">
        <v>6467582307.6923075</v>
      </c>
      <c r="Z200">
        <v>6704395824.1758251</v>
      </c>
      <c r="AA200">
        <v>6153296456.0439558</v>
      </c>
      <c r="AB200">
        <v>5053021950.5494499</v>
      </c>
      <c r="AC200">
        <v>5446428681.3186808</v>
      </c>
      <c r="AD200">
        <v>6038187032.9670324</v>
      </c>
      <c r="AE200">
        <v>6487912087.9120874</v>
      </c>
      <c r="AF200">
        <v>7360439423.0769224</v>
      </c>
      <c r="AG200">
        <v>6883516483.5164824</v>
      </c>
      <c r="AH200">
        <v>7646153983.5164833</v>
      </c>
      <c r="AI200">
        <v>7156593653.8461533</v>
      </c>
      <c r="AJ200">
        <v>7374450769.2307701</v>
      </c>
      <c r="AK200">
        <v>8137911978.0219774</v>
      </c>
      <c r="AL200">
        <v>9059340384.6153851</v>
      </c>
      <c r="AM200">
        <v>11297802115.384615</v>
      </c>
      <c r="AN200">
        <v>10255495027.472528</v>
      </c>
      <c r="AO200">
        <v>12393131868.131868</v>
      </c>
      <c r="AP200">
        <v>17759890109.89011</v>
      </c>
      <c r="AQ200">
        <v>17538461538.461536</v>
      </c>
      <c r="AR200">
        <v>19363736263.736263</v>
      </c>
      <c r="AS200">
        <v>23533791208.791206</v>
      </c>
      <c r="AT200">
        <v>31734065934.065933</v>
      </c>
      <c r="AU200">
        <v>44530494505.494507</v>
      </c>
      <c r="AV200">
        <v>60882142857.142845</v>
      </c>
      <c r="AW200">
        <v>79712087912.087906</v>
      </c>
      <c r="AX200">
        <v>115270054945.05495</v>
      </c>
      <c r="AY200">
        <v>97798351648.351624</v>
      </c>
      <c r="AZ200">
        <v>125122306346.15385</v>
      </c>
      <c r="BA200">
        <v>167775274725.27472</v>
      </c>
      <c r="BB200">
        <v>186833516483.51648</v>
      </c>
      <c r="BC200">
        <v>198727747252.74725</v>
      </c>
      <c r="BD200">
        <v>206224725274.72528</v>
      </c>
      <c r="BE200">
        <v>164641483516.48352</v>
      </c>
      <c r="BF200">
        <v>152451923076.92307</v>
      </c>
      <c r="BG200">
        <v>167605219780.21979</v>
      </c>
    </row>
    <row r="201" spans="1:59" x14ac:dyDescent="0.4">
      <c r="A201" t="s">
        <v>59</v>
      </c>
      <c r="AC201">
        <v>38413636363.63636</v>
      </c>
      <c r="AD201">
        <v>40809523809.523811</v>
      </c>
      <c r="AE201">
        <v>42105263157.89473</v>
      </c>
      <c r="AF201">
        <v>38995454545.454544</v>
      </c>
      <c r="AG201">
        <v>28998684210.526318</v>
      </c>
      <c r="AH201">
        <v>25121666666.666668</v>
      </c>
      <c r="AI201">
        <v>26362894736.842106</v>
      </c>
      <c r="AJ201">
        <v>30074440483.383686</v>
      </c>
      <c r="AK201">
        <v>37662075750.122963</v>
      </c>
      <c r="AL201">
        <v>37182938696.075249</v>
      </c>
      <c r="AM201">
        <v>35838588169.642853</v>
      </c>
      <c r="AN201">
        <v>41976002703.920685</v>
      </c>
      <c r="AO201">
        <v>36183003978.347351</v>
      </c>
      <c r="AP201">
        <v>37438527799.530151</v>
      </c>
      <c r="AQ201">
        <v>40716836998.038612</v>
      </c>
      <c r="AR201">
        <v>46174557555.589172</v>
      </c>
      <c r="AS201">
        <v>59867801204.819283</v>
      </c>
      <c r="AT201">
        <v>76216441462.144196</v>
      </c>
      <c r="AU201">
        <v>99697566667.810684</v>
      </c>
      <c r="AV201">
        <v>123533036667.85332</v>
      </c>
      <c r="AW201">
        <v>175933642291.76065</v>
      </c>
      <c r="AX201">
        <v>213605065703.2832</v>
      </c>
      <c r="AY201">
        <v>172611845341.5538</v>
      </c>
      <c r="AZ201">
        <v>166658327826.55212</v>
      </c>
      <c r="BA201">
        <v>184367381748.99954</v>
      </c>
      <c r="BB201">
        <v>171664638717.49039</v>
      </c>
      <c r="BC201">
        <v>191549024910.60428</v>
      </c>
      <c r="BD201">
        <v>199493490982.9213</v>
      </c>
      <c r="BE201">
        <v>177911101680.10583</v>
      </c>
      <c r="BF201">
        <v>187805922349.23141</v>
      </c>
      <c r="BG201">
        <v>211803281924.73782</v>
      </c>
    </row>
    <row r="202" spans="1:59" x14ac:dyDescent="0.4">
      <c r="A202" t="s">
        <v>2073</v>
      </c>
      <c r="AE202">
        <v>506500173960.26923</v>
      </c>
      <c r="AF202">
        <v>516814274021.95587</v>
      </c>
      <c r="AG202">
        <v>517962962962.96301</v>
      </c>
      <c r="AH202">
        <v>460290556900.72638</v>
      </c>
      <c r="AI202">
        <v>435083713850.83716</v>
      </c>
      <c r="AJ202">
        <v>395077301248.46368</v>
      </c>
      <c r="AK202">
        <v>395531066563.29602</v>
      </c>
      <c r="AL202">
        <v>391719993756.82843</v>
      </c>
      <c r="AM202">
        <v>404926534140.01727</v>
      </c>
      <c r="AN202">
        <v>270953116950.02576</v>
      </c>
      <c r="AO202">
        <v>195905767668.56213</v>
      </c>
      <c r="AP202">
        <v>259708496267.33026</v>
      </c>
      <c r="AQ202">
        <v>306602673980.11652</v>
      </c>
      <c r="AR202">
        <v>345110438692.185</v>
      </c>
      <c r="AS202">
        <v>430347770731.78687</v>
      </c>
      <c r="AT202">
        <v>591016690742.79761</v>
      </c>
      <c r="AU202">
        <v>764017107992.3916</v>
      </c>
      <c r="AV202">
        <v>989930542278.69519</v>
      </c>
      <c r="AW202">
        <v>1299705247685.7644</v>
      </c>
      <c r="AX202">
        <v>1660844408499.6116</v>
      </c>
      <c r="AY202">
        <v>1222643696991.8462</v>
      </c>
      <c r="AZ202">
        <v>1524916112078.8728</v>
      </c>
      <c r="BA202">
        <v>2051661732059.7776</v>
      </c>
      <c r="BB202">
        <v>2210256976945.3755</v>
      </c>
      <c r="BC202">
        <v>2297128039058.2056</v>
      </c>
      <c r="BD202">
        <v>2063662665171.8945</v>
      </c>
      <c r="BE202">
        <v>1368400705491.0178</v>
      </c>
      <c r="BF202">
        <v>1284727602173.709</v>
      </c>
      <c r="BG202">
        <v>1577524145963.1694</v>
      </c>
    </row>
    <row r="203" spans="1:59" x14ac:dyDescent="0.4">
      <c r="A203" t="s">
        <v>2074</v>
      </c>
      <c r="B203">
        <v>119000024</v>
      </c>
      <c r="C203">
        <v>122000015.99999999</v>
      </c>
      <c r="D203">
        <v>125000008</v>
      </c>
      <c r="E203">
        <v>128000000</v>
      </c>
      <c r="F203">
        <v>129999994</v>
      </c>
      <c r="G203">
        <v>148799980</v>
      </c>
      <c r="H203">
        <v>124525702.85714285</v>
      </c>
      <c r="I203">
        <v>159560018</v>
      </c>
      <c r="J203">
        <v>172200018</v>
      </c>
      <c r="K203">
        <v>188700037</v>
      </c>
      <c r="L203">
        <v>219900006</v>
      </c>
      <c r="M203">
        <v>222952578.19638076</v>
      </c>
      <c r="N203">
        <v>246457838.33668095</v>
      </c>
      <c r="O203">
        <v>290746157.14592123</v>
      </c>
      <c r="P203">
        <v>308458423.18385428</v>
      </c>
      <c r="Q203">
        <v>571863295.74012244</v>
      </c>
      <c r="R203">
        <v>637754162.10109437</v>
      </c>
      <c r="S203">
        <v>746650558.55468953</v>
      </c>
      <c r="T203">
        <v>905709147.27018964</v>
      </c>
      <c r="U203">
        <v>1109346220.5288458</v>
      </c>
      <c r="V203">
        <v>1254765349.9318528</v>
      </c>
      <c r="W203">
        <v>1407062607.6321445</v>
      </c>
      <c r="X203">
        <v>1407242640.2321084</v>
      </c>
      <c r="Y203">
        <v>1479688125.8852017</v>
      </c>
      <c r="Z203">
        <v>1587412957.2226286</v>
      </c>
      <c r="AA203">
        <v>1715625839.1797299</v>
      </c>
      <c r="AB203">
        <v>1944711061.3088801</v>
      </c>
      <c r="AC203">
        <v>2157434025.1646729</v>
      </c>
      <c r="AD203">
        <v>2395493877.5136466</v>
      </c>
      <c r="AE203">
        <v>2405021932.8999739</v>
      </c>
      <c r="AF203">
        <v>2550185618.147737</v>
      </c>
      <c r="AG203">
        <v>1911600969.7661154</v>
      </c>
      <c r="AH203">
        <v>2029026704.0270691</v>
      </c>
      <c r="AI203">
        <v>1971525998.8768489</v>
      </c>
      <c r="AJ203">
        <v>753636370.4545455</v>
      </c>
      <c r="AK203">
        <v>1293535010.9446747</v>
      </c>
      <c r="AL203">
        <v>1382334879.4081218</v>
      </c>
      <c r="AM203">
        <v>1851558301.700197</v>
      </c>
      <c r="AN203">
        <v>1989343495.2184355</v>
      </c>
      <c r="AO203">
        <v>1817654508.164444</v>
      </c>
      <c r="AP203">
        <v>1734938652.2116461</v>
      </c>
      <c r="AQ203">
        <v>1674685248.1952827</v>
      </c>
      <c r="AR203">
        <v>1677552332.3962293</v>
      </c>
      <c r="AS203">
        <v>1846198770.5870862</v>
      </c>
      <c r="AT203">
        <v>2088961968.9357851</v>
      </c>
      <c r="AU203">
        <v>2581313485.6852341</v>
      </c>
      <c r="AV203">
        <v>3152324689.2436123</v>
      </c>
      <c r="AW203">
        <v>3824788145.2770338</v>
      </c>
      <c r="AX203">
        <v>4860093843.1416225</v>
      </c>
      <c r="AY203">
        <v>5378925894.622962</v>
      </c>
      <c r="AZ203">
        <v>5773084568.1475639</v>
      </c>
      <c r="BA203">
        <v>6563320570.4086161</v>
      </c>
      <c r="BB203">
        <v>7334917696.7226334</v>
      </c>
      <c r="BC203">
        <v>7621923307.7032518</v>
      </c>
      <c r="BD203">
        <v>8016591927.6592302</v>
      </c>
      <c r="BE203">
        <v>8277613193.5763092</v>
      </c>
      <c r="BF203">
        <v>8475681532.5216913</v>
      </c>
      <c r="BG203">
        <v>9136689514.0947933</v>
      </c>
    </row>
    <row r="204" spans="1:59" x14ac:dyDescent="0.4">
      <c r="A204" t="s">
        <v>2075</v>
      </c>
      <c r="B204">
        <v>46535881332.473412</v>
      </c>
      <c r="C204">
        <v>49639263972.0364</v>
      </c>
      <c r="D204">
        <v>52999806737.836296</v>
      </c>
      <c r="E204">
        <v>59871398802.790543</v>
      </c>
      <c r="F204">
        <v>68531623090.573685</v>
      </c>
      <c r="G204">
        <v>73302131950.13382</v>
      </c>
      <c r="H204">
        <v>61638105531.250755</v>
      </c>
      <c r="I204">
        <v>67859666843.543922</v>
      </c>
      <c r="J204">
        <v>71227634892.387283</v>
      </c>
      <c r="K204">
        <v>78199355093.045197</v>
      </c>
      <c r="L204">
        <v>84723554752.463379</v>
      </c>
      <c r="M204">
        <v>90038248220.891068</v>
      </c>
      <c r="N204">
        <v>90429765500.640182</v>
      </c>
      <c r="O204">
        <v>103394101801.68555</v>
      </c>
      <c r="P204">
        <v>125253024978.1944</v>
      </c>
      <c r="Q204">
        <v>134416244951.72168</v>
      </c>
      <c r="R204">
        <v>131167733626.11839</v>
      </c>
      <c r="S204">
        <v>151656856422.15903</v>
      </c>
      <c r="T204">
        <v>172583698707.15805</v>
      </c>
      <c r="U204">
        <v>193318639980.04437</v>
      </c>
      <c r="V204">
        <v>233086145789.26001</v>
      </c>
      <c r="W204">
        <v>247106722477.33557</v>
      </c>
      <c r="X204">
        <v>255647752600.73999</v>
      </c>
      <c r="Y204">
        <v>270545953990.40793</v>
      </c>
      <c r="Z204">
        <v>269355365721.68054</v>
      </c>
      <c r="AA204">
        <v>292874254961.63336</v>
      </c>
      <c r="AB204">
        <v>310147305431.90717</v>
      </c>
      <c r="AC204">
        <v>344336278836.39313</v>
      </c>
      <c r="AD204">
        <v>370046266531.34698</v>
      </c>
      <c r="AE204">
        <v>373481443920.99945</v>
      </c>
      <c r="AF204">
        <v>402049995776.22443</v>
      </c>
      <c r="AG204">
        <v>357724009105.60004</v>
      </c>
      <c r="AH204">
        <v>379830000221.86859</v>
      </c>
      <c r="AI204">
        <v>376254716433.53979</v>
      </c>
      <c r="AJ204">
        <v>426649304795.63354</v>
      </c>
      <c r="AK204">
        <v>474034403187.25494</v>
      </c>
      <c r="AL204">
        <v>518624552241.40356</v>
      </c>
      <c r="AM204">
        <v>544005552578.85266</v>
      </c>
      <c r="AN204">
        <v>551593893321.95947</v>
      </c>
      <c r="AO204">
        <v>591004526194.78723</v>
      </c>
      <c r="AP204">
        <v>615022567311.5011</v>
      </c>
      <c r="AQ204">
        <v>630831541229.39478</v>
      </c>
      <c r="AR204">
        <v>663250167513.15515</v>
      </c>
      <c r="AS204">
        <v>774466662240.00562</v>
      </c>
      <c r="AT204">
        <v>897926604901.34998</v>
      </c>
      <c r="AU204">
        <v>1028639477063.5675</v>
      </c>
      <c r="AV204">
        <v>1176241330740.1057</v>
      </c>
      <c r="AW204">
        <v>1488694492908.4714</v>
      </c>
      <c r="AX204">
        <v>1515643037463.344</v>
      </c>
      <c r="AY204">
        <v>1665590819267.7046</v>
      </c>
      <c r="AZ204">
        <v>2042144113594.6936</v>
      </c>
      <c r="BA204">
        <v>2272003568714.2236</v>
      </c>
      <c r="BB204">
        <v>2297911379164.9136</v>
      </c>
      <c r="BC204">
        <v>2356854113186.1382</v>
      </c>
      <c r="BD204">
        <v>2581994304111.2539</v>
      </c>
      <c r="BE204">
        <v>2695272602059.9668</v>
      </c>
      <c r="BF204">
        <v>2903124297500.2661</v>
      </c>
      <c r="BG204">
        <v>3291737801056.1606</v>
      </c>
    </row>
    <row r="205" spans="1:59" x14ac:dyDescent="0.4">
      <c r="A205" t="s">
        <v>1046</v>
      </c>
      <c r="J205">
        <v>4187777711.1111112</v>
      </c>
      <c r="K205">
        <v>4485777644.4444447</v>
      </c>
      <c r="L205">
        <v>5377333333.333333</v>
      </c>
      <c r="M205">
        <v>7184853347.5973969</v>
      </c>
      <c r="N205">
        <v>9664157498.5524025</v>
      </c>
      <c r="O205">
        <v>14947391140.128422</v>
      </c>
      <c r="P205">
        <v>45412957746.478867</v>
      </c>
      <c r="Q205">
        <v>46773368205.594727</v>
      </c>
      <c r="R205">
        <v>64005665722.379601</v>
      </c>
      <c r="S205">
        <v>74188249978.723999</v>
      </c>
      <c r="T205">
        <v>80265619484.645248</v>
      </c>
      <c r="U205">
        <v>111859676267.55534</v>
      </c>
      <c r="V205">
        <v>164541738058.73688</v>
      </c>
      <c r="W205">
        <v>184291796008.8692</v>
      </c>
      <c r="X205">
        <v>153239017560.23569</v>
      </c>
      <c r="Y205">
        <v>129171635311.14326</v>
      </c>
      <c r="Z205">
        <v>119624858115.77753</v>
      </c>
      <c r="AA205">
        <v>103897846493.64992</v>
      </c>
      <c r="AB205">
        <v>86961922765.325409</v>
      </c>
      <c r="AC205">
        <v>85695861148.197601</v>
      </c>
      <c r="AD205">
        <v>88256074766.355133</v>
      </c>
      <c r="AE205">
        <v>95344459279.038696</v>
      </c>
      <c r="AF205">
        <v>117630271802.40321</v>
      </c>
      <c r="AG205">
        <v>132223268491.32176</v>
      </c>
      <c r="AH205">
        <v>137087876662.21628</v>
      </c>
      <c r="AI205">
        <v>132967901415.22031</v>
      </c>
      <c r="AJ205">
        <v>135174886488.65154</v>
      </c>
      <c r="AK205">
        <v>143343036341.78906</v>
      </c>
      <c r="AL205">
        <v>158662398744.99332</v>
      </c>
      <c r="AM205">
        <v>165963557409.87982</v>
      </c>
      <c r="AN205">
        <v>146775498080</v>
      </c>
      <c r="AO205">
        <v>161716960000</v>
      </c>
      <c r="AP205">
        <v>189514926213.33334</v>
      </c>
      <c r="AQ205">
        <v>184137469733.33334</v>
      </c>
      <c r="AR205">
        <v>189605920240</v>
      </c>
      <c r="AS205">
        <v>215807655253.33334</v>
      </c>
      <c r="AT205">
        <v>258742133333.33334</v>
      </c>
      <c r="AU205">
        <v>328459608764.1109</v>
      </c>
      <c r="AV205">
        <v>376900133511.34845</v>
      </c>
      <c r="AW205">
        <v>415964509673.11536</v>
      </c>
      <c r="AX205">
        <v>519796800000</v>
      </c>
      <c r="AY205">
        <v>429097866666.66669</v>
      </c>
      <c r="AZ205">
        <v>528207200000</v>
      </c>
      <c r="BA205">
        <v>671238840106.66663</v>
      </c>
      <c r="BB205">
        <v>735974843360</v>
      </c>
      <c r="BC205">
        <v>746647127413.33337</v>
      </c>
      <c r="BD205">
        <v>756350347333.3335</v>
      </c>
      <c r="BE205">
        <v>654269902888.71472</v>
      </c>
      <c r="BF205">
        <v>644935541446.45337</v>
      </c>
      <c r="BG205">
        <v>683827144288.53601</v>
      </c>
    </row>
    <row r="206" spans="1:59" x14ac:dyDescent="0.4">
      <c r="A206" t="s">
        <v>2076</v>
      </c>
      <c r="B206">
        <v>1307333333.3333335</v>
      </c>
      <c r="C206">
        <v>1419333333.3333335</v>
      </c>
      <c r="D206">
        <v>1541666666.6666667</v>
      </c>
      <c r="E206">
        <v>1568333333.3333335</v>
      </c>
      <c r="F206">
        <v>1611333333.3333335</v>
      </c>
      <c r="G206">
        <v>1679333333.3333335</v>
      </c>
      <c r="H206">
        <v>1723000000.0000002</v>
      </c>
      <c r="I206">
        <v>1865666666.6666667</v>
      </c>
      <c r="J206">
        <v>1947333333.3333335</v>
      </c>
      <c r="K206">
        <v>2144333333.3333335</v>
      </c>
      <c r="L206">
        <v>2437666666.6666675</v>
      </c>
      <c r="M206">
        <v>2656000000</v>
      </c>
      <c r="N206">
        <v>2882000000.0000005</v>
      </c>
      <c r="O206">
        <v>3571666666.666667</v>
      </c>
      <c r="P206">
        <v>4595000000.000001</v>
      </c>
      <c r="Q206">
        <v>5598000000</v>
      </c>
      <c r="R206">
        <v>6979333333.333333</v>
      </c>
      <c r="S206">
        <v>8704000000</v>
      </c>
      <c r="T206">
        <v>7670500000</v>
      </c>
      <c r="U206">
        <v>9032249999.9999981</v>
      </c>
      <c r="V206">
        <v>7459833333.333334</v>
      </c>
      <c r="W206">
        <v>10016500000</v>
      </c>
      <c r="X206">
        <v>9240000000.0000019</v>
      </c>
      <c r="Y206">
        <v>8230153846.1538448</v>
      </c>
      <c r="Z206">
        <v>9701357142.8571415</v>
      </c>
      <c r="AA206">
        <v>12403733333.333334</v>
      </c>
      <c r="AB206">
        <v>15769062499.999996</v>
      </c>
      <c r="AC206">
        <v>20155555555.555557</v>
      </c>
      <c r="AD206">
        <v>15399166666.66667</v>
      </c>
      <c r="AE206">
        <v>15291507936.507936</v>
      </c>
      <c r="AF206">
        <v>12408647540.983606</v>
      </c>
      <c r="AG206">
        <v>11379222222.222223</v>
      </c>
      <c r="AH206">
        <v>7034219712.5256672</v>
      </c>
      <c r="AI206">
        <v>8881785938.480854</v>
      </c>
      <c r="AJ206">
        <v>12794192334.254143</v>
      </c>
      <c r="AK206">
        <v>13829744878.6366</v>
      </c>
      <c r="AL206">
        <v>9018243044.4515514</v>
      </c>
      <c r="AM206">
        <v>11681494637.304054</v>
      </c>
      <c r="AN206">
        <v>11250327988.04781</v>
      </c>
      <c r="AO206">
        <v>10682045258.364679</v>
      </c>
      <c r="AP206">
        <v>12257418326.073427</v>
      </c>
      <c r="AQ206">
        <v>13182979783.533049</v>
      </c>
      <c r="AR206">
        <v>14803189092.704412</v>
      </c>
      <c r="AS206">
        <v>17646503525.174343</v>
      </c>
      <c r="AT206">
        <v>21457470202.783916</v>
      </c>
      <c r="AU206">
        <v>26524538565.740322</v>
      </c>
      <c r="AV206">
        <v>35822408611.55883</v>
      </c>
      <c r="AW206">
        <v>45898948564.059326</v>
      </c>
      <c r="AX206">
        <v>54526580231.556801</v>
      </c>
      <c r="AY206">
        <v>53150209167.93396</v>
      </c>
      <c r="AZ206">
        <v>65634109236.773636</v>
      </c>
      <c r="BA206">
        <v>67327289319.732994</v>
      </c>
      <c r="BB206">
        <v>68125631150.293869</v>
      </c>
      <c r="BC206">
        <v>72065940085.771957</v>
      </c>
      <c r="BD206">
        <v>82151588418.832458</v>
      </c>
      <c r="BE206">
        <v>97156119150</v>
      </c>
      <c r="BF206">
        <v>95584380032.206116</v>
      </c>
      <c r="BG206">
        <v>117487857142.85715</v>
      </c>
    </row>
    <row r="207" spans="1:59" x14ac:dyDescent="0.4">
      <c r="A207" t="s">
        <v>1261</v>
      </c>
      <c r="B207">
        <v>792824707.34529352</v>
      </c>
      <c r="C207">
        <v>836493109.15228367</v>
      </c>
      <c r="D207">
        <v>857425916.24393547</v>
      </c>
      <c r="E207">
        <v>886387156.12505937</v>
      </c>
      <c r="F207">
        <v>939145851.15448415</v>
      </c>
      <c r="G207">
        <v>955834893.28570986</v>
      </c>
      <c r="H207">
        <v>984942988.06895506</v>
      </c>
      <c r="I207">
        <v>984605369.32994974</v>
      </c>
      <c r="J207">
        <v>1034293645.2571791</v>
      </c>
      <c r="K207">
        <v>983621024.10903811</v>
      </c>
      <c r="L207">
        <v>1024832915.0432826</v>
      </c>
      <c r="M207">
        <v>1058120427.1553423</v>
      </c>
      <c r="N207">
        <v>1280328245.0017376</v>
      </c>
      <c r="O207">
        <v>1471913473.6003363</v>
      </c>
      <c r="P207">
        <v>1658273721.2858746</v>
      </c>
      <c r="Q207">
        <v>2235746644.7423372</v>
      </c>
      <c r="R207">
        <v>2266860655.6588087</v>
      </c>
      <c r="S207">
        <v>2320786490.7031393</v>
      </c>
      <c r="T207">
        <v>2591178368.0373526</v>
      </c>
      <c r="U207">
        <v>3226678628.3104296</v>
      </c>
      <c r="V207">
        <v>3503282102.9574084</v>
      </c>
      <c r="W207">
        <v>3176771103.4605846</v>
      </c>
      <c r="X207">
        <v>3109677455.666553</v>
      </c>
      <c r="Y207">
        <v>2774199193.3155942</v>
      </c>
      <c r="Z207">
        <v>2705535756.0600405</v>
      </c>
      <c r="AA207">
        <v>2962199835.9535503</v>
      </c>
      <c r="AB207">
        <v>4189860416.1811848</v>
      </c>
      <c r="AC207">
        <v>5040708115.0848179</v>
      </c>
      <c r="AD207">
        <v>4985153202.5374002</v>
      </c>
      <c r="AE207">
        <v>4913065110.5316067</v>
      </c>
      <c r="AF207">
        <v>5716644272.0469198</v>
      </c>
      <c r="AG207">
        <v>5617236032.8655558</v>
      </c>
      <c r="AH207">
        <v>6004885321.3435402</v>
      </c>
      <c r="AI207">
        <v>5678827998.8247023</v>
      </c>
      <c r="AJ207">
        <v>3877196914.939661</v>
      </c>
      <c r="AK207">
        <v>4878719133.2277145</v>
      </c>
      <c r="AL207">
        <v>5065830414.0494709</v>
      </c>
      <c r="AM207">
        <v>4672503920.1986609</v>
      </c>
      <c r="AN207">
        <v>5030344074.0413027</v>
      </c>
      <c r="AO207">
        <v>5144045359.9818468</v>
      </c>
      <c r="AP207">
        <v>4679604753.557106</v>
      </c>
      <c r="AQ207">
        <v>4877602059.5098343</v>
      </c>
      <c r="AR207">
        <v>5333862371.2711344</v>
      </c>
      <c r="AS207">
        <v>6858952880.100028</v>
      </c>
      <c r="AT207">
        <v>8031344381.0989819</v>
      </c>
      <c r="AU207">
        <v>8707015771.0011292</v>
      </c>
      <c r="AV207">
        <v>9358710935.4336624</v>
      </c>
      <c r="AW207">
        <v>11284603070.565289</v>
      </c>
      <c r="AX207">
        <v>13439023281.470686</v>
      </c>
      <c r="AY207">
        <v>12814961485.100149</v>
      </c>
      <c r="AZ207">
        <v>12948906288.557619</v>
      </c>
      <c r="BA207">
        <v>14390776643.964951</v>
      </c>
      <c r="BB207">
        <v>14225310518.785645</v>
      </c>
      <c r="BC207">
        <v>14851057084.775961</v>
      </c>
      <c r="BD207">
        <v>15304363138.180418</v>
      </c>
      <c r="BE207">
        <v>13640668374.16519</v>
      </c>
      <c r="BF207">
        <v>14683747153.664028</v>
      </c>
      <c r="BG207">
        <v>16374743753.473074</v>
      </c>
    </row>
    <row r="208" spans="1:59" x14ac:dyDescent="0.4">
      <c r="A208" t="s">
        <v>2077</v>
      </c>
      <c r="B208">
        <v>704462302.3650856</v>
      </c>
      <c r="C208">
        <v>764308114.46491575</v>
      </c>
      <c r="D208">
        <v>825885273.74885666</v>
      </c>
      <c r="E208">
        <v>917222004.44270217</v>
      </c>
      <c r="F208">
        <v>893734483.20919907</v>
      </c>
      <c r="G208">
        <v>974193126.87834835</v>
      </c>
      <c r="H208">
        <v>1095910100.6141384</v>
      </c>
      <c r="I208">
        <v>1237423232.7191951</v>
      </c>
      <c r="J208">
        <v>1425029400.2352018</v>
      </c>
      <c r="K208">
        <v>1659055272.4421792</v>
      </c>
      <c r="L208">
        <v>1919508689.4028487</v>
      </c>
      <c r="M208">
        <v>2262544100.3528032</v>
      </c>
      <c r="N208">
        <v>2719900350.7391748</v>
      </c>
      <c r="O208">
        <v>3693760000</v>
      </c>
      <c r="P208">
        <v>5216773825.9949551</v>
      </c>
      <c r="Q208">
        <v>5633386679.7981043</v>
      </c>
      <c r="R208">
        <v>6326445409.6908865</v>
      </c>
      <c r="S208">
        <v>6617532782.9043226</v>
      </c>
      <c r="T208">
        <v>7515823563.1712713</v>
      </c>
      <c r="U208">
        <v>9294635004.3975372</v>
      </c>
      <c r="V208">
        <v>11893405683.803919</v>
      </c>
      <c r="W208">
        <v>14171819540.444611</v>
      </c>
      <c r="X208">
        <v>16078856439.627022</v>
      </c>
      <c r="Y208">
        <v>17775280373.831776</v>
      </c>
      <c r="Z208">
        <v>19735920492.191196</v>
      </c>
      <c r="AA208">
        <v>19138296376.166142</v>
      </c>
      <c r="AB208">
        <v>18569292304.895233</v>
      </c>
      <c r="AC208">
        <v>20897630201.157345</v>
      </c>
      <c r="AD208">
        <v>25337226970.560303</v>
      </c>
      <c r="AE208">
        <v>30423573842.178497</v>
      </c>
      <c r="AF208">
        <v>36152027893.144646</v>
      </c>
      <c r="AG208">
        <v>45474442836.468887</v>
      </c>
      <c r="AH208">
        <v>52156414978.514427</v>
      </c>
      <c r="AI208">
        <v>60644572348.062881</v>
      </c>
      <c r="AJ208">
        <v>73777792326.829895</v>
      </c>
      <c r="AK208">
        <v>87890009877.240021</v>
      </c>
      <c r="AL208">
        <v>96403758865.248215</v>
      </c>
      <c r="AM208">
        <v>100163995150.86208</v>
      </c>
      <c r="AN208">
        <v>85707636233.269577</v>
      </c>
      <c r="AO208">
        <v>86283126843.657806</v>
      </c>
      <c r="AP208">
        <v>95833932714.617172</v>
      </c>
      <c r="AQ208">
        <v>89286208628.676666</v>
      </c>
      <c r="AR208">
        <v>91941192896.235886</v>
      </c>
      <c r="AS208">
        <v>97001377568.591415</v>
      </c>
      <c r="AT208">
        <v>114188557567.15182</v>
      </c>
      <c r="AU208">
        <v>127417688055.7558</v>
      </c>
      <c r="AV208">
        <v>147797218201.27133</v>
      </c>
      <c r="AW208">
        <v>179981288567.44739</v>
      </c>
      <c r="AX208">
        <v>192225881687.7518</v>
      </c>
      <c r="AY208">
        <v>192408387762.11758</v>
      </c>
      <c r="AZ208">
        <v>236421782178.21777</v>
      </c>
      <c r="BA208">
        <v>275966926379.39258</v>
      </c>
      <c r="BB208">
        <v>290673681683.60413</v>
      </c>
      <c r="BC208">
        <v>304454327499.40057</v>
      </c>
      <c r="BD208">
        <v>311539499644.85834</v>
      </c>
      <c r="BE208">
        <v>304097759674.1344</v>
      </c>
      <c r="BF208">
        <v>309763879840.75281</v>
      </c>
      <c r="BG208">
        <v>323907234412.33978</v>
      </c>
    </row>
    <row r="209" spans="1:59" x14ac:dyDescent="0.4">
      <c r="A209" t="s">
        <v>2078</v>
      </c>
      <c r="I209">
        <v>25203524.032563843</v>
      </c>
      <c r="J209">
        <v>28084252.75827482</v>
      </c>
      <c r="K209">
        <v>28606411.398040958</v>
      </c>
      <c r="M209">
        <v>50056882.821387939</v>
      </c>
      <c r="N209">
        <v>40606712.050638959</v>
      </c>
      <c r="O209">
        <v>55272108.843537413</v>
      </c>
      <c r="P209">
        <v>84539332.282561973</v>
      </c>
      <c r="Q209">
        <v>74617096.478596672</v>
      </c>
      <c r="R209">
        <v>83099107.906635702</v>
      </c>
      <c r="S209">
        <v>93147039.254823685</v>
      </c>
      <c r="T209">
        <v>111022089.96222958</v>
      </c>
      <c r="U209">
        <v>151270207.85219401</v>
      </c>
      <c r="V209">
        <v>168715353.09713185</v>
      </c>
      <c r="W209">
        <v>187313261.31923696</v>
      </c>
      <c r="X209">
        <v>188446092.06054989</v>
      </c>
      <c r="Y209">
        <v>180219397.52742469</v>
      </c>
      <c r="Z209">
        <v>252806783.3869828</v>
      </c>
      <c r="AA209">
        <v>232306861.15613183</v>
      </c>
      <c r="AB209">
        <v>210737869.65259832</v>
      </c>
      <c r="AC209">
        <v>238606299.60565069</v>
      </c>
      <c r="AD209">
        <v>310684273.70948386</v>
      </c>
      <c r="AE209">
        <v>332286760.85818946</v>
      </c>
      <c r="AF209">
        <v>302515026.89022464</v>
      </c>
      <c r="AG209">
        <v>320355090.61440998</v>
      </c>
      <c r="AH209">
        <v>378778047.19784158</v>
      </c>
      <c r="AI209">
        <v>410923236.18910187</v>
      </c>
      <c r="AJ209">
        <v>464756638.51248711</v>
      </c>
      <c r="AK209">
        <v>519334096.71452481</v>
      </c>
      <c r="AL209">
        <v>565163750.56078959</v>
      </c>
      <c r="AM209">
        <v>567919502.81148267</v>
      </c>
      <c r="AN209">
        <v>471177008.05714762</v>
      </c>
      <c r="AO209">
        <v>482214092.30896425</v>
      </c>
      <c r="AP209">
        <v>435103853.48503608</v>
      </c>
      <c r="AQ209">
        <v>400463452.06517625</v>
      </c>
      <c r="AR209">
        <v>341661643.55144608</v>
      </c>
      <c r="AS209">
        <v>332738245.91321504</v>
      </c>
      <c r="AT209">
        <v>375111894.93232852</v>
      </c>
      <c r="AU209">
        <v>413909879.28126538</v>
      </c>
      <c r="AV209">
        <v>456705433.99697751</v>
      </c>
      <c r="AW209">
        <v>516074228.9597491</v>
      </c>
      <c r="AX209">
        <v>608293860.27181566</v>
      </c>
      <c r="AY209">
        <v>597765363.12849164</v>
      </c>
      <c r="AZ209">
        <v>681151189.95651054</v>
      </c>
      <c r="BA209">
        <v>932725578.76184547</v>
      </c>
      <c r="BB209">
        <v>1063879451.2332948</v>
      </c>
      <c r="BC209">
        <v>1129787201.7570057</v>
      </c>
      <c r="BD209">
        <v>1172268295.9261739</v>
      </c>
      <c r="BE209">
        <v>1154650066.3019524</v>
      </c>
      <c r="BF209">
        <v>1232699140.371635</v>
      </c>
      <c r="BG209">
        <v>1303453616.1197352</v>
      </c>
    </row>
    <row r="210" spans="1:59" x14ac:dyDescent="0.4">
      <c r="A210" t="s">
        <v>2079</v>
      </c>
      <c r="B210">
        <v>322009471.56704026</v>
      </c>
      <c r="C210">
        <v>327834680.5571025</v>
      </c>
      <c r="D210">
        <v>342721579.81763613</v>
      </c>
      <c r="E210">
        <v>348546952.13436776</v>
      </c>
      <c r="F210">
        <v>371848114.74795556</v>
      </c>
      <c r="G210">
        <v>359379856.24805748</v>
      </c>
      <c r="H210">
        <v>375479849.80806011</v>
      </c>
      <c r="I210">
        <v>348795303.00038517</v>
      </c>
      <c r="J210">
        <v>329860091.94403678</v>
      </c>
      <c r="K210">
        <v>408690163.47606534</v>
      </c>
      <c r="L210">
        <v>434410373.76414961</v>
      </c>
      <c r="M210">
        <v>419549425.07708555</v>
      </c>
      <c r="N210">
        <v>465381089.98454005</v>
      </c>
      <c r="O210">
        <v>575230234.38705838</v>
      </c>
      <c r="P210">
        <v>648590642.93988848</v>
      </c>
      <c r="Q210">
        <v>679335901.11745071</v>
      </c>
      <c r="R210">
        <v>594895672.33384848</v>
      </c>
      <c r="S210">
        <v>691777758.39511549</v>
      </c>
      <c r="T210">
        <v>960728338.93643034</v>
      </c>
      <c r="U210">
        <v>1109374722.0829353</v>
      </c>
      <c r="V210">
        <v>1100685844.9228423</v>
      </c>
      <c r="W210">
        <v>1114830471.9178672</v>
      </c>
      <c r="X210">
        <v>1295361885.9241917</v>
      </c>
      <c r="Y210">
        <v>995104305.34707439</v>
      </c>
      <c r="Z210">
        <v>1087471861.9892826</v>
      </c>
      <c r="AA210">
        <v>856890498.62583423</v>
      </c>
      <c r="AB210">
        <v>490181456.62440968</v>
      </c>
      <c r="AC210">
        <v>701307602.28443038</v>
      </c>
      <c r="AD210">
        <v>1055083945.377376</v>
      </c>
      <c r="AE210">
        <v>932974411.9171418</v>
      </c>
      <c r="AF210">
        <v>649644826.80044734</v>
      </c>
      <c r="AG210">
        <v>779981458.921489</v>
      </c>
      <c r="AH210">
        <v>679997997.59711659</v>
      </c>
      <c r="AI210">
        <v>768812334.8017621</v>
      </c>
      <c r="AJ210">
        <v>911915970.68348372</v>
      </c>
      <c r="AK210">
        <v>870758739.40677965</v>
      </c>
      <c r="AL210">
        <v>941742152.70989466</v>
      </c>
      <c r="AM210">
        <v>850218033.62200701</v>
      </c>
      <c r="AN210">
        <v>672375927.34714758</v>
      </c>
      <c r="AO210">
        <v>669384768.87263048</v>
      </c>
      <c r="AP210">
        <v>635874002.19874775</v>
      </c>
      <c r="AQ210">
        <v>1090467712.3227298</v>
      </c>
      <c r="AR210">
        <v>1253340519.5384421</v>
      </c>
      <c r="AS210">
        <v>1385810072.1931853</v>
      </c>
      <c r="AT210">
        <v>1448536630.8917043</v>
      </c>
      <c r="AU210">
        <v>1650494367.0032558</v>
      </c>
      <c r="AV210">
        <v>1885112201.8448575</v>
      </c>
      <c r="AW210">
        <v>2158496872.8619876</v>
      </c>
      <c r="AX210">
        <v>2505458705.0235438</v>
      </c>
      <c r="AY210">
        <v>2453899846.892508</v>
      </c>
      <c r="AZ210">
        <v>2578026297.1675954</v>
      </c>
      <c r="BA210">
        <v>2942546781.0466299</v>
      </c>
      <c r="BB210">
        <v>3801862611.3613977</v>
      </c>
      <c r="BC210">
        <v>4920343194.9950323</v>
      </c>
      <c r="BD210">
        <v>5015157815.7280045</v>
      </c>
      <c r="BE210">
        <v>4218723875.1370368</v>
      </c>
      <c r="BF210">
        <v>3556036534.5713382</v>
      </c>
      <c r="BG210">
        <v>3774270392.4123139</v>
      </c>
    </row>
    <row r="211" spans="1:59" x14ac:dyDescent="0.4">
      <c r="A211" t="s">
        <v>529</v>
      </c>
      <c r="G211">
        <v>877720000</v>
      </c>
      <c r="H211">
        <v>929520000</v>
      </c>
      <c r="I211">
        <v>976200000.00000012</v>
      </c>
      <c r="J211">
        <v>1009760100.0000001</v>
      </c>
      <c r="K211">
        <v>1049400000.0000001</v>
      </c>
      <c r="L211">
        <v>1132920000.0000002</v>
      </c>
      <c r="M211">
        <v>1186119999.9999998</v>
      </c>
      <c r="N211">
        <v>1263719999.9999998</v>
      </c>
      <c r="O211">
        <v>1442320000</v>
      </c>
      <c r="P211">
        <v>1665880000</v>
      </c>
      <c r="Q211">
        <v>1884120100</v>
      </c>
      <c r="R211">
        <v>2328280100</v>
      </c>
      <c r="S211">
        <v>2941640100</v>
      </c>
      <c r="T211">
        <v>3127960000</v>
      </c>
      <c r="U211">
        <v>3463639900</v>
      </c>
      <c r="V211">
        <v>3573959899.9999995</v>
      </c>
      <c r="W211">
        <v>3437200200</v>
      </c>
      <c r="X211">
        <v>3399189100</v>
      </c>
      <c r="Y211">
        <v>3506347800</v>
      </c>
      <c r="Z211">
        <v>3661683400</v>
      </c>
      <c r="AA211">
        <v>3800368599.9999995</v>
      </c>
      <c r="AB211">
        <v>3771663200</v>
      </c>
      <c r="AC211">
        <v>3958045800</v>
      </c>
      <c r="AD211">
        <v>4189880000</v>
      </c>
      <c r="AE211">
        <v>4372215300</v>
      </c>
      <c r="AF211">
        <v>4817542204.0267305</v>
      </c>
      <c r="AG211">
        <v>5252342400.000001</v>
      </c>
      <c r="AH211">
        <v>5813399300</v>
      </c>
      <c r="AI211">
        <v>6680269200</v>
      </c>
      <c r="AJ211">
        <v>7679384000</v>
      </c>
      <c r="AK211">
        <v>8921947099.9999981</v>
      </c>
      <c r="AL211">
        <v>9586327799.9999981</v>
      </c>
      <c r="AM211">
        <v>10221705900.000002</v>
      </c>
      <c r="AN211">
        <v>10936669900.000002</v>
      </c>
      <c r="AO211">
        <v>11284197000</v>
      </c>
      <c r="AP211">
        <v>11784927700.000002</v>
      </c>
      <c r="AQ211">
        <v>12282533600.000002</v>
      </c>
      <c r="AR211">
        <v>12664190300</v>
      </c>
      <c r="AS211">
        <v>13243892200</v>
      </c>
      <c r="AT211">
        <v>13724810900</v>
      </c>
      <c r="AU211">
        <v>14698001399.999998</v>
      </c>
      <c r="AV211">
        <v>15999886400</v>
      </c>
      <c r="AW211">
        <v>17011750899.999998</v>
      </c>
      <c r="AX211">
        <v>17986886200</v>
      </c>
      <c r="AY211">
        <v>17601616000.000004</v>
      </c>
      <c r="AZ211">
        <v>18447922400</v>
      </c>
      <c r="BA211">
        <v>20283783700</v>
      </c>
      <c r="BB211">
        <v>21386152999.999996</v>
      </c>
      <c r="BC211">
        <v>21977401900</v>
      </c>
      <c r="BD211">
        <v>22585841200</v>
      </c>
      <c r="BE211">
        <v>23166030400</v>
      </c>
      <c r="BF211">
        <v>23912227500.000004</v>
      </c>
      <c r="BG211">
        <v>24805439600.000004</v>
      </c>
    </row>
    <row r="212" spans="1:59" x14ac:dyDescent="0.4">
      <c r="A212" t="s">
        <v>2080</v>
      </c>
      <c r="AO212">
        <v>1215640315.363307</v>
      </c>
      <c r="AP212">
        <v>1101897917.818316</v>
      </c>
      <c r="AQ212">
        <v>1160626398.2102909</v>
      </c>
      <c r="AR212">
        <v>1253529079.6160362</v>
      </c>
      <c r="AS212">
        <v>1600451467.2686231</v>
      </c>
      <c r="AT212">
        <v>1877328035.7586293</v>
      </c>
      <c r="AU212">
        <v>1958711603.0344484</v>
      </c>
      <c r="AV212">
        <v>2092585622.8829505</v>
      </c>
      <c r="AW212">
        <v>2488365726.7998905</v>
      </c>
      <c r="AX212">
        <v>2752307016.2589717</v>
      </c>
      <c r="AY212">
        <v>2363156432.3423171</v>
      </c>
      <c r="AZ212">
        <v>2139072847.6821191</v>
      </c>
      <c r="BA212">
        <v>2054489852.6549902</v>
      </c>
      <c r="BB212">
        <v>1800077091.0959785</v>
      </c>
      <c r="BC212">
        <v>1865374402.5491238</v>
      </c>
      <c r="BD212">
        <v>1845561894.6530449</v>
      </c>
      <c r="BE212">
        <v>1569258068.093601</v>
      </c>
      <c r="BF212">
        <v>1590707964.6017699</v>
      </c>
      <c r="BG212">
        <v>1658778453.9102995</v>
      </c>
    </row>
    <row r="213" spans="1:59" x14ac:dyDescent="0.4">
      <c r="A213" t="s">
        <v>2081</v>
      </c>
      <c r="BC213">
        <v>6486974549.2872486</v>
      </c>
      <c r="BD213">
        <v>6568443572.863203</v>
      </c>
      <c r="BE213">
        <v>6631336625.1494131</v>
      </c>
      <c r="BF213">
        <v>6752653098.6451521</v>
      </c>
      <c r="BG213">
        <v>7368560694.6641417</v>
      </c>
    </row>
    <row r="214" spans="1:59" x14ac:dyDescent="0.4">
      <c r="A214" t="s">
        <v>1607</v>
      </c>
      <c r="AK214">
        <v>16749999999.999998</v>
      </c>
      <c r="AL214">
        <v>20948677839.851025</v>
      </c>
      <c r="AM214">
        <v>24147996549.566158</v>
      </c>
      <c r="AN214">
        <v>18284194680.384418</v>
      </c>
      <c r="AO214">
        <v>18409364146.979374</v>
      </c>
      <c r="AP214">
        <v>6540247190.3352919</v>
      </c>
      <c r="AQ214">
        <v>12267175481.254211</v>
      </c>
      <c r="AR214">
        <v>16116843146.480574</v>
      </c>
      <c r="AS214">
        <v>21188704081.242817</v>
      </c>
      <c r="AT214">
        <v>24861483280.6339</v>
      </c>
      <c r="AU214">
        <v>26252007830.46386</v>
      </c>
      <c r="AV214">
        <v>30607991862.484329</v>
      </c>
      <c r="AW214">
        <v>40289556656.145485</v>
      </c>
      <c r="AX214">
        <v>49259526052.742561</v>
      </c>
      <c r="AY214">
        <v>42616653299.911514</v>
      </c>
      <c r="AZ214">
        <v>39460357730.522369</v>
      </c>
      <c r="BA214">
        <v>46466728666.610313</v>
      </c>
      <c r="BB214">
        <v>40742313861.137413</v>
      </c>
      <c r="BC214">
        <v>45519650911.413841</v>
      </c>
      <c r="BD214">
        <v>44210806365.681694</v>
      </c>
      <c r="BE214">
        <v>37160332465.16449</v>
      </c>
      <c r="BF214">
        <v>38299854688.127655</v>
      </c>
      <c r="BG214">
        <v>41431648801.166321</v>
      </c>
    </row>
    <row r="215" spans="1:59" x14ac:dyDescent="0.4">
      <c r="A215" t="s">
        <v>2082</v>
      </c>
      <c r="B215">
        <v>26415627033.065948</v>
      </c>
      <c r="C215">
        <v>27902348231.532177</v>
      </c>
      <c r="D215">
        <v>29742715121.109653</v>
      </c>
      <c r="E215">
        <v>31940070475.652012</v>
      </c>
      <c r="F215">
        <v>34825399225.53051</v>
      </c>
      <c r="G215">
        <v>37843392609.208504</v>
      </c>
      <c r="H215">
        <v>40660758117.097404</v>
      </c>
      <c r="I215">
        <v>41446143053.504936</v>
      </c>
      <c r="J215">
        <v>44000476212.019867</v>
      </c>
      <c r="K215">
        <v>49821237944.828827</v>
      </c>
      <c r="L215">
        <v>59812719734.295189</v>
      </c>
      <c r="M215">
        <v>60132993642.954872</v>
      </c>
      <c r="N215">
        <v>67888161232.082138</v>
      </c>
      <c r="O215">
        <v>86802255720.946701</v>
      </c>
      <c r="P215">
        <v>114585322130.64626</v>
      </c>
      <c r="Q215">
        <v>126376484453.53395</v>
      </c>
      <c r="R215">
        <v>138902143130.11627</v>
      </c>
      <c r="S215">
        <v>151164832297.89404</v>
      </c>
      <c r="T215">
        <v>165071846557.8801</v>
      </c>
      <c r="U215">
        <v>202575033747.35928</v>
      </c>
      <c r="V215">
        <v>259533402936.5343</v>
      </c>
      <c r="W215">
        <v>263471534973.21136</v>
      </c>
      <c r="X215">
        <v>244488077671.41809</v>
      </c>
      <c r="Y215">
        <v>230034928322.60641</v>
      </c>
      <c r="Z215">
        <v>222403620995.79941</v>
      </c>
      <c r="AA215">
        <v>206361285913.49728</v>
      </c>
      <c r="AB215">
        <v>229401402242.03558</v>
      </c>
      <c r="AC215">
        <v>270835898950.13293</v>
      </c>
      <c r="AD215">
        <v>286343644514.31116</v>
      </c>
      <c r="AE215">
        <v>297064928019.47119</v>
      </c>
      <c r="AF215">
        <v>298637237202.42535</v>
      </c>
      <c r="AG215">
        <v>306494209125.11523</v>
      </c>
      <c r="AH215">
        <v>308656514161.31805</v>
      </c>
      <c r="AI215">
        <v>292160743471.3772</v>
      </c>
      <c r="AJ215">
        <v>290431783229.39404</v>
      </c>
      <c r="AK215">
        <v>336724264248.59991</v>
      </c>
      <c r="AL215">
        <v>346592134286.17407</v>
      </c>
      <c r="AM215">
        <v>359712491484.90436</v>
      </c>
      <c r="AN215">
        <v>339308698447.16412</v>
      </c>
      <c r="AO215">
        <v>341570676655.9646</v>
      </c>
      <c r="AP215">
        <v>366290374549.92017</v>
      </c>
      <c r="AQ215">
        <v>341012715537.58484</v>
      </c>
      <c r="AR215">
        <v>365512724298.78125</v>
      </c>
      <c r="AS215">
        <v>466828481349.42682</v>
      </c>
      <c r="AT215">
        <v>581411677698.0415</v>
      </c>
      <c r="AU215">
        <v>682876718562.42651</v>
      </c>
      <c r="AV215">
        <v>799659760673.25952</v>
      </c>
      <c r="AW215">
        <v>930260340256.81921</v>
      </c>
      <c r="AX215">
        <v>1064896855324.4417</v>
      </c>
      <c r="AY215">
        <v>1022309308238.1698</v>
      </c>
      <c r="AZ215">
        <v>1363306153919.8916</v>
      </c>
      <c r="BA215">
        <v>1537385287216.8735</v>
      </c>
      <c r="BB215">
        <v>1612269486195.4907</v>
      </c>
      <c r="BC215">
        <v>1701440425955.9834</v>
      </c>
      <c r="BD215">
        <v>1782506097763.2878</v>
      </c>
      <c r="BE215">
        <v>1608685391951.832</v>
      </c>
      <c r="BF215">
        <v>1511046712038.0085</v>
      </c>
      <c r="BG215">
        <v>1647227850147.9414</v>
      </c>
    </row>
    <row r="216" spans="1:59" x14ac:dyDescent="0.4">
      <c r="A216" t="s">
        <v>2083</v>
      </c>
      <c r="BA216">
        <v>17273335563.733692</v>
      </c>
      <c r="BB216">
        <v>11266779661.016949</v>
      </c>
      <c r="BC216">
        <v>14940338983.050846</v>
      </c>
      <c r="BD216">
        <v>15099661016.949152</v>
      </c>
      <c r="BE216">
        <v>10906867789.887793</v>
      </c>
      <c r="BF216">
        <v>2904114903.2291245</v>
      </c>
    </row>
    <row r="217" spans="1:59" x14ac:dyDescent="0.4">
      <c r="A217" t="s">
        <v>2084</v>
      </c>
      <c r="B217">
        <v>26427001496.257523</v>
      </c>
      <c r="C217">
        <v>27913099565.020084</v>
      </c>
      <c r="D217">
        <v>29754504559.001011</v>
      </c>
      <c r="E217">
        <v>31953130738.618031</v>
      </c>
      <c r="F217">
        <v>34839883854.345238</v>
      </c>
      <c r="G217">
        <v>37857837468.827881</v>
      </c>
      <c r="H217">
        <v>40675907811.444626</v>
      </c>
      <c r="I217">
        <v>41461437378.194168</v>
      </c>
      <c r="J217">
        <v>44014905284.148064</v>
      </c>
      <c r="K217">
        <v>49835579121.126404</v>
      </c>
      <c r="L217">
        <v>59828430225.46376</v>
      </c>
      <c r="M217">
        <v>60152705422.853851</v>
      </c>
      <c r="N217">
        <v>67917081666.515221</v>
      </c>
      <c r="O217">
        <v>86836625982.290283</v>
      </c>
      <c r="P217">
        <v>114624340484.75626</v>
      </c>
      <c r="Q217">
        <v>126419780156.77979</v>
      </c>
      <c r="R217">
        <v>138946010261.30859</v>
      </c>
      <c r="S217">
        <v>151224926168.00632</v>
      </c>
      <c r="T217">
        <v>165154589680.29672</v>
      </c>
      <c r="U217">
        <v>202701845156.46448</v>
      </c>
      <c r="V217">
        <v>259678072671.75433</v>
      </c>
      <c r="W217">
        <v>263624119106.3356</v>
      </c>
      <c r="X217">
        <v>244634029188.31561</v>
      </c>
      <c r="Y217">
        <v>230180142291.0043</v>
      </c>
      <c r="Z217">
        <v>222553918970.93738</v>
      </c>
      <c r="AA217">
        <v>206529268783.87277</v>
      </c>
      <c r="AB217">
        <v>229608273562.93607</v>
      </c>
      <c r="AC217">
        <v>271083982630.28412</v>
      </c>
      <c r="AD217">
        <v>286626079859.10431</v>
      </c>
      <c r="AE217">
        <v>297368063594.07837</v>
      </c>
      <c r="AF217">
        <v>299002608502.44</v>
      </c>
      <c r="AG217">
        <v>306865090479.55731</v>
      </c>
      <c r="AH217">
        <v>309089281890.05286</v>
      </c>
      <c r="AI217">
        <v>292636615790.24609</v>
      </c>
      <c r="AJ217">
        <v>290920857175.70746</v>
      </c>
      <c r="AK217">
        <v>337234926326.51556</v>
      </c>
      <c r="AL217">
        <v>347097499085.37579</v>
      </c>
      <c r="AM217">
        <v>360278273212.00635</v>
      </c>
      <c r="AN217">
        <v>339920562947.58545</v>
      </c>
      <c r="AO217">
        <v>342197294332.815</v>
      </c>
      <c r="AP217">
        <v>366908576854.90759</v>
      </c>
      <c r="AQ217">
        <v>341638607011.43616</v>
      </c>
      <c r="AR217">
        <v>366214454987.16504</v>
      </c>
      <c r="AS217">
        <v>467537613032.34869</v>
      </c>
      <c r="AT217">
        <v>582254847876.02014</v>
      </c>
      <c r="AU217">
        <v>683799640479.40723</v>
      </c>
      <c r="AV217">
        <v>800680019088.78662</v>
      </c>
      <c r="AW217">
        <v>931296798981.21912</v>
      </c>
      <c r="AX217">
        <v>1065865093244.9512</v>
      </c>
      <c r="AY217">
        <v>1023156847146.0238</v>
      </c>
      <c r="AZ217">
        <v>1364274589504.9836</v>
      </c>
      <c r="BA217">
        <v>1538450942114.3389</v>
      </c>
      <c r="BB217">
        <v>1613328652768.8037</v>
      </c>
      <c r="BC217">
        <v>1702768715442.8259</v>
      </c>
      <c r="BD217">
        <v>1783849360621.7559</v>
      </c>
      <c r="BE217">
        <v>1610061039227.1733</v>
      </c>
      <c r="BF217">
        <v>1512472520978.1938</v>
      </c>
      <c r="BG217">
        <v>1648713664105.3894</v>
      </c>
    </row>
    <row r="218" spans="1:59" x14ac:dyDescent="0.4">
      <c r="A218" t="s">
        <v>2085</v>
      </c>
      <c r="L218">
        <v>7879873020.0982037</v>
      </c>
      <c r="M218">
        <v>8864147148.3380737</v>
      </c>
      <c r="N218">
        <v>10460130928.552341</v>
      </c>
      <c r="O218">
        <v>13027033615.095572</v>
      </c>
      <c r="P218">
        <v>20258108736.896317</v>
      </c>
      <c r="Q218">
        <v>23030707984.790752</v>
      </c>
      <c r="R218">
        <v>26283626484.947903</v>
      </c>
      <c r="S218">
        <v>29841349044.07571</v>
      </c>
      <c r="T218">
        <v>32094958899.204525</v>
      </c>
      <c r="U218">
        <v>39832893957.307953</v>
      </c>
      <c r="V218">
        <v>52759403617.982079</v>
      </c>
      <c r="W218">
        <v>54521212348.764122</v>
      </c>
      <c r="X218">
        <v>54300314900.62336</v>
      </c>
      <c r="Y218">
        <v>52546972269.901955</v>
      </c>
      <c r="Z218">
        <v>52101839184.151192</v>
      </c>
      <c r="AA218">
        <v>50155548468.308395</v>
      </c>
      <c r="AB218">
        <v>49159520030.445236</v>
      </c>
      <c r="AC218">
        <v>56143284436.436691</v>
      </c>
      <c r="AD218">
        <v>61878635868.243904</v>
      </c>
      <c r="AE218">
        <v>64410602157.387932</v>
      </c>
      <c r="AF218">
        <v>74450112026.049652</v>
      </c>
      <c r="AG218">
        <v>75943920882.233322</v>
      </c>
      <c r="AH218">
        <v>80862236138.371735</v>
      </c>
      <c r="AI218">
        <v>79656641875.057587</v>
      </c>
      <c r="AJ218">
        <v>83879570939.923767</v>
      </c>
      <c r="AK218">
        <v>95021982773.927673</v>
      </c>
      <c r="AL218">
        <v>101200582722.00893</v>
      </c>
      <c r="AM218">
        <v>108625581910.05748</v>
      </c>
      <c r="AN218">
        <v>108351896565.43404</v>
      </c>
      <c r="AO218">
        <v>116362255682.22403</v>
      </c>
      <c r="AP218">
        <v>129170146871.24028</v>
      </c>
      <c r="AQ218">
        <v>129567260486.03221</v>
      </c>
      <c r="AR218">
        <v>138697761524.74243</v>
      </c>
      <c r="AS218">
        <v>165353558840.92764</v>
      </c>
      <c r="AT218">
        <v>199321767992.85406</v>
      </c>
      <c r="AU218">
        <v>238335255544.53619</v>
      </c>
      <c r="AV218">
        <v>277440186136.28455</v>
      </c>
      <c r="AW218">
        <v>332195752003.4856</v>
      </c>
      <c r="AX218">
        <v>400834911393.61005</v>
      </c>
      <c r="AY218">
        <v>342551823244.55475</v>
      </c>
      <c r="AZ218">
        <v>393490982670.79724</v>
      </c>
      <c r="BA218">
        <v>476512580983.55365</v>
      </c>
      <c r="BB218">
        <v>497533088629.24408</v>
      </c>
      <c r="BC218">
        <v>514923768188.37506</v>
      </c>
      <c r="BD218">
        <v>528564730448.26166</v>
      </c>
      <c r="BE218">
        <v>452162628392.909</v>
      </c>
      <c r="BF218">
        <v>441233983648.48108</v>
      </c>
      <c r="BG218">
        <v>481208161470.75763</v>
      </c>
    </row>
    <row r="219" spans="1:59" x14ac:dyDescent="0.4">
      <c r="A219" t="s">
        <v>2086</v>
      </c>
      <c r="AQ219">
        <v>71630592.223402977</v>
      </c>
      <c r="AR219">
        <v>79863374.945328206</v>
      </c>
      <c r="AS219">
        <v>95544010.781909794</v>
      </c>
      <c r="AT219">
        <v>104486043.47856033</v>
      </c>
      <c r="AU219">
        <v>125146438.67675969</v>
      </c>
      <c r="AV219">
        <v>133324919.03434449</v>
      </c>
      <c r="AW219">
        <v>144616696.77112424</v>
      </c>
      <c r="AX219">
        <v>188021168.84179956</v>
      </c>
      <c r="AY219">
        <v>187821029.03316864</v>
      </c>
      <c r="AZ219">
        <v>197454053.14508832</v>
      </c>
      <c r="BA219">
        <v>233213522.64534822</v>
      </c>
      <c r="BB219">
        <v>252560557.08306104</v>
      </c>
      <c r="BC219">
        <v>302925489.68391395</v>
      </c>
      <c r="BD219">
        <v>348941656.79725689</v>
      </c>
      <c r="BE219">
        <v>315520894.93124163</v>
      </c>
      <c r="BF219">
        <v>354238109.30030411</v>
      </c>
      <c r="BG219">
        <v>390871568.63008213</v>
      </c>
    </row>
    <row r="220" spans="1:59" x14ac:dyDescent="0.4">
      <c r="A220" t="s">
        <v>2087</v>
      </c>
      <c r="B220">
        <v>93850000</v>
      </c>
      <c r="C220">
        <v>98400000.000000015</v>
      </c>
      <c r="D220">
        <v>103500000</v>
      </c>
      <c r="E220">
        <v>110000000</v>
      </c>
      <c r="F220">
        <v>120850000</v>
      </c>
      <c r="G220">
        <v>138650000</v>
      </c>
      <c r="H220">
        <v>171100000</v>
      </c>
      <c r="I220">
        <v>198450000</v>
      </c>
      <c r="J220">
        <v>220600000</v>
      </c>
      <c r="K220">
        <v>233450000</v>
      </c>
      <c r="L220">
        <v>247149999.99999997</v>
      </c>
      <c r="M220">
        <v>270650000</v>
      </c>
      <c r="N220">
        <v>287600000</v>
      </c>
      <c r="O220">
        <v>305299999.99999994</v>
      </c>
      <c r="P220">
        <v>368600000</v>
      </c>
      <c r="Q220">
        <v>465000000</v>
      </c>
      <c r="R220">
        <v>505499999.99999994</v>
      </c>
      <c r="S220">
        <v>641000000</v>
      </c>
      <c r="T220">
        <v>735500000</v>
      </c>
      <c r="U220">
        <v>783000000</v>
      </c>
      <c r="V220">
        <v>794900000</v>
      </c>
      <c r="W220">
        <v>889050000</v>
      </c>
      <c r="X220">
        <v>915150000</v>
      </c>
      <c r="Y220">
        <v>883600000.00000012</v>
      </c>
      <c r="Z220">
        <v>864150000</v>
      </c>
      <c r="AA220">
        <v>873250000</v>
      </c>
      <c r="AB220">
        <v>891000000</v>
      </c>
      <c r="AC220">
        <v>979850000</v>
      </c>
      <c r="AD220">
        <v>1160900000</v>
      </c>
      <c r="AE220">
        <v>542520000</v>
      </c>
      <c r="AF220">
        <v>388300000</v>
      </c>
      <c r="AG220">
        <v>448300000</v>
      </c>
      <c r="AH220">
        <v>404600000</v>
      </c>
      <c r="AI220">
        <v>428794117.64705878</v>
      </c>
      <c r="AJ220">
        <v>605492537.31343269</v>
      </c>
      <c r="AK220">
        <v>693970588.2352941</v>
      </c>
      <c r="AL220">
        <v>860630922.69326675</v>
      </c>
      <c r="AM220">
        <v>929607500.00000012</v>
      </c>
      <c r="AN220">
        <v>945000000</v>
      </c>
      <c r="AO220">
        <v>885444186.04651153</v>
      </c>
      <c r="AP220">
        <v>892164393.93939388</v>
      </c>
      <c r="AQ220">
        <v>763465550.45871556</v>
      </c>
      <c r="AR220">
        <v>1078402127.6595745</v>
      </c>
      <c r="AS220">
        <v>1271196078.4313724</v>
      </c>
      <c r="AT220">
        <v>1484092538.4052672</v>
      </c>
      <c r="AU220">
        <v>1793754804.7003698</v>
      </c>
      <c r="AV220">
        <v>2626380435.1787729</v>
      </c>
      <c r="AW220">
        <v>2936612021.8579235</v>
      </c>
      <c r="AX220">
        <v>3532969034.6083789</v>
      </c>
      <c r="AY220">
        <v>3875409836.0655737</v>
      </c>
      <c r="AZ220">
        <v>4368398047.6433306</v>
      </c>
      <c r="BA220">
        <v>4422276621.7870255</v>
      </c>
      <c r="BB220">
        <v>4980000000</v>
      </c>
      <c r="BC220">
        <v>5145757575.757576</v>
      </c>
      <c r="BD220">
        <v>5240606060.606061</v>
      </c>
      <c r="BE220">
        <v>4826587057.6872416</v>
      </c>
      <c r="BF220">
        <v>3278425328.324182</v>
      </c>
      <c r="BG220">
        <v>3324385325.2667708</v>
      </c>
    </row>
    <row r="221" spans="1:59" x14ac:dyDescent="0.4">
      <c r="A221" t="s">
        <v>1629</v>
      </c>
      <c r="AF221">
        <v>12694544692.737431</v>
      </c>
      <c r="AG221">
        <v>14213045493.880579</v>
      </c>
      <c r="AH221">
        <v>15431288006.210377</v>
      </c>
      <c r="AI221">
        <v>16452201100.960413</v>
      </c>
      <c r="AJ221">
        <v>20079363625.578362</v>
      </c>
      <c r="AK221">
        <v>25733043137.254902</v>
      </c>
      <c r="AL221">
        <v>27821913814.955639</v>
      </c>
      <c r="AM221">
        <v>27660149541.18047</v>
      </c>
      <c r="AN221">
        <v>29828899205.727711</v>
      </c>
      <c r="AO221">
        <v>30415095887.492008</v>
      </c>
      <c r="AP221">
        <v>29114875621.890549</v>
      </c>
      <c r="AQ221">
        <v>30703017449.664436</v>
      </c>
      <c r="AR221">
        <v>35083608130.999435</v>
      </c>
      <c r="AS221">
        <v>46731767494.356659</v>
      </c>
      <c r="AT221">
        <v>57240535137.819717</v>
      </c>
      <c r="AU221">
        <v>62697540106.951866</v>
      </c>
      <c r="AV221">
        <v>70596729394.053436</v>
      </c>
      <c r="AW221">
        <v>86304245825.34903</v>
      </c>
      <c r="AX221">
        <v>100324627215.468</v>
      </c>
      <c r="AY221">
        <v>88945625173.659348</v>
      </c>
      <c r="AZ221">
        <v>89501012915.731369</v>
      </c>
      <c r="BA221">
        <v>98181259740.091858</v>
      </c>
      <c r="BB221">
        <v>93413992955.897171</v>
      </c>
      <c r="BC221">
        <v>98478349315.325211</v>
      </c>
      <c r="BD221">
        <v>100948236941.18205</v>
      </c>
      <c r="BE221">
        <v>87501423882.468643</v>
      </c>
      <c r="BF221">
        <v>89768598023.390305</v>
      </c>
      <c r="BG221">
        <v>95769031980.136215</v>
      </c>
    </row>
    <row r="222" spans="1:59" x14ac:dyDescent="0.4">
      <c r="A222" t="s">
        <v>1302</v>
      </c>
      <c r="AK222">
        <v>21273055398.301659</v>
      </c>
      <c r="AL222">
        <v>21480023016.997169</v>
      </c>
      <c r="AM222">
        <v>20749140606.242496</v>
      </c>
      <c r="AN222">
        <v>22125435372.186958</v>
      </c>
      <c r="AO222">
        <v>22689994990.112064</v>
      </c>
      <c r="AP222">
        <v>20342201356.005165</v>
      </c>
      <c r="AQ222">
        <v>20875387068.114513</v>
      </c>
      <c r="AR222">
        <v>23563576758.10474</v>
      </c>
      <c r="AS222">
        <v>29697448108.295731</v>
      </c>
      <c r="AT222">
        <v>34470227453.911316</v>
      </c>
      <c r="AU222">
        <v>36346974008.207932</v>
      </c>
      <c r="AV222">
        <v>39587732028.603683</v>
      </c>
      <c r="AW222">
        <v>48114688201.478233</v>
      </c>
      <c r="AX222">
        <v>55589849128.460526</v>
      </c>
      <c r="AY222">
        <v>50244793831.619896</v>
      </c>
      <c r="AZ222">
        <v>48013606745.480309</v>
      </c>
      <c r="BA222">
        <v>51290792018.107376</v>
      </c>
      <c r="BB222">
        <v>46352802765.576324</v>
      </c>
      <c r="BC222">
        <v>48116256926.080727</v>
      </c>
      <c r="BD222">
        <v>49904928335.306877</v>
      </c>
      <c r="BE222">
        <v>43072415017.432083</v>
      </c>
      <c r="BF222">
        <v>44708598648.856239</v>
      </c>
      <c r="BG222">
        <v>48769655479.238808</v>
      </c>
    </row>
    <row r="223" spans="1:59" x14ac:dyDescent="0.4">
      <c r="A223" t="s">
        <v>126</v>
      </c>
      <c r="B223">
        <v>14842870293.420658</v>
      </c>
      <c r="C223">
        <v>16147160122.788162</v>
      </c>
      <c r="D223">
        <v>17511477311.446331</v>
      </c>
      <c r="E223">
        <v>18954132365.514824</v>
      </c>
      <c r="F223">
        <v>21137242560.854301</v>
      </c>
      <c r="G223">
        <v>23260320646.274525</v>
      </c>
      <c r="H223">
        <v>25302033132.33123</v>
      </c>
      <c r="I223">
        <v>27463409201.882214</v>
      </c>
      <c r="J223">
        <v>29143383490.589554</v>
      </c>
      <c r="K223">
        <v>31649203885.888</v>
      </c>
      <c r="L223">
        <v>37555366021.031471</v>
      </c>
      <c r="M223">
        <v>40980345656.372543</v>
      </c>
      <c r="N223">
        <v>48263914958.844276</v>
      </c>
      <c r="O223">
        <v>58567384058.800629</v>
      </c>
      <c r="P223">
        <v>65082581294.769562</v>
      </c>
      <c r="Q223">
        <v>81716751697.895096</v>
      </c>
      <c r="R223">
        <v>88102107647.099335</v>
      </c>
      <c r="S223">
        <v>93136775102.641907</v>
      </c>
      <c r="T223">
        <v>102969762221.9763</v>
      </c>
      <c r="U223">
        <v>121646718574.32764</v>
      </c>
      <c r="V223">
        <v>140088635568.37527</v>
      </c>
      <c r="W223">
        <v>127858412114.38954</v>
      </c>
      <c r="X223">
        <v>112767844570.71912</v>
      </c>
      <c r="Y223">
        <v>103533702638.54652</v>
      </c>
      <c r="Z223">
        <v>107661673734.85818</v>
      </c>
      <c r="AA223">
        <v>112514448261.83476</v>
      </c>
      <c r="AB223">
        <v>148376104539.83942</v>
      </c>
      <c r="AC223">
        <v>180429286795.78577</v>
      </c>
      <c r="AD223">
        <v>204068257817.60019</v>
      </c>
      <c r="AE223">
        <v>214875344909.95673</v>
      </c>
      <c r="AF223">
        <v>258154283908.90045</v>
      </c>
      <c r="AG223">
        <v>270362531376.6019</v>
      </c>
      <c r="AH223">
        <v>280312318915.48474</v>
      </c>
      <c r="AI223">
        <v>209950792712.69623</v>
      </c>
      <c r="AJ223">
        <v>226079963711.76776</v>
      </c>
      <c r="AK223">
        <v>264051981551.31564</v>
      </c>
      <c r="AL223">
        <v>288103936773.03906</v>
      </c>
      <c r="AM223">
        <v>264477727278.68079</v>
      </c>
      <c r="AN223">
        <v>266800462898.90439</v>
      </c>
      <c r="AO223">
        <v>270847937645.23627</v>
      </c>
      <c r="AP223">
        <v>259802012617.05704</v>
      </c>
      <c r="AQ223">
        <v>239917320966.97678</v>
      </c>
      <c r="AR223">
        <v>263926220332.54254</v>
      </c>
      <c r="AS223">
        <v>331108912605.27063</v>
      </c>
      <c r="AT223">
        <v>381705425301.74579</v>
      </c>
      <c r="AU223">
        <v>389042298376.84497</v>
      </c>
      <c r="AV223">
        <v>420032121655.68842</v>
      </c>
      <c r="AW223">
        <v>487816328342.30927</v>
      </c>
      <c r="AX223">
        <v>513965650650.11908</v>
      </c>
      <c r="AY223">
        <v>429657033107.7373</v>
      </c>
      <c r="AZ223">
        <v>488377689564.9209</v>
      </c>
      <c r="BA223">
        <v>563109663291.17725</v>
      </c>
      <c r="BB223">
        <v>543880647757.40405</v>
      </c>
      <c r="BC223">
        <v>578742001487.57141</v>
      </c>
      <c r="BD223">
        <v>573817719109.40222</v>
      </c>
      <c r="BE223">
        <v>497918109302.39856</v>
      </c>
      <c r="BF223">
        <v>514459972806.17133</v>
      </c>
      <c r="BG223">
        <v>538040458216.99652</v>
      </c>
    </row>
    <row r="224" spans="1:59" x14ac:dyDescent="0.4">
      <c r="A224" t="s">
        <v>2088</v>
      </c>
      <c r="B224">
        <v>35076158.47683046</v>
      </c>
      <c r="C224">
        <v>43025199.49601008</v>
      </c>
      <c r="D224">
        <v>45927061.458770819</v>
      </c>
      <c r="E224">
        <v>54128377.432451338</v>
      </c>
      <c r="F224">
        <v>64979280.414391719</v>
      </c>
      <c r="G224">
        <v>70278594.428111434</v>
      </c>
      <c r="H224">
        <v>76858462.830743387</v>
      </c>
      <c r="I224">
        <v>74758504.829903394</v>
      </c>
      <c r="J224">
        <v>79798404.03191936</v>
      </c>
      <c r="K224">
        <v>105417891.64216715</v>
      </c>
      <c r="L224">
        <v>112137757.24485509</v>
      </c>
      <c r="M224">
        <v>136465324.38478747</v>
      </c>
      <c r="N224">
        <v>146741251.46350983</v>
      </c>
      <c r="O224">
        <v>221902017.29106629</v>
      </c>
      <c r="P224">
        <v>264311994.11331862</v>
      </c>
      <c r="Q224">
        <v>288302907.36984444</v>
      </c>
      <c r="R224">
        <v>272539098.43606257</v>
      </c>
      <c r="S224">
        <v>304047838.0864765</v>
      </c>
      <c r="T224">
        <v>340616375.3449862</v>
      </c>
      <c r="U224">
        <v>412093133.76098835</v>
      </c>
      <c r="V224">
        <v>542000513.61068308</v>
      </c>
      <c r="W224">
        <v>571542674.57781839</v>
      </c>
      <c r="X224">
        <v>537575980.84361756</v>
      </c>
      <c r="Y224">
        <v>555336145.76788437</v>
      </c>
      <c r="Z224">
        <v>494475699.85765606</v>
      </c>
      <c r="AA224">
        <v>361014890.45841014</v>
      </c>
      <c r="AB224">
        <v>449146608.31509846</v>
      </c>
      <c r="AC224">
        <v>584135559.92141449</v>
      </c>
      <c r="AD224">
        <v>692016714.31713223</v>
      </c>
      <c r="AE224">
        <v>696915430.66305709</v>
      </c>
      <c r="AF224">
        <v>1114703088.1614039</v>
      </c>
      <c r="AG224">
        <v>1156141998.3341181</v>
      </c>
      <c r="AH224">
        <v>1284766234.2215989</v>
      </c>
      <c r="AI224">
        <v>1357206995.7462435</v>
      </c>
      <c r="AJ224">
        <v>1419293454.9960573</v>
      </c>
      <c r="AK224">
        <v>1698982437.7601941</v>
      </c>
      <c r="AL224">
        <v>1602760100.4814739</v>
      </c>
      <c r="AM224">
        <v>1716699913.1944447</v>
      </c>
      <c r="AN224">
        <v>1576904292.4588029</v>
      </c>
      <c r="AO224">
        <v>1547884442.2620509</v>
      </c>
      <c r="AP224">
        <v>1738100853.0505202</v>
      </c>
      <c r="AQ224">
        <v>1542477308.8940771</v>
      </c>
      <c r="AR224">
        <v>1432228125.2668231</v>
      </c>
      <c r="AS224">
        <v>2197612701.0985231</v>
      </c>
      <c r="AT224">
        <v>2770082791.5041175</v>
      </c>
      <c r="AU224">
        <v>3178126491.9094872</v>
      </c>
      <c r="AV224">
        <v>3291353835.9300008</v>
      </c>
      <c r="AW224">
        <v>3469363996.3664236</v>
      </c>
      <c r="AX224">
        <v>3294093485.2079597</v>
      </c>
      <c r="AY224">
        <v>3580417066.9247203</v>
      </c>
      <c r="AZ224">
        <v>4438778424.3020267</v>
      </c>
      <c r="BA224">
        <v>4820499924.2539005</v>
      </c>
      <c r="BB224">
        <v>4823831656.5164433</v>
      </c>
      <c r="BC224">
        <v>4560713073.9194841</v>
      </c>
      <c r="BD224">
        <v>4377293816.2853479</v>
      </c>
      <c r="BE224">
        <v>4020275298.0272593</v>
      </c>
      <c r="BF224">
        <v>3720649374.5751185</v>
      </c>
      <c r="BG224">
        <v>4408564260.1611128</v>
      </c>
    </row>
    <row r="225" spans="1:59" x14ac:dyDescent="0.4">
      <c r="A225" t="s">
        <v>2089</v>
      </c>
    </row>
    <row r="226" spans="1:59" x14ac:dyDescent="0.4">
      <c r="A226" t="s">
        <v>2090</v>
      </c>
      <c r="B226">
        <v>12012025.24771551</v>
      </c>
      <c r="C226">
        <v>11592024.364928255</v>
      </c>
      <c r="D226">
        <v>12642026.571896393</v>
      </c>
      <c r="E226">
        <v>13923029.264397522</v>
      </c>
      <c r="F226">
        <v>15393032.354152918</v>
      </c>
      <c r="G226">
        <v>15603032.795546545</v>
      </c>
      <c r="H226">
        <v>16443034.561121056</v>
      </c>
      <c r="I226">
        <v>16632032.814018313</v>
      </c>
      <c r="J226">
        <v>16074027.349603904</v>
      </c>
      <c r="K226">
        <v>16452027.992763685</v>
      </c>
      <c r="L226">
        <v>18432031.36169586</v>
      </c>
      <c r="M226">
        <v>21965951.721304826</v>
      </c>
      <c r="N226">
        <v>30645121.012949865</v>
      </c>
      <c r="O226">
        <v>36896278.223562926</v>
      </c>
      <c r="P226">
        <v>43134498.692965664</v>
      </c>
      <c r="Q226">
        <v>47803145.95603025</v>
      </c>
      <c r="R226">
        <v>49278979.547145747</v>
      </c>
      <c r="S226">
        <v>64526398.658536114</v>
      </c>
      <c r="T226">
        <v>85552369.914184034</v>
      </c>
      <c r="U226">
        <v>127261099.24395964</v>
      </c>
      <c r="V226">
        <v>147357222.77980226</v>
      </c>
      <c r="W226">
        <v>154902869.02139026</v>
      </c>
      <c r="X226">
        <v>147912069.76574969</v>
      </c>
      <c r="Y226">
        <v>146712850.50924766</v>
      </c>
      <c r="Z226">
        <v>151313241.98249218</v>
      </c>
      <c r="AA226">
        <v>168887539.13081762</v>
      </c>
      <c r="AB226">
        <v>207850623.6370939</v>
      </c>
      <c r="AC226">
        <v>249267039.78267452</v>
      </c>
      <c r="AD226">
        <v>283828769.02992547</v>
      </c>
      <c r="AE226">
        <v>304832867.393246</v>
      </c>
      <c r="AF226">
        <v>368584758.9424572</v>
      </c>
      <c r="AG226">
        <v>374359556.08492613</v>
      </c>
      <c r="AH226">
        <v>433667193.81479526</v>
      </c>
      <c r="AI226">
        <v>473916819.45382613</v>
      </c>
      <c r="AJ226">
        <v>486451204.55714232</v>
      </c>
      <c r="AK226">
        <v>508221508.22150826</v>
      </c>
      <c r="AL226">
        <v>503068472.20266002</v>
      </c>
      <c r="AM226">
        <v>562958836.51990521</v>
      </c>
      <c r="AN226">
        <v>608369282.22572744</v>
      </c>
      <c r="AO226">
        <v>622985493.68273282</v>
      </c>
      <c r="AP226">
        <v>614879764.78000641</v>
      </c>
      <c r="AQ226">
        <v>622262057.19163465</v>
      </c>
      <c r="AR226">
        <v>697518248.17518246</v>
      </c>
      <c r="AS226">
        <v>705704816.04236495</v>
      </c>
      <c r="AT226">
        <v>839319927.27272749</v>
      </c>
      <c r="AU226">
        <v>919103254.5454545</v>
      </c>
      <c r="AV226">
        <v>1016418229.2515897</v>
      </c>
      <c r="AW226">
        <v>1033561654.0567966</v>
      </c>
      <c r="AX226">
        <v>967199593.96015728</v>
      </c>
      <c r="AY226">
        <v>847397850.09441662</v>
      </c>
      <c r="AZ226">
        <v>969936525.29872894</v>
      </c>
      <c r="BA226">
        <v>1065826669.8974236</v>
      </c>
      <c r="BB226">
        <v>1059498884.3253284</v>
      </c>
      <c r="BC226">
        <v>1328091523.8003035</v>
      </c>
      <c r="BD226">
        <v>1342997305.5022988</v>
      </c>
      <c r="BE226">
        <v>1375604279.4544334</v>
      </c>
      <c r="BF226">
        <v>1425929444.329236</v>
      </c>
      <c r="BG226">
        <v>1485994387.4971609</v>
      </c>
    </row>
    <row r="227" spans="1:59" x14ac:dyDescent="0.4">
      <c r="A227" t="s">
        <v>2282</v>
      </c>
      <c r="B227">
        <v>857704431.68649697</v>
      </c>
      <c r="C227">
        <v>945244992.21130574</v>
      </c>
      <c r="D227">
        <v>1110565863.537374</v>
      </c>
      <c r="E227">
        <v>1200447429.3556306</v>
      </c>
      <c r="F227">
        <v>1339494290.4243162</v>
      </c>
      <c r="G227">
        <v>1472036550.7099178</v>
      </c>
      <c r="H227">
        <v>1342287556.5960233</v>
      </c>
      <c r="I227">
        <v>1580229795.1088135</v>
      </c>
      <c r="J227">
        <v>1753746369.6604888</v>
      </c>
      <c r="K227">
        <v>2245011571.9865232</v>
      </c>
      <c r="L227">
        <v>2140383695.946177</v>
      </c>
      <c r="M227">
        <v>2589851693.0165606</v>
      </c>
      <c r="N227">
        <v>3059682162.0656567</v>
      </c>
      <c r="O227">
        <v>3239488104.6009116</v>
      </c>
      <c r="P227">
        <v>5159557176.250124</v>
      </c>
      <c r="Q227">
        <v>6826980766.8047972</v>
      </c>
      <c r="R227">
        <v>7633528920.6324701</v>
      </c>
      <c r="S227">
        <v>7696011359.941555</v>
      </c>
      <c r="T227">
        <v>9275203105.5794621</v>
      </c>
      <c r="U227">
        <v>9929682184.3271809</v>
      </c>
      <c r="V227">
        <v>13062421024.933714</v>
      </c>
      <c r="W227">
        <v>15518199247.339264</v>
      </c>
      <c r="X227">
        <v>16298905397.070112</v>
      </c>
      <c r="Y227">
        <v>17589184556.694603</v>
      </c>
      <c r="Z227">
        <v>17503082982.28318</v>
      </c>
      <c r="AA227">
        <v>16403544510.52676</v>
      </c>
      <c r="AB227">
        <v>13293209270.103582</v>
      </c>
      <c r="AC227">
        <v>11356215712.9326</v>
      </c>
      <c r="AD227">
        <v>10577042354.798973</v>
      </c>
      <c r="AE227">
        <v>9853396225.587492</v>
      </c>
      <c r="AF227">
        <v>12308624283.978699</v>
      </c>
      <c r="AG227">
        <v>12981833333.333334</v>
      </c>
      <c r="AH227">
        <v>13253565898.955755</v>
      </c>
      <c r="AI227">
        <v>13695962019.208378</v>
      </c>
      <c r="AJ227">
        <v>10122020000</v>
      </c>
      <c r="AK227">
        <v>11396706586.826347</v>
      </c>
      <c r="AL227">
        <v>13789560878.243513</v>
      </c>
      <c r="AM227">
        <v>14505233968.871595</v>
      </c>
      <c r="AN227">
        <v>15200846138.461538</v>
      </c>
      <c r="AO227">
        <v>15873875968.992249</v>
      </c>
      <c r="AP227">
        <v>19325894913.125393</v>
      </c>
      <c r="AQ227">
        <v>21099833783.50301</v>
      </c>
      <c r="AR227">
        <v>21582248881.65921</v>
      </c>
      <c r="AS227">
        <v>21828144686.039421</v>
      </c>
      <c r="AT227">
        <v>25086930693.069305</v>
      </c>
      <c r="AU227">
        <v>28858965517.241379</v>
      </c>
      <c r="AV227">
        <v>33332844574.78006</v>
      </c>
      <c r="AW227">
        <v>40405006007.208649</v>
      </c>
    </row>
    <row r="228" spans="1:59" x14ac:dyDescent="0.4">
      <c r="A228" t="s">
        <v>2091</v>
      </c>
    </row>
    <row r="229" spans="1:59" x14ac:dyDescent="0.4">
      <c r="A229" t="s">
        <v>2092</v>
      </c>
      <c r="B229">
        <v>313582727.63805604</v>
      </c>
      <c r="C229">
        <v>333975336.62654126</v>
      </c>
      <c r="D229">
        <v>357635713.87692195</v>
      </c>
      <c r="E229">
        <v>371767002.65599823</v>
      </c>
      <c r="F229">
        <v>392247517.60201609</v>
      </c>
      <c r="G229">
        <v>416926302.96350867</v>
      </c>
      <c r="H229">
        <v>432794922.45983505</v>
      </c>
      <c r="I229">
        <v>449826322.99507231</v>
      </c>
      <c r="J229">
        <v>453980096.65450335</v>
      </c>
      <c r="K229">
        <v>471635620.92443138</v>
      </c>
      <c r="L229">
        <v>469266736.60517704</v>
      </c>
      <c r="M229">
        <v>501866730.72256112</v>
      </c>
      <c r="N229">
        <v>585427545.72371233</v>
      </c>
      <c r="O229">
        <v>647199482.82806075</v>
      </c>
      <c r="P229">
        <v>652532796.0667026</v>
      </c>
      <c r="Q229">
        <v>864602103.30315053</v>
      </c>
      <c r="R229">
        <v>866044961.04820538</v>
      </c>
      <c r="S229">
        <v>935360466.3513968</v>
      </c>
      <c r="T229">
        <v>1113920122.6121168</v>
      </c>
      <c r="U229">
        <v>1004316495.1116463</v>
      </c>
      <c r="V229">
        <v>1033002401.8254578</v>
      </c>
      <c r="W229">
        <v>876937559.72503793</v>
      </c>
      <c r="X229">
        <v>834369860.42729187</v>
      </c>
      <c r="Y229">
        <v>832415805.95632672</v>
      </c>
      <c r="Z229">
        <v>919103735.32292104</v>
      </c>
      <c r="AA229">
        <v>1033069709.9950732</v>
      </c>
      <c r="AB229">
        <v>1067828247.2357662</v>
      </c>
      <c r="AC229">
        <v>1163426850.6501517</v>
      </c>
      <c r="AD229">
        <v>1482597298.8871796</v>
      </c>
      <c r="AE229">
        <v>1433686309.8364234</v>
      </c>
      <c r="AF229">
        <v>1738605558.0543175</v>
      </c>
      <c r="AG229">
        <v>1877138041.6430795</v>
      </c>
      <c r="AH229">
        <v>1881847676.8075171</v>
      </c>
      <c r="AI229">
        <v>1463251055.4006779</v>
      </c>
      <c r="AJ229">
        <v>1179837954.721925</v>
      </c>
      <c r="AK229">
        <v>1445919969.8927214</v>
      </c>
      <c r="AL229">
        <v>1607345450.0457823</v>
      </c>
      <c r="AM229">
        <v>1544689502.8247154</v>
      </c>
      <c r="AN229">
        <v>1744794457.276001</v>
      </c>
      <c r="AO229">
        <v>1534673583.2487004</v>
      </c>
      <c r="AP229">
        <v>1385058161.7674634</v>
      </c>
      <c r="AQ229">
        <v>1709347793.3287272</v>
      </c>
      <c r="AR229">
        <v>1987622279.114625</v>
      </c>
      <c r="AS229">
        <v>2736666515.8293967</v>
      </c>
      <c r="AT229">
        <v>4414929219.9964867</v>
      </c>
      <c r="AU229">
        <v>6646663561.2656012</v>
      </c>
      <c r="AV229">
        <v>7422102655.9883242</v>
      </c>
      <c r="AW229">
        <v>8638711442.7704983</v>
      </c>
      <c r="AX229">
        <v>10351932604.415358</v>
      </c>
      <c r="AY229">
        <v>9253484108.4970055</v>
      </c>
      <c r="AZ229">
        <v>10657705536.497757</v>
      </c>
      <c r="BA229">
        <v>12156380425.082458</v>
      </c>
      <c r="BB229">
        <v>12368071038.736238</v>
      </c>
      <c r="BC229">
        <v>12949854262.812727</v>
      </c>
      <c r="BD229">
        <v>13922223233.5184</v>
      </c>
      <c r="BE229">
        <v>10985793715.270702</v>
      </c>
      <c r="BF229">
        <v>9412034268.6660995</v>
      </c>
      <c r="BG229">
        <v>9981303726.2328148</v>
      </c>
    </row>
    <row r="230" spans="1:59" x14ac:dyDescent="0.4">
      <c r="A230" t="s">
        <v>2093</v>
      </c>
      <c r="B230">
        <v>80089039820.415314</v>
      </c>
      <c r="C230">
        <v>70304291534.123779</v>
      </c>
      <c r="D230">
        <v>64423893696.933258</v>
      </c>
      <c r="E230">
        <v>69762135184.322479</v>
      </c>
      <c r="F230">
        <v>80882092540.438019</v>
      </c>
      <c r="G230">
        <v>94390969067.45813</v>
      </c>
      <c r="H230">
        <v>103332162452.76933</v>
      </c>
      <c r="I230">
        <v>100125605194.17842</v>
      </c>
      <c r="J230">
        <v>101059760405.91206</v>
      </c>
      <c r="K230">
        <v>113479454731.16777</v>
      </c>
      <c r="L230">
        <v>126499677633.63783</v>
      </c>
      <c r="M230">
        <v>136038265431.31175</v>
      </c>
      <c r="N230">
        <v>154329754151.2999</v>
      </c>
      <c r="O230">
        <v>194309050526.6409</v>
      </c>
      <c r="P230">
        <v>219217173576.54559</v>
      </c>
      <c r="Q230">
        <v>246446916239.59036</v>
      </c>
      <c r="R230">
        <v>250145261274.62332</v>
      </c>
      <c r="S230">
        <v>289062399333.32526</v>
      </c>
      <c r="T230">
        <v>279843087615.69464</v>
      </c>
      <c r="U230">
        <v>324147326553.77057</v>
      </c>
      <c r="V230">
        <v>374016826256.22375</v>
      </c>
      <c r="W230">
        <v>399114723340.53961</v>
      </c>
      <c r="X230">
        <v>418870441886.62683</v>
      </c>
      <c r="Y230">
        <v>439532723194.79132</v>
      </c>
      <c r="Z230">
        <v>477140076525.78033</v>
      </c>
      <c r="AA230">
        <v>522899901080.75201</v>
      </c>
      <c r="AB230">
        <v>521420783454.98639</v>
      </c>
      <c r="AC230">
        <v>514987911752.26569</v>
      </c>
      <c r="AD230">
        <v>571187334184.27612</v>
      </c>
      <c r="AE230">
        <v>617327252933.74634</v>
      </c>
      <c r="AF230">
        <v>661633268920.25049</v>
      </c>
      <c r="AG230">
        <v>718052329435.14075</v>
      </c>
      <c r="AH230">
        <v>804653173435.30493</v>
      </c>
      <c r="AI230">
        <v>883381038788.49121</v>
      </c>
      <c r="AJ230">
        <v>1062641292548.4539</v>
      </c>
      <c r="AK230">
        <v>1311566449618.52</v>
      </c>
      <c r="AL230">
        <v>1506473382734.8467</v>
      </c>
      <c r="AM230">
        <v>1560401278459.135</v>
      </c>
      <c r="AN230">
        <v>1430161739742.9661</v>
      </c>
      <c r="AO230">
        <v>1573188754868.4409</v>
      </c>
      <c r="AP230">
        <v>1731600719477.0908</v>
      </c>
      <c r="AQ230">
        <v>1842335488237.5542</v>
      </c>
      <c r="AR230">
        <v>2039047573662.605</v>
      </c>
      <c r="AS230">
        <v>2307975822711.4976</v>
      </c>
      <c r="AT230">
        <v>2676685771471.5522</v>
      </c>
      <c r="AU230">
        <v>3100871198506.4995</v>
      </c>
      <c r="AV230">
        <v>3734876822154.6279</v>
      </c>
      <c r="AW230">
        <v>4723446970243.6738</v>
      </c>
      <c r="AX230">
        <v>5979854765188.5566</v>
      </c>
      <c r="AY230">
        <v>6486169233354.8145</v>
      </c>
      <c r="AZ230">
        <v>7867122261485.2988</v>
      </c>
      <c r="BA230">
        <v>9617236617740.4453</v>
      </c>
      <c r="BB230">
        <v>10728920394872.295</v>
      </c>
      <c r="BC230">
        <v>11841793044463.783</v>
      </c>
      <c r="BD230">
        <v>12732924778294.975</v>
      </c>
      <c r="BE230">
        <v>13245576789645.711</v>
      </c>
      <c r="BF230">
        <v>13483389369359.236</v>
      </c>
      <c r="BG230">
        <v>14713972097356.59</v>
      </c>
    </row>
    <row r="231" spans="1:59" x14ac:dyDescent="0.4">
      <c r="A231" t="s">
        <v>2094</v>
      </c>
      <c r="AE231">
        <v>949352699351.63062</v>
      </c>
      <c r="AF231">
        <v>1008954871331.1971</v>
      </c>
      <c r="AG231">
        <v>1000500842590.0629</v>
      </c>
      <c r="AH231">
        <v>942540640584.28516</v>
      </c>
      <c r="AI231">
        <v>935063189619.06738</v>
      </c>
      <c r="AJ231">
        <v>840261675255.92603</v>
      </c>
      <c r="AK231">
        <v>918447809842.54248</v>
      </c>
      <c r="AL231">
        <v>947705220358.90454</v>
      </c>
      <c r="AM231">
        <v>979113129746.29688</v>
      </c>
      <c r="AN231">
        <v>946271120449.40149</v>
      </c>
      <c r="AO231">
        <v>820228694300.70361</v>
      </c>
      <c r="AP231">
        <v>891942145092.78308</v>
      </c>
      <c r="AQ231">
        <v>907524986868.82581</v>
      </c>
      <c r="AR231">
        <v>1019027451202.4747</v>
      </c>
      <c r="AS231">
        <v>1254935693409.6851</v>
      </c>
      <c r="AT231">
        <v>1622565505094.8032</v>
      </c>
      <c r="AU231">
        <v>2032400263820.3713</v>
      </c>
      <c r="AV231">
        <v>2458916502733.4507</v>
      </c>
      <c r="AW231">
        <v>3160769581656.3589</v>
      </c>
      <c r="AX231">
        <v>3911571971985.6123</v>
      </c>
      <c r="AY231">
        <v>3100233553677.0996</v>
      </c>
      <c r="AZ231">
        <v>3634426277925.5762</v>
      </c>
      <c r="BA231">
        <v>4419856830777.2539</v>
      </c>
      <c r="BB231">
        <v>4611478733661.9766</v>
      </c>
      <c r="BC231">
        <v>4893778917069.3857</v>
      </c>
      <c r="BD231">
        <v>4624592551758.333</v>
      </c>
      <c r="BE231">
        <v>3601633743536.8975</v>
      </c>
      <c r="BF231">
        <v>3466035965437.1772</v>
      </c>
      <c r="BG231">
        <v>3879859485679.1963</v>
      </c>
    </row>
    <row r="232" spans="1:59" x14ac:dyDescent="0.4">
      <c r="A232" t="s">
        <v>1497</v>
      </c>
      <c r="B232">
        <v>121128073.11402224</v>
      </c>
      <c r="C232">
        <v>126396469.70705794</v>
      </c>
      <c r="D232">
        <v>132237441.63086258</v>
      </c>
      <c r="E232">
        <v>143255784.51075113</v>
      </c>
      <c r="F232">
        <v>166104067.6300427</v>
      </c>
      <c r="G232">
        <v>187300336.36536878</v>
      </c>
      <c r="H232">
        <v>216136263.91249698</v>
      </c>
      <c r="I232">
        <v>231706475.46411419</v>
      </c>
      <c r="J232">
        <v>241956910.65810269</v>
      </c>
      <c r="K232">
        <v>267732446.37841272</v>
      </c>
      <c r="L232">
        <v>253976626.16663852</v>
      </c>
      <c r="M232">
        <v>286537524.99033076</v>
      </c>
      <c r="N232">
        <v>335677636.89373702</v>
      </c>
      <c r="O232">
        <v>406479906.15965241</v>
      </c>
      <c r="P232">
        <v>560437742.59497213</v>
      </c>
      <c r="Q232">
        <v>617321669.39087677</v>
      </c>
      <c r="R232">
        <v>619375134.18051028</v>
      </c>
      <c r="S232">
        <v>777435020.47584724</v>
      </c>
      <c r="T232">
        <v>824263841.53926396</v>
      </c>
      <c r="U232">
        <v>891775906.63101459</v>
      </c>
      <c r="V232">
        <v>1136408814.1969221</v>
      </c>
      <c r="W232">
        <v>962347000.99178779</v>
      </c>
      <c r="X232">
        <v>821651918.72462583</v>
      </c>
      <c r="Y232">
        <v>765746590.61684859</v>
      </c>
      <c r="Z232">
        <v>718148959.61087215</v>
      </c>
      <c r="AA232">
        <v>762359722.70140207</v>
      </c>
      <c r="AB232">
        <v>1060911735.2606466</v>
      </c>
      <c r="AC232">
        <v>1249099130.0227656</v>
      </c>
      <c r="AD232">
        <v>1378847487.4113729</v>
      </c>
      <c r="AE232">
        <v>1352949662.7517214</v>
      </c>
      <c r="AF232">
        <v>1628427515.418813</v>
      </c>
      <c r="AG232">
        <v>1602299862.9243031</v>
      </c>
      <c r="AH232">
        <v>1692959110.180217</v>
      </c>
      <c r="AI232">
        <v>1233496846.3349326</v>
      </c>
      <c r="AJ232">
        <v>982624324.50589848</v>
      </c>
      <c r="AK232">
        <v>1309382885.3302946</v>
      </c>
      <c r="AL232">
        <v>1465448290.3413219</v>
      </c>
      <c r="AM232">
        <v>1498950899.0877373</v>
      </c>
      <c r="AN232">
        <v>1587345950.9742999</v>
      </c>
      <c r="AO232">
        <v>1576094566.4854796</v>
      </c>
      <c r="AP232">
        <v>1294250233.1889422</v>
      </c>
      <c r="AQ232">
        <v>1332328999.090771</v>
      </c>
      <c r="AR232">
        <v>1474630207.0824153</v>
      </c>
      <c r="AS232">
        <v>1673690429.6160893</v>
      </c>
      <c r="AT232">
        <v>1937074572.0868742</v>
      </c>
      <c r="AU232">
        <v>2115154262.0302539</v>
      </c>
      <c r="AV232">
        <v>2202809251.3130388</v>
      </c>
      <c r="AW232">
        <v>2523462557.3897467</v>
      </c>
      <c r="AX232">
        <v>3163416242.0587702</v>
      </c>
      <c r="AY232">
        <v>3163000528.8166981</v>
      </c>
      <c r="AZ232">
        <v>3172945644.5584998</v>
      </c>
      <c r="BA232">
        <v>3756023159.9599977</v>
      </c>
      <c r="BB232">
        <v>3866618281.7719173</v>
      </c>
      <c r="BC232">
        <v>4080929201.2792482</v>
      </c>
      <c r="BD232">
        <v>4482880424.1376171</v>
      </c>
      <c r="BE232">
        <v>4087775414.9762573</v>
      </c>
      <c r="BF232">
        <v>4388569576.4409323</v>
      </c>
      <c r="BG232">
        <v>4812554346.1492338</v>
      </c>
    </row>
    <row r="233" spans="1:59" x14ac:dyDescent="0.4">
      <c r="A233" t="s">
        <v>2095</v>
      </c>
      <c r="B233">
        <v>2760747471.8862419</v>
      </c>
      <c r="C233">
        <v>3034043574.0607076</v>
      </c>
      <c r="D233">
        <v>3308912796.934866</v>
      </c>
      <c r="E233">
        <v>3540403456.5530486</v>
      </c>
      <c r="F233">
        <v>3889129942.3076921</v>
      </c>
      <c r="G233">
        <v>4388937649.0384617</v>
      </c>
      <c r="H233">
        <v>5279230817.3076925</v>
      </c>
      <c r="I233">
        <v>5638461442.3076925</v>
      </c>
      <c r="J233">
        <v>6081009427.8846149</v>
      </c>
      <c r="K233">
        <v>6695336567.3076925</v>
      </c>
      <c r="L233">
        <v>7086538437.500001</v>
      </c>
      <c r="M233">
        <v>7375000024.0384598</v>
      </c>
      <c r="N233">
        <v>8177884552.8846149</v>
      </c>
      <c r="O233">
        <v>10838587357.74659</v>
      </c>
      <c r="P233">
        <v>13703000530.058748</v>
      </c>
      <c r="Q233">
        <v>14882747955.032803</v>
      </c>
      <c r="R233">
        <v>16985211146.023796</v>
      </c>
      <c r="S233">
        <v>19779315170.023678</v>
      </c>
      <c r="T233">
        <v>24006570178.15609</v>
      </c>
      <c r="U233">
        <v>27371699082.712585</v>
      </c>
      <c r="V233">
        <v>32353440726.885578</v>
      </c>
      <c r="W233">
        <v>34846107862.367325</v>
      </c>
      <c r="X233">
        <v>36589797857.40062</v>
      </c>
      <c r="Y233">
        <v>40042826244.233719</v>
      </c>
      <c r="Z233">
        <v>41797592963.442398</v>
      </c>
      <c r="AA233">
        <v>38900692712.149612</v>
      </c>
      <c r="AB233">
        <v>43096746122.461395</v>
      </c>
      <c r="AC233">
        <v>50535438696.409409</v>
      </c>
      <c r="AD233">
        <v>61667199834.74276</v>
      </c>
      <c r="AE233">
        <v>72250877410.318268</v>
      </c>
      <c r="AF233">
        <v>85343063965.918182</v>
      </c>
      <c r="AG233">
        <v>98234695722.034119</v>
      </c>
      <c r="AH233">
        <v>111452869378.46703</v>
      </c>
      <c r="AI233">
        <v>128889832382.81805</v>
      </c>
      <c r="AJ233">
        <v>146683499005.96423</v>
      </c>
      <c r="AK233">
        <v>169278552851.27151</v>
      </c>
      <c r="AL233">
        <v>183035154107.49445</v>
      </c>
      <c r="AM233">
        <v>150180268649.388</v>
      </c>
      <c r="AN233">
        <v>113675706127.26489</v>
      </c>
      <c r="AO233">
        <v>126668932159.50833</v>
      </c>
      <c r="AP233">
        <v>126392308497.74878</v>
      </c>
      <c r="AQ233">
        <v>120296746256.63092</v>
      </c>
      <c r="AR233">
        <v>134300851255.00174</v>
      </c>
      <c r="AS233">
        <v>152280653543.72467</v>
      </c>
      <c r="AT233">
        <v>172895476152.59158</v>
      </c>
      <c r="AU233">
        <v>189318499954.00308</v>
      </c>
      <c r="AV233">
        <v>221758486880.31259</v>
      </c>
      <c r="AW233">
        <v>262942650543.77112</v>
      </c>
      <c r="AX233">
        <v>291383081231.82031</v>
      </c>
      <c r="AY233">
        <v>281710095724.76068</v>
      </c>
      <c r="AZ233">
        <v>341105009515.33344</v>
      </c>
      <c r="BA233">
        <v>370818747396.83258</v>
      </c>
      <c r="BB233">
        <v>397558094269.87653</v>
      </c>
      <c r="BC233">
        <v>420333333333.33337</v>
      </c>
      <c r="BD233">
        <v>407339361695.57697</v>
      </c>
      <c r="BE233">
        <v>401399422442.96698</v>
      </c>
      <c r="BF233">
        <v>411755164832.67419</v>
      </c>
      <c r="BG233">
        <v>455220920571.12891</v>
      </c>
    </row>
    <row r="234" spans="1:59" x14ac:dyDescent="0.4">
      <c r="A234" t="s">
        <v>2096</v>
      </c>
      <c r="AF234">
        <v>2629395852.1190262</v>
      </c>
      <c r="AG234">
        <v>1352000000</v>
      </c>
      <c r="AH234">
        <v>2156666666.666667</v>
      </c>
      <c r="AI234">
        <v>1644325581.3953488</v>
      </c>
      <c r="AJ234">
        <v>1343225563.9097745</v>
      </c>
      <c r="AK234">
        <v>1230996472.6631393</v>
      </c>
      <c r="AL234">
        <v>1043893062.6057531</v>
      </c>
      <c r="AM234">
        <v>921843144.22905922</v>
      </c>
      <c r="AN234">
        <v>1320126706.1550348</v>
      </c>
      <c r="AO234">
        <v>1086567377.6054289</v>
      </c>
      <c r="AP234">
        <v>860550305.83249068</v>
      </c>
      <c r="AQ234">
        <v>1080774007.2506535</v>
      </c>
      <c r="AR234">
        <v>1221113780.2539706</v>
      </c>
      <c r="AS234">
        <v>1554125530.8029008</v>
      </c>
      <c r="AT234">
        <v>2076148695.5058074</v>
      </c>
      <c r="AU234">
        <v>2312319579.0284286</v>
      </c>
      <c r="AV234">
        <v>2830236053.8442883</v>
      </c>
      <c r="AW234">
        <v>3719497371.0965867</v>
      </c>
      <c r="AX234">
        <v>5161336170.4608393</v>
      </c>
      <c r="AY234">
        <v>4979481980.3509798</v>
      </c>
      <c r="AZ234">
        <v>5642178579.5843801</v>
      </c>
      <c r="BA234">
        <v>6522732202.5074825</v>
      </c>
      <c r="BB234">
        <v>7633049792.0932093</v>
      </c>
      <c r="BC234">
        <v>8506674782.7547131</v>
      </c>
      <c r="BD234">
        <v>9236309138.0427742</v>
      </c>
      <c r="BE234">
        <v>7853450374.0000973</v>
      </c>
      <c r="BF234">
        <v>6951657158.9009275</v>
      </c>
      <c r="BG234">
        <v>7145701018.7491961</v>
      </c>
    </row>
    <row r="235" spans="1:59" x14ac:dyDescent="0.4">
      <c r="A235" t="s">
        <v>2097</v>
      </c>
      <c r="AC235">
        <v>2331437097.8271003</v>
      </c>
      <c r="AD235">
        <v>3011040481.7664771</v>
      </c>
      <c r="AE235">
        <v>3006872852.2336769</v>
      </c>
      <c r="AF235">
        <v>3189453540.2934294</v>
      </c>
      <c r="AH235">
        <v>1600000000</v>
      </c>
      <c r="AI235">
        <v>3340000000.0000005</v>
      </c>
      <c r="AJ235">
        <v>2564705882.3529415</v>
      </c>
      <c r="AK235">
        <v>2483809523.8095241</v>
      </c>
      <c r="AL235">
        <v>2379281767.9558015</v>
      </c>
      <c r="AM235">
        <v>2450110277.9003086</v>
      </c>
      <c r="AN235">
        <v>2605660026.0659094</v>
      </c>
      <c r="AO235">
        <v>2450635386.119257</v>
      </c>
      <c r="AP235">
        <v>2904732773.4831209</v>
      </c>
      <c r="AQ235">
        <v>3534803921.5686278</v>
      </c>
      <c r="AR235">
        <v>4461978498.8657656</v>
      </c>
      <c r="AS235">
        <v>5977560877.4401283</v>
      </c>
      <c r="AT235">
        <v>6838351088.4668837</v>
      </c>
      <c r="AU235">
        <v>8104355716.8784027</v>
      </c>
      <c r="AV235">
        <v>10277598152.424944</v>
      </c>
      <c r="AW235">
        <v>12664165103.189493</v>
      </c>
      <c r="AX235">
        <v>19271523178.807945</v>
      </c>
      <c r="AY235">
        <v>20214385964.912281</v>
      </c>
      <c r="AZ235">
        <v>22583157894.736843</v>
      </c>
      <c r="BA235">
        <v>29233333333.333332</v>
      </c>
      <c r="BB235">
        <v>35164210526.315788</v>
      </c>
      <c r="BC235">
        <v>39197543859.649124</v>
      </c>
      <c r="BD235">
        <v>43524210526.315788</v>
      </c>
      <c r="BE235">
        <v>35799628571.428574</v>
      </c>
      <c r="BF235">
        <v>36179885714.285713</v>
      </c>
      <c r="BG235">
        <v>42355428571.428574</v>
      </c>
    </row>
    <row r="236" spans="1:59" x14ac:dyDescent="0.4">
      <c r="A236" t="s">
        <v>2098</v>
      </c>
      <c r="X236">
        <v>691847689678.15137</v>
      </c>
      <c r="Y236">
        <v>704374290095.67761</v>
      </c>
      <c r="Z236">
        <v>671378039329.96814</v>
      </c>
      <c r="AA236">
        <v>696851661031.35876</v>
      </c>
      <c r="AB236">
        <v>709266243784.43091</v>
      </c>
      <c r="AC236">
        <v>746246315898.66406</v>
      </c>
      <c r="AD236">
        <v>856884605525.43689</v>
      </c>
      <c r="AE236">
        <v>941810242835.38904</v>
      </c>
      <c r="AF236">
        <v>1100860248352.0552</v>
      </c>
      <c r="AG236">
        <v>1372269088310.7544</v>
      </c>
      <c r="AH236">
        <v>1290591926753.0962</v>
      </c>
      <c r="AI236">
        <v>1490843607800.115</v>
      </c>
      <c r="AJ236">
        <v>1716504292380.4702</v>
      </c>
      <c r="AK236">
        <v>1829424207128.407</v>
      </c>
      <c r="AL236">
        <v>1989321004941.199</v>
      </c>
      <c r="AM236">
        <v>2184895341571.291</v>
      </c>
      <c r="AN236">
        <v>2197743335273.5649</v>
      </c>
      <c r="AO236">
        <v>1966469627169.9063</v>
      </c>
      <c r="AP236">
        <v>2173569822205.8582</v>
      </c>
      <c r="AQ236">
        <v>2115183372589.5662</v>
      </c>
      <c r="AR236">
        <v>1881116473175.1726</v>
      </c>
      <c r="AS236">
        <v>1918465890720.1152</v>
      </c>
      <c r="AT236">
        <v>2221409363946.019</v>
      </c>
      <c r="AU236">
        <v>2705810155347.9297</v>
      </c>
      <c r="AV236">
        <v>3181218620013.1792</v>
      </c>
      <c r="AW236">
        <v>3766649351954.0195</v>
      </c>
      <c r="AX236">
        <v>4398562896048.957</v>
      </c>
      <c r="AY236">
        <v>4118809334451.4448</v>
      </c>
      <c r="AZ236">
        <v>5146370070706.2344</v>
      </c>
      <c r="BA236">
        <v>5870414497159.3467</v>
      </c>
      <c r="BB236">
        <v>5925332953070.0625</v>
      </c>
      <c r="BC236">
        <v>6070269710668.7178</v>
      </c>
      <c r="BD236">
        <v>6187003203791.4854</v>
      </c>
      <c r="BE236">
        <v>5278058941120.6201</v>
      </c>
      <c r="BF236">
        <v>5134441961597.4873</v>
      </c>
      <c r="BG236">
        <v>5704712973686.917</v>
      </c>
    </row>
    <row r="237" spans="1:59" x14ac:dyDescent="0.4">
      <c r="A237" t="s">
        <v>2099</v>
      </c>
      <c r="AP237">
        <v>439543789.90830493</v>
      </c>
      <c r="AQ237">
        <v>517685310.01085001</v>
      </c>
      <c r="AR237">
        <v>510739436.33860898</v>
      </c>
      <c r="AS237">
        <v>543358124.63593197</v>
      </c>
      <c r="AT237">
        <v>1078398152.0209301</v>
      </c>
      <c r="AU237">
        <v>1813734850.8472502</v>
      </c>
      <c r="AV237">
        <v>2657852896.5584302</v>
      </c>
      <c r="AW237">
        <v>2881025962.7998199</v>
      </c>
      <c r="AX237">
        <v>4391333475.8050098</v>
      </c>
      <c r="AY237">
        <v>3199550317.2463899</v>
      </c>
      <c r="AZ237">
        <v>3998696648.74331</v>
      </c>
      <c r="BA237">
        <v>5681940844.9027796</v>
      </c>
      <c r="BB237">
        <v>6671047974.3921795</v>
      </c>
      <c r="BC237">
        <v>5649813360.66395</v>
      </c>
      <c r="BD237">
        <v>4045377828.4613299</v>
      </c>
      <c r="BE237">
        <v>3104426020.5639195</v>
      </c>
      <c r="BF237">
        <v>2521007678.8262897</v>
      </c>
      <c r="BG237">
        <v>2954620999.5844097</v>
      </c>
    </row>
    <row r="238" spans="1:59" x14ac:dyDescent="0.4">
      <c r="A238" t="s">
        <v>2100</v>
      </c>
      <c r="AI238">
        <v>288738308055.20093</v>
      </c>
      <c r="AJ238">
        <v>296102694844.46765</v>
      </c>
      <c r="AK238">
        <v>337619748312.85095</v>
      </c>
      <c r="AL238">
        <v>391918726612.07813</v>
      </c>
      <c r="AM238">
        <v>402270579724.76898</v>
      </c>
      <c r="AN238">
        <v>408028236055.98383</v>
      </c>
      <c r="AO238">
        <v>431557171032.1048</v>
      </c>
      <c r="AP238">
        <v>447298299633.39734</v>
      </c>
      <c r="AQ238">
        <v>463334229256.81055</v>
      </c>
      <c r="AR238">
        <v>450128157153.64838</v>
      </c>
      <c r="AS238">
        <v>507822139212.32758</v>
      </c>
      <c r="AT238">
        <v>588620268464.70593</v>
      </c>
      <c r="AU238">
        <v>693623682832.89246</v>
      </c>
      <c r="AV238">
        <v>806508983373.84302</v>
      </c>
      <c r="AW238">
        <v>997382214929.02417</v>
      </c>
      <c r="AX238">
        <v>1228766298998.4377</v>
      </c>
      <c r="AY238">
        <v>1188669247677.4885</v>
      </c>
      <c r="AZ238">
        <v>1374620790527.2683</v>
      </c>
      <c r="BA238">
        <v>1558059480436.6272</v>
      </c>
      <c r="BB238">
        <v>1716996947608.9058</v>
      </c>
      <c r="BC238">
        <v>1610655002615.5146</v>
      </c>
      <c r="BD238">
        <v>1584604173217.7893</v>
      </c>
      <c r="BE238">
        <v>1422429595481.8237</v>
      </c>
      <c r="BF238">
        <v>1431082428979.5178</v>
      </c>
      <c r="BG238">
        <v>1417009559961.6152</v>
      </c>
    </row>
    <row r="239" spans="1:59" x14ac:dyDescent="0.4">
      <c r="A239" t="s">
        <v>2101</v>
      </c>
      <c r="Q239">
        <v>32506741.720120434</v>
      </c>
      <c r="R239">
        <v>30036416.961994376</v>
      </c>
      <c r="S239">
        <v>34139387.890884899</v>
      </c>
      <c r="T239">
        <v>41567471.67219869</v>
      </c>
      <c r="U239">
        <v>44667002.012072429</v>
      </c>
      <c r="V239">
        <v>53260077.431109086</v>
      </c>
      <c r="W239">
        <v>62242013.330268905</v>
      </c>
      <c r="X239">
        <v>62068161.071102545</v>
      </c>
      <c r="Y239">
        <v>60863963.963963948</v>
      </c>
      <c r="Z239">
        <v>64248354.541465558</v>
      </c>
      <c r="AA239">
        <v>60058663.314477272</v>
      </c>
      <c r="AB239">
        <v>68195855.614973262</v>
      </c>
      <c r="AC239">
        <v>81667133.45469822</v>
      </c>
      <c r="AD239">
        <v>106657267.36734171</v>
      </c>
      <c r="AE239">
        <v>106344854.98609458</v>
      </c>
      <c r="AF239">
        <v>113563821.57740392</v>
      </c>
      <c r="AG239">
        <v>132201141.44686103</v>
      </c>
      <c r="AH239">
        <v>137066290.55007049</v>
      </c>
      <c r="AI239">
        <v>138489884.3930636</v>
      </c>
      <c r="AJ239">
        <v>193775943.03893349</v>
      </c>
      <c r="AK239">
        <v>202547013.92713824</v>
      </c>
      <c r="AL239">
        <v>219583570.09497523</v>
      </c>
      <c r="AM239">
        <v>212155124.6537396</v>
      </c>
      <c r="AN239">
        <v>188686997.3190349</v>
      </c>
      <c r="AO239">
        <v>196686674.6698679</v>
      </c>
      <c r="AP239">
        <v>202363492.16033193</v>
      </c>
      <c r="AQ239">
        <v>181244788.47332925</v>
      </c>
      <c r="AR239">
        <v>182737040.09542158</v>
      </c>
      <c r="AS239">
        <v>202543202.00409928</v>
      </c>
      <c r="AT239">
        <v>229358214.79200274</v>
      </c>
      <c r="AU239">
        <v>262176133.72542951</v>
      </c>
      <c r="AV239">
        <v>294137737.07003832</v>
      </c>
      <c r="AW239">
        <v>300143056.87322116</v>
      </c>
      <c r="AX239">
        <v>349484427.60942751</v>
      </c>
      <c r="AY239">
        <v>318166562.78467667</v>
      </c>
      <c r="AZ239">
        <v>369485198.81797916</v>
      </c>
      <c r="BA239">
        <v>423011844.33164126</v>
      </c>
      <c r="BB239">
        <v>472358251.22426099</v>
      </c>
      <c r="BC239">
        <v>450686353.67401081</v>
      </c>
      <c r="BD239">
        <v>443911052.25404179</v>
      </c>
      <c r="BE239">
        <v>435438217.2816633</v>
      </c>
      <c r="BF239">
        <v>401562006.22996706</v>
      </c>
      <c r="BG239">
        <v>426057453.06491739</v>
      </c>
    </row>
    <row r="240" spans="1:59" x14ac:dyDescent="0.4">
      <c r="A240" t="s">
        <v>2102</v>
      </c>
      <c r="B240">
        <v>46535881332.473473</v>
      </c>
      <c r="C240">
        <v>49639263972.036461</v>
      </c>
      <c r="D240">
        <v>52999806737.836357</v>
      </c>
      <c r="E240">
        <v>59871398802.790611</v>
      </c>
      <c r="F240">
        <v>68531623090.573769</v>
      </c>
      <c r="G240">
        <v>73302131950.133911</v>
      </c>
      <c r="H240">
        <v>61638105531.250839</v>
      </c>
      <c r="I240">
        <v>67859666843.543999</v>
      </c>
      <c r="J240">
        <v>71227634892.38736</v>
      </c>
      <c r="K240">
        <v>78199355093.045273</v>
      </c>
      <c r="L240">
        <v>84723554752.463455</v>
      </c>
      <c r="M240">
        <v>90038248220.891159</v>
      </c>
      <c r="N240">
        <v>90429765500.640244</v>
      </c>
      <c r="O240">
        <v>103394101801.68561</v>
      </c>
      <c r="P240">
        <v>125253024978.19446</v>
      </c>
      <c r="Q240">
        <v>134416244951.72176</v>
      </c>
      <c r="R240">
        <v>131167733626.11847</v>
      </c>
      <c r="S240">
        <v>151656856422.15915</v>
      </c>
      <c r="T240">
        <v>172583698707.15814</v>
      </c>
      <c r="U240">
        <v>193318639980.04449</v>
      </c>
      <c r="V240">
        <v>233086145789.26016</v>
      </c>
      <c r="W240">
        <v>247106722477.33572</v>
      </c>
      <c r="X240">
        <v>255647752600.74014</v>
      </c>
      <c r="Y240">
        <v>270545953990.40808</v>
      </c>
      <c r="Z240">
        <v>269355365721.68069</v>
      </c>
      <c r="AA240">
        <v>292874254961.63354</v>
      </c>
      <c r="AB240">
        <v>310147305431.90747</v>
      </c>
      <c r="AC240">
        <v>344336278836.39337</v>
      </c>
      <c r="AD240">
        <v>370046266531.34717</v>
      </c>
      <c r="AE240">
        <v>373481443920.99963</v>
      </c>
      <c r="AF240">
        <v>402049995776.22467</v>
      </c>
      <c r="AG240">
        <v>357724009105.60028</v>
      </c>
      <c r="AH240">
        <v>379830000221.86884</v>
      </c>
      <c r="AI240">
        <v>376254716433.53992</v>
      </c>
      <c r="AJ240">
        <v>426649304795.63367</v>
      </c>
      <c r="AK240">
        <v>474034403187.25519</v>
      </c>
      <c r="AL240">
        <v>518624552241.40381</v>
      </c>
      <c r="AM240">
        <v>544005552578.85291</v>
      </c>
      <c r="AN240">
        <v>551593893321.95959</v>
      </c>
      <c r="AO240">
        <v>591004526194.78748</v>
      </c>
      <c r="AP240">
        <v>615022567311.50134</v>
      </c>
      <c r="AQ240">
        <v>630831541229.39502</v>
      </c>
      <c r="AR240">
        <v>663250167513.1554</v>
      </c>
      <c r="AS240">
        <v>774466662240.00574</v>
      </c>
      <c r="AT240">
        <v>897926604901.35022</v>
      </c>
      <c r="AU240">
        <v>1028639477063.5677</v>
      </c>
      <c r="AV240">
        <v>1176241330740.106</v>
      </c>
      <c r="AW240">
        <v>1488694492908.4717</v>
      </c>
      <c r="AX240">
        <v>1515643037463.3438</v>
      </c>
      <c r="AY240">
        <v>1665590819267.7048</v>
      </c>
      <c r="AZ240">
        <v>2042144113594.6936</v>
      </c>
      <c r="BA240">
        <v>2272003568714.2236</v>
      </c>
      <c r="BB240">
        <v>2297911379164.9136</v>
      </c>
      <c r="BC240">
        <v>2356854113186.1382</v>
      </c>
      <c r="BD240">
        <v>2581994304111.2539</v>
      </c>
      <c r="BE240">
        <v>2695272602059.9668</v>
      </c>
      <c r="BF240">
        <v>2903124297500.2661</v>
      </c>
      <c r="BG240">
        <v>3291737801056.1606</v>
      </c>
    </row>
    <row r="241" spans="1:59" x14ac:dyDescent="0.4">
      <c r="A241" t="s">
        <v>2103</v>
      </c>
      <c r="B241">
        <v>26427001496.25753</v>
      </c>
      <c r="C241">
        <v>27913099565.020092</v>
      </c>
      <c r="D241">
        <v>29754504559.001019</v>
      </c>
      <c r="E241">
        <v>31953130738.618046</v>
      </c>
      <c r="F241">
        <v>34839883854.345238</v>
      </c>
      <c r="G241">
        <v>37857837468.827881</v>
      </c>
      <c r="H241">
        <v>40675907811.444618</v>
      </c>
      <c r="I241">
        <v>41461437378.194153</v>
      </c>
      <c r="J241">
        <v>44014905284.148048</v>
      </c>
      <c r="K241">
        <v>49835579121.126381</v>
      </c>
      <c r="L241">
        <v>59828430225.463737</v>
      </c>
      <c r="M241">
        <v>60152705422.853828</v>
      </c>
      <c r="N241">
        <v>67917081666.515198</v>
      </c>
      <c r="O241">
        <v>86836625982.290237</v>
      </c>
      <c r="P241">
        <v>114624340484.75621</v>
      </c>
      <c r="Q241">
        <v>126419780156.77972</v>
      </c>
      <c r="R241">
        <v>138946010261.30847</v>
      </c>
      <c r="S241">
        <v>151224926168.00623</v>
      </c>
      <c r="T241">
        <v>165154589680.29663</v>
      </c>
      <c r="U241">
        <v>202701845156.46439</v>
      </c>
      <c r="V241">
        <v>259678072671.75418</v>
      </c>
      <c r="W241">
        <v>263624119106.33551</v>
      </c>
      <c r="X241">
        <v>244634029188.3157</v>
      </c>
      <c r="Y241">
        <v>230180142291.00424</v>
      </c>
      <c r="Z241">
        <v>222553918970.93732</v>
      </c>
      <c r="AA241">
        <v>206529268783.87277</v>
      </c>
      <c r="AB241">
        <v>229608273562.936</v>
      </c>
      <c r="AC241">
        <v>271083982630.28418</v>
      </c>
      <c r="AD241">
        <v>286626079859.10431</v>
      </c>
      <c r="AE241">
        <v>297368063594.07837</v>
      </c>
      <c r="AF241">
        <v>299002608502.44006</v>
      </c>
      <c r="AG241">
        <v>306865090479.55731</v>
      </c>
      <c r="AH241">
        <v>309089281890.05292</v>
      </c>
      <c r="AI241">
        <v>292636615790.24597</v>
      </c>
      <c r="AJ241">
        <v>290920857175.70728</v>
      </c>
      <c r="AK241">
        <v>337234926326.51544</v>
      </c>
      <c r="AL241">
        <v>347097499085.37573</v>
      </c>
      <c r="AM241">
        <v>360278273212.00641</v>
      </c>
      <c r="AN241">
        <v>339920562947.58539</v>
      </c>
      <c r="AO241">
        <v>342197294332.81506</v>
      </c>
      <c r="AP241">
        <v>366908576854.90759</v>
      </c>
      <c r="AQ241">
        <v>341638607011.43628</v>
      </c>
      <c r="AR241">
        <v>366214454987.16498</v>
      </c>
      <c r="AS241">
        <v>467537613032.34875</v>
      </c>
      <c r="AT241">
        <v>582254847876.02014</v>
      </c>
      <c r="AU241">
        <v>683799640479.40698</v>
      </c>
      <c r="AV241">
        <v>800680019088.78662</v>
      </c>
      <c r="AW241">
        <v>931296798981.21948</v>
      </c>
      <c r="AX241">
        <v>1065865093244.9512</v>
      </c>
      <c r="AY241">
        <v>1023156847146.0239</v>
      </c>
      <c r="AZ241">
        <v>1364274589504.9832</v>
      </c>
      <c r="BA241">
        <v>1538450942114.3389</v>
      </c>
      <c r="BB241">
        <v>1613328652768.8042</v>
      </c>
      <c r="BC241">
        <v>1702768715442.8262</v>
      </c>
      <c r="BD241">
        <v>1783849360621.7556</v>
      </c>
      <c r="BE241">
        <v>1610061039227.1733</v>
      </c>
      <c r="BF241">
        <v>1512472520978.1938</v>
      </c>
      <c r="BG241">
        <v>1648713664105.3887</v>
      </c>
    </row>
    <row r="242" spans="1:59" x14ac:dyDescent="0.4">
      <c r="A242" t="s">
        <v>2104</v>
      </c>
      <c r="B242">
        <v>535670127.74893546</v>
      </c>
      <c r="C242">
        <v>584961208.65659451</v>
      </c>
      <c r="D242">
        <v>619319197.34002221</v>
      </c>
      <c r="E242">
        <v>678235373.03855801</v>
      </c>
      <c r="F242">
        <v>711893367.55527031</v>
      </c>
      <c r="G242">
        <v>736568861.92615068</v>
      </c>
      <c r="H242">
        <v>723735635.53637052</v>
      </c>
      <c r="I242">
        <v>761981474.02335882</v>
      </c>
      <c r="J242">
        <v>758899950</v>
      </c>
      <c r="K242">
        <v>779200000.00000012</v>
      </c>
      <c r="L242">
        <v>821850000</v>
      </c>
      <c r="M242">
        <v>896754316.67426193</v>
      </c>
      <c r="N242">
        <v>1083381044.0847342</v>
      </c>
      <c r="O242">
        <v>1308799458.962842</v>
      </c>
      <c r="P242">
        <v>2042031901.4221702</v>
      </c>
      <c r="Q242">
        <v>2442667573.0482073</v>
      </c>
      <c r="R242">
        <v>2500410583.7917728</v>
      </c>
      <c r="S242">
        <v>3138666666.666667</v>
      </c>
      <c r="T242">
        <v>3562333458.3333335</v>
      </c>
      <c r="U242">
        <v>4602416625</v>
      </c>
      <c r="V242">
        <v>6235833333.333334</v>
      </c>
      <c r="W242">
        <v>6992083333.333334</v>
      </c>
      <c r="X242">
        <v>8140416666.666667</v>
      </c>
      <c r="Y242">
        <v>7763750000</v>
      </c>
      <c r="Z242">
        <v>7757083333.333334</v>
      </c>
      <c r="AA242">
        <v>7375918367.3469381</v>
      </c>
      <c r="AB242">
        <v>4794444444.4444447</v>
      </c>
      <c r="AC242">
        <v>4797777777.7777777</v>
      </c>
      <c r="AD242">
        <v>4496852073.4689627</v>
      </c>
      <c r="AE242">
        <v>4323058823.5294113</v>
      </c>
      <c r="AF242">
        <v>5068000000</v>
      </c>
      <c r="AG242">
        <v>5307905882.3529415</v>
      </c>
      <c r="AH242">
        <v>5439552941.1764708</v>
      </c>
      <c r="AI242">
        <v>4669488516.3798103</v>
      </c>
      <c r="AJ242">
        <v>4947205860.0145149</v>
      </c>
      <c r="AK242">
        <v>5329214163.2200146</v>
      </c>
      <c r="AL242">
        <v>5759537726.2660074</v>
      </c>
      <c r="AM242">
        <v>5737751331.6377945</v>
      </c>
      <c r="AN242">
        <v>6043694330.2160902</v>
      </c>
      <c r="AO242">
        <v>6808982520.7575932</v>
      </c>
      <c r="AP242">
        <v>8154338232.959775</v>
      </c>
      <c r="AQ242">
        <v>8824873259.3210545</v>
      </c>
      <c r="AR242">
        <v>9008273720.9339542</v>
      </c>
      <c r="AS242">
        <v>11305459802.068275</v>
      </c>
      <c r="AT242">
        <v>13280275123.035402</v>
      </c>
      <c r="AU242">
        <v>15982282462.378565</v>
      </c>
      <c r="AV242">
        <v>18369070085.388844</v>
      </c>
      <c r="AW242">
        <v>21642304045.512009</v>
      </c>
      <c r="AX242">
        <v>27870257894.234749</v>
      </c>
      <c r="AY242">
        <v>19175196445.79361</v>
      </c>
      <c r="AZ242">
        <v>22157948396.20422</v>
      </c>
      <c r="BA242">
        <v>25433011405.30167</v>
      </c>
      <c r="BB242">
        <v>25622915889.013321</v>
      </c>
      <c r="BC242">
        <v>26578524198.305035</v>
      </c>
      <c r="BD242">
        <v>27199856454.104328</v>
      </c>
      <c r="BE242">
        <v>24402499451.187004</v>
      </c>
      <c r="BF242">
        <v>22320008403.10915</v>
      </c>
      <c r="BG242">
        <v>22104775828.460037</v>
      </c>
    </row>
    <row r="243" spans="1:59" x14ac:dyDescent="0.4">
      <c r="A243" t="s">
        <v>637</v>
      </c>
      <c r="G243">
        <v>991047619.04761887</v>
      </c>
      <c r="H243">
        <v>1040952380.9523809</v>
      </c>
      <c r="I243">
        <v>1085714285.7142856</v>
      </c>
      <c r="J243">
        <v>1214666666.6666665</v>
      </c>
      <c r="K243">
        <v>1289904761.9047618</v>
      </c>
      <c r="L243">
        <v>1439238095.2380953</v>
      </c>
      <c r="M243">
        <v>1685217058.7110345</v>
      </c>
      <c r="N243">
        <v>2237476420.0377278</v>
      </c>
      <c r="O243">
        <v>2730787476.2808352</v>
      </c>
      <c r="P243">
        <v>3545933562.4284077</v>
      </c>
      <c r="Q243">
        <v>4328610489.6843157</v>
      </c>
      <c r="R243">
        <v>4507929104.4776115</v>
      </c>
      <c r="S243">
        <v>5109324009.3240089</v>
      </c>
      <c r="T243">
        <v>5968044209.5146561</v>
      </c>
      <c r="U243">
        <v>7188191881.9188194</v>
      </c>
      <c r="V243">
        <v>8744134354.1615219</v>
      </c>
      <c r="W243">
        <v>8428513568.246253</v>
      </c>
      <c r="X243">
        <v>8133401049.6021671</v>
      </c>
      <c r="Y243">
        <v>8350176782.557456</v>
      </c>
      <c r="Z243">
        <v>8254891864.0576715</v>
      </c>
      <c r="AA243">
        <v>8410185739.9640503</v>
      </c>
      <c r="AB243">
        <v>9018136020.1511326</v>
      </c>
      <c r="AC243">
        <v>9696271268.2514782</v>
      </c>
      <c r="AD243">
        <v>10096292842.154348</v>
      </c>
      <c r="AE243">
        <v>10102075213.315073</v>
      </c>
      <c r="AF243">
        <v>12290568181.818182</v>
      </c>
      <c r="AG243">
        <v>13074782608.69565</v>
      </c>
      <c r="AH243">
        <v>15497286295.793756</v>
      </c>
      <c r="AI243">
        <v>14608946896.483013</v>
      </c>
      <c r="AJ243">
        <v>15632463424.27837</v>
      </c>
      <c r="AK243">
        <v>18030876599.344398</v>
      </c>
      <c r="AL243">
        <v>19587322786.110538</v>
      </c>
      <c r="AM243">
        <v>20746360430.418667</v>
      </c>
      <c r="AN243">
        <v>21803372266.619827</v>
      </c>
      <c r="AO243">
        <v>22943685719.10302</v>
      </c>
      <c r="AP243">
        <v>21473188881.593346</v>
      </c>
      <c r="AQ243">
        <v>22066101341.488842</v>
      </c>
      <c r="AR243">
        <v>23142294436.238308</v>
      </c>
      <c r="AS243">
        <v>27453084982.537834</v>
      </c>
      <c r="AT243">
        <v>31183139301.485348</v>
      </c>
      <c r="AU243">
        <v>32273007553.568672</v>
      </c>
      <c r="AV243">
        <v>34378437265.214119</v>
      </c>
      <c r="AW243">
        <v>38908069299.203995</v>
      </c>
      <c r="AX243">
        <v>44856586316.045784</v>
      </c>
      <c r="AY243">
        <v>43454935940.161446</v>
      </c>
      <c r="AZ243">
        <v>44050929160.26268</v>
      </c>
      <c r="BA243">
        <v>45810626509.447365</v>
      </c>
      <c r="BB243">
        <v>45044112939.368713</v>
      </c>
      <c r="BC243">
        <v>46251061734.474068</v>
      </c>
      <c r="BD243">
        <v>47587913058.84433</v>
      </c>
      <c r="BE243">
        <v>43156708809.135391</v>
      </c>
      <c r="BF243">
        <v>42062549394.785851</v>
      </c>
      <c r="BG243">
        <v>40256675208.729439</v>
      </c>
    </row>
    <row r="244" spans="1:59" x14ac:dyDescent="0.4">
      <c r="A244" t="s">
        <v>295</v>
      </c>
      <c r="B244">
        <v>13995067817.509249</v>
      </c>
      <c r="C244">
        <v>8022222222.2222223</v>
      </c>
      <c r="D244">
        <v>8922222222.2222214</v>
      </c>
      <c r="E244">
        <v>10355555555.555555</v>
      </c>
      <c r="F244">
        <v>11177777777.777777</v>
      </c>
      <c r="G244">
        <v>11944444444.444445</v>
      </c>
      <c r="H244">
        <v>14122222222.222219</v>
      </c>
      <c r="I244">
        <v>15666666666.666666</v>
      </c>
      <c r="J244">
        <v>17500000000</v>
      </c>
      <c r="K244">
        <v>19466666666.666668</v>
      </c>
      <c r="L244">
        <v>17086956521.73913</v>
      </c>
      <c r="M244">
        <v>16256619963.799692</v>
      </c>
      <c r="N244">
        <v>20431095406.360424</v>
      </c>
      <c r="O244">
        <v>25724381625.441696</v>
      </c>
      <c r="P244">
        <v>35599913836.432823</v>
      </c>
      <c r="Q244">
        <v>44633707242.76416</v>
      </c>
      <c r="R244">
        <v>51280134554.288918</v>
      </c>
      <c r="S244">
        <v>58676813687.368065</v>
      </c>
      <c r="T244">
        <v>65147022485.791946</v>
      </c>
      <c r="U244">
        <v>89394085658.203796</v>
      </c>
      <c r="V244">
        <v>68789289565.743439</v>
      </c>
      <c r="W244">
        <v>71040020140.443634</v>
      </c>
      <c r="X244">
        <v>64546332580.758278</v>
      </c>
      <c r="Y244">
        <v>61678280115.498734</v>
      </c>
      <c r="Z244">
        <v>59989909457.837898</v>
      </c>
      <c r="AA244">
        <v>67234948264.598663</v>
      </c>
      <c r="AB244">
        <v>75728009962.787811</v>
      </c>
      <c r="AC244">
        <v>87172789528.331604</v>
      </c>
      <c r="AD244">
        <v>90852814004.991745</v>
      </c>
      <c r="AE244">
        <v>107143348667.09401</v>
      </c>
      <c r="AF244">
        <v>150676291094.21002</v>
      </c>
      <c r="AG244">
        <v>150027833333.33334</v>
      </c>
      <c r="AH244">
        <v>158459130434.78256</v>
      </c>
      <c r="AI244">
        <v>180169736363.63635</v>
      </c>
      <c r="AJ244">
        <v>130690172297.29729</v>
      </c>
      <c r="AK244">
        <v>169485941048.03494</v>
      </c>
      <c r="AL244">
        <v>181475555282.55527</v>
      </c>
      <c r="AM244">
        <v>189834649111.25739</v>
      </c>
      <c r="AN244">
        <v>275768695818.94897</v>
      </c>
      <c r="AO244">
        <v>255884300382.04395</v>
      </c>
      <c r="AP244">
        <v>272979390595.00961</v>
      </c>
      <c r="AQ244">
        <v>200251925587.46735</v>
      </c>
      <c r="AR244">
        <v>238428126326.9639</v>
      </c>
      <c r="AS244">
        <v>311823003531.2146</v>
      </c>
      <c r="AT244">
        <v>404786740091.19604</v>
      </c>
      <c r="AU244">
        <v>501416301726.70441</v>
      </c>
      <c r="AV244">
        <v>552486912845.64233</v>
      </c>
      <c r="AW244">
        <v>675770112825.23608</v>
      </c>
      <c r="AX244">
        <v>764335657318.47864</v>
      </c>
      <c r="AY244">
        <v>644639902580.64526</v>
      </c>
      <c r="AZ244">
        <v>771901768698.42969</v>
      </c>
      <c r="BA244">
        <v>832523681194.02979</v>
      </c>
      <c r="BB244">
        <v>873982246102.44995</v>
      </c>
      <c r="BC244">
        <v>950579413278.70581</v>
      </c>
      <c r="BD244">
        <v>934185915467.21497</v>
      </c>
      <c r="BE244">
        <v>859796872794.11755</v>
      </c>
      <c r="BF244">
        <v>863721647958.67688</v>
      </c>
      <c r="BG244">
        <v>851102411118.11621</v>
      </c>
    </row>
    <row r="245" spans="1:59" x14ac:dyDescent="0.4">
      <c r="A245" t="s">
        <v>2105</v>
      </c>
      <c r="AF245">
        <v>8824447.7402232457</v>
      </c>
      <c r="AG245">
        <v>9365165.9136937205</v>
      </c>
      <c r="AH245">
        <v>9742949.4712103419</v>
      </c>
      <c r="AI245">
        <v>9630762.9538963698</v>
      </c>
      <c r="AJ245">
        <v>10886825.559292294</v>
      </c>
      <c r="AK245">
        <v>11025945.144551519</v>
      </c>
      <c r="AL245">
        <v>12334846.232099539</v>
      </c>
      <c r="AM245">
        <v>12700905.447528575</v>
      </c>
      <c r="AN245">
        <v>12757632.868450809</v>
      </c>
      <c r="AO245">
        <v>13687141.105877798</v>
      </c>
      <c r="AP245">
        <v>13742057.050092764</v>
      </c>
      <c r="AQ245">
        <v>13196544.946725974</v>
      </c>
      <c r="AR245">
        <v>15450994.241008367</v>
      </c>
      <c r="AS245">
        <v>18231078.539464295</v>
      </c>
      <c r="AT245">
        <v>21534931.607589353</v>
      </c>
      <c r="AU245">
        <v>21839098.892707136</v>
      </c>
      <c r="AV245">
        <v>22902861.445783131</v>
      </c>
      <c r="AW245">
        <v>27030374.027278055</v>
      </c>
      <c r="AX245">
        <v>30290219.761784945</v>
      </c>
      <c r="AY245">
        <v>27101076.275152083</v>
      </c>
      <c r="AZ245">
        <v>31823518.620436624</v>
      </c>
      <c r="BA245">
        <v>38711827.753731094</v>
      </c>
      <c r="BB245">
        <v>37671734.825453304</v>
      </c>
      <c r="BC245">
        <v>37509122.072712786</v>
      </c>
      <c r="BD245">
        <v>37290587.499868132</v>
      </c>
      <c r="BE245">
        <v>35556038.817649543</v>
      </c>
      <c r="BF245">
        <v>36572611.885314792</v>
      </c>
      <c r="BG245">
        <v>39731317.304448716</v>
      </c>
    </row>
    <row r="246" spans="1:59" x14ac:dyDescent="0.4">
      <c r="A246" t="s">
        <v>2106</v>
      </c>
      <c r="AD246">
        <v>5100405772.4632673</v>
      </c>
      <c r="AE246">
        <v>4420168102.3930635</v>
      </c>
      <c r="AF246">
        <v>4258743262.8287582</v>
      </c>
      <c r="AG246">
        <v>4956588278.5614357</v>
      </c>
      <c r="AH246">
        <v>4601413263.5289402</v>
      </c>
      <c r="AI246">
        <v>4257702196.5386381</v>
      </c>
      <c r="AJ246">
        <v>4510846967.8742008</v>
      </c>
      <c r="AK246">
        <v>5255221424.8096218</v>
      </c>
      <c r="AL246">
        <v>6496195450.610342</v>
      </c>
      <c r="AM246">
        <v>7683852496.8449945</v>
      </c>
      <c r="AN246">
        <v>9345174219.0725288</v>
      </c>
      <c r="AO246">
        <v>9697847263.631958</v>
      </c>
      <c r="AP246">
        <v>10185786382.828268</v>
      </c>
      <c r="AQ246">
        <v>10383560602.853659</v>
      </c>
      <c r="AR246">
        <v>10805599892.735523</v>
      </c>
      <c r="AS246">
        <v>11659129888.802111</v>
      </c>
      <c r="AT246">
        <v>12825801580.928106</v>
      </c>
      <c r="AU246">
        <v>16929976600.141972</v>
      </c>
      <c r="AV246">
        <v>18610460326.543652</v>
      </c>
      <c r="AW246">
        <v>21501741757.48402</v>
      </c>
      <c r="AX246">
        <v>27368386358.131012</v>
      </c>
      <c r="AY246">
        <v>28573777052.45422</v>
      </c>
      <c r="AZ246">
        <v>31407908612.094299</v>
      </c>
      <c r="BA246">
        <v>33878631649.415691</v>
      </c>
      <c r="BB246">
        <v>39087748240.4403</v>
      </c>
      <c r="BC246">
        <v>44413616116.055038</v>
      </c>
      <c r="BD246">
        <v>48219734752.184471</v>
      </c>
      <c r="BE246">
        <v>45623490991.540688</v>
      </c>
      <c r="BF246">
        <v>47388395823.404388</v>
      </c>
      <c r="BG246">
        <v>52090320325.473595</v>
      </c>
    </row>
    <row r="247" spans="1:59" x14ac:dyDescent="0.4">
      <c r="A247" t="s">
        <v>2107</v>
      </c>
      <c r="B247">
        <v>423008385.74423474</v>
      </c>
      <c r="C247">
        <v>441524109.01467508</v>
      </c>
      <c r="D247">
        <v>449012578.6163522</v>
      </c>
      <c r="E247">
        <v>516147798.74213827</v>
      </c>
      <c r="F247">
        <v>589056603.77358484</v>
      </c>
      <c r="G247">
        <v>884873949.57983184</v>
      </c>
      <c r="H247">
        <v>925770308.12324917</v>
      </c>
      <c r="I247">
        <v>967647058.82352936</v>
      </c>
      <c r="J247">
        <v>1037815126.05042</v>
      </c>
      <c r="K247">
        <v>1169047619.0476189</v>
      </c>
      <c r="L247">
        <v>1260084033.613445</v>
      </c>
      <c r="M247">
        <v>1417787114.8459382</v>
      </c>
      <c r="N247">
        <v>1491596638.655462</v>
      </c>
      <c r="O247">
        <v>1702521008.4033613</v>
      </c>
      <c r="P247">
        <v>2100142653.3523538</v>
      </c>
      <c r="Q247">
        <v>2359555555.5555558</v>
      </c>
      <c r="R247">
        <v>2447300000</v>
      </c>
      <c r="S247">
        <v>2936470588.2352939</v>
      </c>
      <c r="T247">
        <v>2420260869.5652175</v>
      </c>
      <c r="U247">
        <v>2139025000</v>
      </c>
      <c r="V247">
        <v>1244609999.9999998</v>
      </c>
      <c r="W247">
        <v>1337300000</v>
      </c>
      <c r="X247">
        <v>2177500000</v>
      </c>
      <c r="Y247">
        <v>2240333333.3333335</v>
      </c>
      <c r="Z247">
        <v>3615647477.054337</v>
      </c>
      <c r="AA247">
        <v>3519666338.5245414</v>
      </c>
      <c r="AB247">
        <v>3923232122.1278396</v>
      </c>
      <c r="AC247">
        <v>6269511614.6623459</v>
      </c>
      <c r="AD247">
        <v>6508931651.666667</v>
      </c>
      <c r="AE247">
        <v>5276480985.9993658</v>
      </c>
      <c r="AF247">
        <v>4304398865.882679</v>
      </c>
      <c r="AG247">
        <v>3321729057.1221542</v>
      </c>
      <c r="AH247">
        <v>2857457860.0508757</v>
      </c>
      <c r="AI247">
        <v>3220439044.1894865</v>
      </c>
      <c r="AJ247">
        <v>3990430446.7121596</v>
      </c>
      <c r="AK247">
        <v>5755818947.4212484</v>
      </c>
      <c r="AL247">
        <v>6044585326.9380007</v>
      </c>
      <c r="AM247">
        <v>6269333313.1710835</v>
      </c>
      <c r="AN247">
        <v>6584815846.5275364</v>
      </c>
      <c r="AO247">
        <v>5998563257.9465895</v>
      </c>
      <c r="AP247">
        <v>6193246837.0968742</v>
      </c>
      <c r="AQ247">
        <v>5840503868.5724535</v>
      </c>
      <c r="AR247">
        <v>6178563590.8925362</v>
      </c>
      <c r="AS247">
        <v>6336696288.9821358</v>
      </c>
      <c r="AT247">
        <v>7940362799.179966</v>
      </c>
      <c r="AU247">
        <v>9013834373.4124622</v>
      </c>
      <c r="AV247">
        <v>9942597779.9926548</v>
      </c>
      <c r="AW247">
        <v>12292813603.232693</v>
      </c>
      <c r="AX247">
        <v>14239026629.639013</v>
      </c>
      <c r="AY247">
        <v>18168902153.879761</v>
      </c>
      <c r="AZ247">
        <v>20186496527.125565</v>
      </c>
      <c r="BA247">
        <v>20176025418.247551</v>
      </c>
      <c r="BB247">
        <v>23114293018.510109</v>
      </c>
      <c r="BC247">
        <v>24599550742.141655</v>
      </c>
      <c r="BD247">
        <v>27291880326.677158</v>
      </c>
      <c r="BE247">
        <v>27102650471.56036</v>
      </c>
      <c r="BF247">
        <v>24078931744.414383</v>
      </c>
      <c r="BG247">
        <v>25891058946.193581</v>
      </c>
    </row>
    <row r="248" spans="1:59" x14ac:dyDescent="0.4">
      <c r="A248" t="s">
        <v>1509</v>
      </c>
      <c r="AC248">
        <v>64087795107.134293</v>
      </c>
      <c r="AD248">
        <v>74703706816.844574</v>
      </c>
      <c r="AE248">
        <v>82709199437.066269</v>
      </c>
      <c r="AF248">
        <v>81456895543.338394</v>
      </c>
      <c r="AH248">
        <v>71896428571.428574</v>
      </c>
      <c r="AI248">
        <v>65607522123.893822</v>
      </c>
      <c r="AJ248">
        <v>52543388913.138359</v>
      </c>
      <c r="AK248">
        <v>48214752454.231888</v>
      </c>
      <c r="AL248">
        <v>44558076851.598801</v>
      </c>
      <c r="AM248">
        <v>50150401353.601547</v>
      </c>
      <c r="AN248">
        <v>41883242906.715652</v>
      </c>
      <c r="AO248">
        <v>31580961262.831688</v>
      </c>
      <c r="AP248">
        <v>31261718319.179447</v>
      </c>
      <c r="AQ248">
        <v>38009344576.60878</v>
      </c>
      <c r="AR248">
        <v>42392896031.239441</v>
      </c>
      <c r="AS248">
        <v>50132953288.202972</v>
      </c>
      <c r="AT248">
        <v>64883060725.700317</v>
      </c>
      <c r="AU248">
        <v>86142018069.350403</v>
      </c>
      <c r="AV248">
        <v>107753069306.93069</v>
      </c>
      <c r="AW248">
        <v>142719009900.99011</v>
      </c>
      <c r="AX248">
        <v>179992405832.32077</v>
      </c>
      <c r="AY248">
        <v>117227769791.55971</v>
      </c>
      <c r="AZ248">
        <v>136013155905.03554</v>
      </c>
      <c r="BA248">
        <v>163159671670.26456</v>
      </c>
      <c r="BB248">
        <v>175781379051.43286</v>
      </c>
      <c r="BC248">
        <v>183310146378.08081</v>
      </c>
      <c r="BD248">
        <v>133503411375.73927</v>
      </c>
      <c r="BE248">
        <v>91030959454.696106</v>
      </c>
      <c r="BF248">
        <v>93270479388.524261</v>
      </c>
      <c r="BG248">
        <v>112154185121.40649</v>
      </c>
    </row>
    <row r="249" spans="1:59" x14ac:dyDescent="0.4">
      <c r="A249" t="s">
        <v>2108</v>
      </c>
      <c r="B249">
        <v>197068880311.13898</v>
      </c>
      <c r="C249">
        <v>177688885048.23361</v>
      </c>
      <c r="D249">
        <v>180765550449.62027</v>
      </c>
      <c r="E249">
        <v>197260236567.16742</v>
      </c>
      <c r="F249">
        <v>222107393514.75104</v>
      </c>
      <c r="G249">
        <v>251018445586.28848</v>
      </c>
      <c r="H249">
        <v>274716073126.44513</v>
      </c>
      <c r="I249">
        <v>281041762365.43323</v>
      </c>
      <c r="J249">
        <v>291632877109.29095</v>
      </c>
      <c r="K249">
        <v>324343745117.46063</v>
      </c>
      <c r="L249">
        <v>357209775137.08032</v>
      </c>
      <c r="M249">
        <v>389183976953.50336</v>
      </c>
      <c r="N249">
        <v>446317194635.25104</v>
      </c>
      <c r="O249">
        <v>563304088721.73438</v>
      </c>
      <c r="P249">
        <v>708295160861.7865</v>
      </c>
      <c r="Q249">
        <v>811072682090.99963</v>
      </c>
      <c r="R249">
        <v>863008282304.94214</v>
      </c>
      <c r="S249">
        <v>957242983108.19458</v>
      </c>
      <c r="T249">
        <v>1008482056138.6193</v>
      </c>
      <c r="U249">
        <v>1253630319561.8564</v>
      </c>
      <c r="V249">
        <v>1469271774798.4241</v>
      </c>
      <c r="W249">
        <v>1594111223116.6865</v>
      </c>
      <c r="X249">
        <v>1530311662155.407</v>
      </c>
      <c r="Y249">
        <v>1615713523689.928</v>
      </c>
      <c r="Z249">
        <v>1669865112800.2708</v>
      </c>
      <c r="AA249">
        <v>1759861692119.6331</v>
      </c>
      <c r="AB249">
        <v>1815977730565.1289</v>
      </c>
      <c r="AC249">
        <v>1815455581512.4624</v>
      </c>
      <c r="AD249">
        <v>1994344750871.7317</v>
      </c>
      <c r="AE249">
        <v>2239155246177.1226</v>
      </c>
      <c r="AF249">
        <v>2510358337651.3926</v>
      </c>
      <c r="AG249">
        <v>2740629847039.3408</v>
      </c>
      <c r="AH249">
        <v>2629150321975.6875</v>
      </c>
      <c r="AI249">
        <v>2865789176432.9507</v>
      </c>
      <c r="AJ249">
        <v>3130599776748.7344</v>
      </c>
      <c r="AK249">
        <v>3522374375419.2998</v>
      </c>
      <c r="AL249">
        <v>3851811227144.4155</v>
      </c>
      <c r="AM249">
        <v>4109324230463.9438</v>
      </c>
      <c r="AN249">
        <v>4054143366319.1992</v>
      </c>
      <c r="AO249">
        <v>3834670642782.7246</v>
      </c>
      <c r="AP249">
        <v>4251847170257.5098</v>
      </c>
      <c r="AQ249">
        <v>4327583975924.6714</v>
      </c>
      <c r="AR249">
        <v>4512049287104.4844</v>
      </c>
      <c r="AS249">
        <v>5042892066065.5947</v>
      </c>
      <c r="AT249">
        <v>6043874845587.9414</v>
      </c>
      <c r="AU249">
        <v>7277566870789.8809</v>
      </c>
      <c r="AV249">
        <v>8657026789625.5859</v>
      </c>
      <c r="AW249">
        <v>10770511617919.961</v>
      </c>
      <c r="AX249">
        <v>13158853077958.502</v>
      </c>
      <c r="AY249">
        <v>12685255222289.789</v>
      </c>
      <c r="AZ249">
        <v>15362432742623.592</v>
      </c>
      <c r="BA249">
        <v>18365266110528.031</v>
      </c>
      <c r="BB249">
        <v>19703273700994.047</v>
      </c>
      <c r="BC249">
        <v>20981771667593.875</v>
      </c>
      <c r="BD249">
        <v>21703483315138.484</v>
      </c>
      <c r="BE249">
        <v>20210757470264.059</v>
      </c>
      <c r="BF249">
        <v>20108923623800.09</v>
      </c>
      <c r="BG249">
        <v>22168418709051.641</v>
      </c>
    </row>
    <row r="250" spans="1:59" x14ac:dyDescent="0.4">
      <c r="A250" t="s">
        <v>81</v>
      </c>
      <c r="B250">
        <v>1242289239.2049348</v>
      </c>
      <c r="C250">
        <v>1547388781.4313347</v>
      </c>
      <c r="D250">
        <v>1710004407.2278533</v>
      </c>
      <c r="E250">
        <v>1539681490.7817352</v>
      </c>
      <c r="F250">
        <v>1975701816.4661474</v>
      </c>
      <c r="G250">
        <v>1890769326.1422105</v>
      </c>
      <c r="H250">
        <v>1809183974.5266898</v>
      </c>
      <c r="I250">
        <v>1597721080.0099082</v>
      </c>
      <c r="J250">
        <v>1593675330.1646726</v>
      </c>
      <c r="K250">
        <v>2004435483.8709676</v>
      </c>
      <c r="L250">
        <v>2137096774.1935482</v>
      </c>
      <c r="M250">
        <v>2807258064.516129</v>
      </c>
      <c r="N250">
        <v>2189418001.3789825</v>
      </c>
      <c r="O250">
        <v>3964295672.5244441</v>
      </c>
      <c r="P250">
        <v>4090209681.9717207</v>
      </c>
      <c r="Q250">
        <v>3538283322.0772595</v>
      </c>
      <c r="R250">
        <v>3667161241.4837241</v>
      </c>
      <c r="S250">
        <v>4114667062.6491656</v>
      </c>
      <c r="T250">
        <v>4910257282.9315348</v>
      </c>
      <c r="U250">
        <v>7181185277.9865103</v>
      </c>
      <c r="V250">
        <v>10163020115.73436</v>
      </c>
      <c r="W250">
        <v>11048335541.493334</v>
      </c>
      <c r="X250">
        <v>9178802162.6616039</v>
      </c>
      <c r="Y250">
        <v>5102281255.9998608</v>
      </c>
      <c r="Z250">
        <v>4850241442.1764326</v>
      </c>
      <c r="AA250">
        <v>4732017873.3836851</v>
      </c>
      <c r="AB250">
        <v>5880112788.4094715</v>
      </c>
      <c r="AC250">
        <v>7367494080.4001379</v>
      </c>
      <c r="AD250">
        <v>8213515458.5113859</v>
      </c>
      <c r="AE250">
        <v>8438951476.0664415</v>
      </c>
      <c r="AF250">
        <v>9298839655.2313862</v>
      </c>
      <c r="AG250">
        <v>11205971155.27581</v>
      </c>
      <c r="AH250">
        <v>12878199880.983868</v>
      </c>
      <c r="AI250">
        <v>15002106518.484686</v>
      </c>
      <c r="AJ250">
        <v>17474647792.382877</v>
      </c>
      <c r="AK250">
        <v>19297663096.550636</v>
      </c>
      <c r="AL250">
        <v>20515543039.21323</v>
      </c>
      <c r="AM250">
        <v>23969823010.442921</v>
      </c>
      <c r="AN250">
        <v>25385928198.32122</v>
      </c>
      <c r="AO250">
        <v>23983945190.620232</v>
      </c>
      <c r="AP250">
        <v>22823255801.844688</v>
      </c>
      <c r="AQ250">
        <v>20898788416.634758</v>
      </c>
      <c r="AR250">
        <v>13606494599.426071</v>
      </c>
      <c r="AS250">
        <v>12045631092.535282</v>
      </c>
      <c r="AT250">
        <v>13686329890.119078</v>
      </c>
      <c r="AU250">
        <v>17362857683.854469</v>
      </c>
      <c r="AV250">
        <v>19579457966.053818</v>
      </c>
      <c r="AW250">
        <v>23410572634.31469</v>
      </c>
      <c r="AX250">
        <v>30366213119.292767</v>
      </c>
      <c r="AY250">
        <v>31660911277.029419</v>
      </c>
      <c r="AZ250">
        <v>40284481651.902107</v>
      </c>
      <c r="BA250">
        <v>47962439303.724724</v>
      </c>
      <c r="BB250">
        <v>51264390116.490898</v>
      </c>
      <c r="BC250">
        <v>57531233350.910088</v>
      </c>
      <c r="BD250">
        <v>57236013086.122345</v>
      </c>
      <c r="BE250">
        <v>53274304222.136024</v>
      </c>
      <c r="BF250">
        <v>52687612261.542427</v>
      </c>
      <c r="BG250">
        <v>56156972157.695839</v>
      </c>
    </row>
    <row r="251" spans="1:59" x14ac:dyDescent="0.4">
      <c r="A251" t="s">
        <v>2109</v>
      </c>
      <c r="B251">
        <v>543300000000</v>
      </c>
      <c r="C251">
        <v>563300000000</v>
      </c>
      <c r="D251">
        <v>605100000000</v>
      </c>
      <c r="E251">
        <v>638600000000</v>
      </c>
      <c r="F251">
        <v>685800000000</v>
      </c>
      <c r="G251">
        <v>743700000000</v>
      </c>
      <c r="H251">
        <v>815000000000</v>
      </c>
      <c r="I251">
        <v>861700000000</v>
      </c>
      <c r="J251">
        <v>942500000000</v>
      </c>
      <c r="K251">
        <v>1019900000000</v>
      </c>
      <c r="L251">
        <v>1075884000000</v>
      </c>
      <c r="M251">
        <v>1167770000000</v>
      </c>
      <c r="N251">
        <v>1282449000000</v>
      </c>
      <c r="O251">
        <v>1428549000000</v>
      </c>
      <c r="P251">
        <v>1548825000000</v>
      </c>
      <c r="Q251">
        <v>1688923000000</v>
      </c>
      <c r="R251">
        <v>1877587000000</v>
      </c>
      <c r="S251">
        <v>2085951000000</v>
      </c>
      <c r="T251">
        <v>2356571000000</v>
      </c>
      <c r="U251">
        <v>2632143000000</v>
      </c>
      <c r="V251">
        <v>2862505000000</v>
      </c>
      <c r="W251">
        <v>3210956000000</v>
      </c>
      <c r="X251">
        <v>3344991000000</v>
      </c>
      <c r="Y251">
        <v>3638137000000</v>
      </c>
      <c r="Z251">
        <v>4040693000000</v>
      </c>
      <c r="AA251">
        <v>4346734000000</v>
      </c>
      <c r="AB251">
        <v>4590155000000</v>
      </c>
      <c r="AC251">
        <v>4870217000000</v>
      </c>
      <c r="AD251">
        <v>5252629000000</v>
      </c>
      <c r="AE251">
        <v>5657693000000</v>
      </c>
      <c r="AF251">
        <v>5979589000000</v>
      </c>
      <c r="AG251">
        <v>6174043000000</v>
      </c>
      <c r="AH251">
        <v>6539299000000</v>
      </c>
      <c r="AI251">
        <v>6878718000000</v>
      </c>
      <c r="AJ251">
        <v>7308755000000</v>
      </c>
      <c r="AK251">
        <v>7664060000000</v>
      </c>
      <c r="AL251">
        <v>8100201000000</v>
      </c>
      <c r="AM251">
        <v>8608515000000</v>
      </c>
      <c r="AN251">
        <v>9089168000000</v>
      </c>
      <c r="AO251">
        <v>9660624000000</v>
      </c>
      <c r="AP251">
        <v>10284779000000</v>
      </c>
      <c r="AQ251">
        <v>10621824000000</v>
      </c>
      <c r="AR251">
        <v>10977514000000</v>
      </c>
      <c r="AS251">
        <v>11510670000000</v>
      </c>
      <c r="AT251">
        <v>12274928000000</v>
      </c>
      <c r="AU251">
        <v>13093726000000</v>
      </c>
      <c r="AV251">
        <v>13855888000000</v>
      </c>
      <c r="AW251">
        <v>14477635000000</v>
      </c>
      <c r="AX251">
        <v>14718582000000</v>
      </c>
      <c r="AY251">
        <v>14418739000000</v>
      </c>
      <c r="AZ251">
        <v>14964372000000</v>
      </c>
      <c r="BA251">
        <v>15517926000000</v>
      </c>
      <c r="BB251">
        <v>16155255000000</v>
      </c>
      <c r="BC251">
        <v>16691517000000</v>
      </c>
      <c r="BD251">
        <v>17427609000000</v>
      </c>
      <c r="BE251">
        <v>18120714000000</v>
      </c>
      <c r="BF251">
        <v>18624475000000</v>
      </c>
      <c r="BG251">
        <v>19390604000000</v>
      </c>
    </row>
    <row r="252" spans="1:59" x14ac:dyDescent="0.4">
      <c r="A252" t="s">
        <v>2110</v>
      </c>
      <c r="AF252">
        <v>13360607917.877314</v>
      </c>
      <c r="AG252">
        <v>13677622222.222223</v>
      </c>
      <c r="AH252">
        <v>12941297376.093298</v>
      </c>
      <c r="AI252">
        <v>13099013835.511147</v>
      </c>
      <c r="AJ252">
        <v>12899156990.615555</v>
      </c>
      <c r="AK252">
        <v>13350468917.411453</v>
      </c>
      <c r="AL252">
        <v>13948892215.568863</v>
      </c>
      <c r="AM252">
        <v>14744603773.584906</v>
      </c>
      <c r="AN252">
        <v>14988971210.838272</v>
      </c>
      <c r="AO252">
        <v>17078465982.028242</v>
      </c>
      <c r="AP252">
        <v>13760374487.510038</v>
      </c>
      <c r="AQ252">
        <v>11401351420.171762</v>
      </c>
      <c r="AR252">
        <v>9687951055.2254143</v>
      </c>
      <c r="AS252">
        <v>10128112401.424835</v>
      </c>
      <c r="AT252">
        <v>12030023547.88069</v>
      </c>
      <c r="AU252">
        <v>14307509838.805326</v>
      </c>
      <c r="AV252">
        <v>17330833852.918976</v>
      </c>
      <c r="AW252">
        <v>22311393927.881721</v>
      </c>
      <c r="AX252">
        <v>29549438883.83379</v>
      </c>
      <c r="AY252">
        <v>33689223673.257736</v>
      </c>
      <c r="AZ252">
        <v>39332770928.942551</v>
      </c>
      <c r="BA252">
        <v>45915191189.323669</v>
      </c>
      <c r="BB252">
        <v>51821573338.131165</v>
      </c>
      <c r="BC252">
        <v>57690453460.620522</v>
      </c>
      <c r="BD252">
        <v>63067077178.538071</v>
      </c>
      <c r="BE252">
        <v>66903804142.53949</v>
      </c>
      <c r="BF252">
        <v>67067565988.635025</v>
      </c>
      <c r="BG252">
        <v>48717685984.027779</v>
      </c>
    </row>
    <row r="253" spans="1:59" x14ac:dyDescent="0.4">
      <c r="A253" t="s">
        <v>2111</v>
      </c>
      <c r="B253">
        <v>13066557.778685177</v>
      </c>
      <c r="C253">
        <v>13999883.334305547</v>
      </c>
      <c r="D253">
        <v>14524878.959342007</v>
      </c>
      <c r="E253">
        <v>13708219.098174183</v>
      </c>
      <c r="F253">
        <v>14758210.348247098</v>
      </c>
      <c r="G253">
        <v>15108207.431604737</v>
      </c>
      <c r="H253">
        <v>16099865.834451379</v>
      </c>
      <c r="I253">
        <v>15835177.932913329</v>
      </c>
      <c r="J253">
        <v>15349999.999999998</v>
      </c>
      <c r="K253">
        <v>16649999.999999998</v>
      </c>
      <c r="L253">
        <v>18450000</v>
      </c>
      <c r="M253">
        <v>20051648.18471821</v>
      </c>
      <c r="N253">
        <v>27585488.991828449</v>
      </c>
      <c r="O253">
        <v>30165373.621886488</v>
      </c>
      <c r="P253">
        <v>32924215.858172603</v>
      </c>
      <c r="Q253">
        <v>33237164.71564199</v>
      </c>
      <c r="R253">
        <v>32792480.972960573</v>
      </c>
      <c r="S253">
        <v>49353148.148148142</v>
      </c>
      <c r="T253">
        <v>60844777.777777776</v>
      </c>
      <c r="U253">
        <v>71096370.370370373</v>
      </c>
      <c r="V253">
        <v>82340333.333333328</v>
      </c>
      <c r="W253">
        <v>102086555.55555555</v>
      </c>
      <c r="X253">
        <v>113759185.18518518</v>
      </c>
      <c r="Y253">
        <v>122255333.33333333</v>
      </c>
      <c r="Z253">
        <v>135025000</v>
      </c>
      <c r="AA253">
        <v>145641703.7037037</v>
      </c>
      <c r="AB253">
        <v>160846666.66666666</v>
      </c>
      <c r="AC253">
        <v>175580629.62962961</v>
      </c>
      <c r="AD253">
        <v>200726703.7037037</v>
      </c>
      <c r="AE253">
        <v>214745000</v>
      </c>
      <c r="AF253">
        <v>240365259.25925925</v>
      </c>
      <c r="AG253">
        <v>254829629.62962961</v>
      </c>
      <c r="AH253">
        <v>277954111.1111111</v>
      </c>
      <c r="AI253">
        <v>286307814.81481487</v>
      </c>
      <c r="AJ253">
        <v>289438481.48148143</v>
      </c>
      <c r="AK253">
        <v>316008481.48148143</v>
      </c>
      <c r="AL253">
        <v>331489703.7037037</v>
      </c>
      <c r="AM253">
        <v>347770000</v>
      </c>
      <c r="AN253">
        <v>373619851.85185182</v>
      </c>
      <c r="AO253">
        <v>390719148.14814818</v>
      </c>
      <c r="AP253">
        <v>396270000</v>
      </c>
      <c r="AQ253">
        <v>430040370.37037033</v>
      </c>
      <c r="AR253">
        <v>461883444.44444442</v>
      </c>
      <c r="AS253">
        <v>481806296.29629624</v>
      </c>
      <c r="AT253">
        <v>521975111.11111099</v>
      </c>
      <c r="AU253">
        <v>550728666.66666663</v>
      </c>
      <c r="AV253">
        <v>610930037.03703701</v>
      </c>
      <c r="AW253">
        <v>651833333.33333325</v>
      </c>
      <c r="AX253">
        <v>695428851.8518517</v>
      </c>
      <c r="AY253">
        <v>674922481.48148155</v>
      </c>
      <c r="AZ253">
        <v>681225962.96296287</v>
      </c>
      <c r="BA253">
        <v>676129407.4074074</v>
      </c>
      <c r="BB253">
        <v>692933740.74074066</v>
      </c>
      <c r="BC253">
        <v>721207148.14814806</v>
      </c>
      <c r="BD253">
        <v>725185185.18518519</v>
      </c>
      <c r="BE253">
        <v>756666666.66666675</v>
      </c>
      <c r="BF253">
        <v>765555555.55555546</v>
      </c>
      <c r="BG253">
        <v>789629629.62962961</v>
      </c>
    </row>
    <row r="254" spans="1:59" x14ac:dyDescent="0.4">
      <c r="A254" t="s">
        <v>2284</v>
      </c>
      <c r="B254">
        <v>8736939393.939394</v>
      </c>
      <c r="C254">
        <v>9058121212.121212</v>
      </c>
      <c r="D254">
        <v>10022000000</v>
      </c>
      <c r="E254">
        <v>10823878787.878788</v>
      </c>
      <c r="F254">
        <v>9111000000</v>
      </c>
      <c r="G254">
        <v>9496244444.4444447</v>
      </c>
      <c r="H254">
        <v>9984400000</v>
      </c>
      <c r="I254">
        <v>10356422222.222225</v>
      </c>
      <c r="J254">
        <v>11343444444.444443</v>
      </c>
      <c r="K254">
        <v>11795044444.444445</v>
      </c>
      <c r="L254">
        <v>12848755555.555557</v>
      </c>
      <c r="M254">
        <v>14625295454.545454</v>
      </c>
      <c r="N254">
        <v>15922863636.363632</v>
      </c>
      <c r="O254">
        <v>19466279069.767441</v>
      </c>
      <c r="P254">
        <v>28985627906.976746</v>
      </c>
      <c r="Q254">
        <v>31303581395.348839</v>
      </c>
      <c r="R254">
        <v>36187023255.81395</v>
      </c>
      <c r="S254">
        <v>42263209302.325584</v>
      </c>
      <c r="T254">
        <v>46426511627.906975</v>
      </c>
      <c r="U254">
        <v>55653325581.395348</v>
      </c>
      <c r="V254">
        <v>67018023255.813957</v>
      </c>
      <c r="W254">
        <v>75367139534.883728</v>
      </c>
      <c r="X254">
        <v>76559883720.930237</v>
      </c>
      <c r="Y254">
        <v>78540255813.953491</v>
      </c>
      <c r="Z254">
        <v>56091900000</v>
      </c>
      <c r="AA254">
        <v>57935746666.666664</v>
      </c>
      <c r="AB254">
        <v>58793864197.530869</v>
      </c>
      <c r="AC254">
        <v>45343793103.448273</v>
      </c>
      <c r="AD254">
        <v>58428406896.55172</v>
      </c>
      <c r="AE254">
        <v>42119835734.870316</v>
      </c>
      <c r="AF254">
        <v>47028010660.980812</v>
      </c>
      <c r="AG254">
        <v>51749026408.450706</v>
      </c>
      <c r="AH254">
        <v>58450099415.204681</v>
      </c>
      <c r="AI254">
        <v>58124193832.599113</v>
      </c>
      <c r="AJ254">
        <v>56531046464.646469</v>
      </c>
      <c r="AK254">
        <v>74906532239.819</v>
      </c>
      <c r="AL254">
        <v>68263823148.813805</v>
      </c>
      <c r="AM254">
        <v>85843534588.62056</v>
      </c>
      <c r="AN254">
        <v>91331203433.162888</v>
      </c>
      <c r="AO254">
        <v>97976886247.317154</v>
      </c>
      <c r="AP254">
        <v>117140723529.41176</v>
      </c>
      <c r="AQ254">
        <v>122903960204.50462</v>
      </c>
      <c r="AR254">
        <v>92893587733.654922</v>
      </c>
      <c r="AS254">
        <v>83620628582.108154</v>
      </c>
      <c r="AT254">
        <v>112453382329.61455</v>
      </c>
      <c r="AU254">
        <v>145510008134.74976</v>
      </c>
      <c r="AV254">
        <v>183477522123.89383</v>
      </c>
      <c r="AW254">
        <v>230364012575.68701</v>
      </c>
      <c r="AX254">
        <v>315953388510.67792</v>
      </c>
      <c r="AY254">
        <v>329787628928.4715</v>
      </c>
      <c r="AZ254">
        <v>393192354510.65308</v>
      </c>
      <c r="BA254">
        <v>316482190800.36371</v>
      </c>
      <c r="BB254">
        <v>381286237847.66748</v>
      </c>
      <c r="BC254">
        <v>371005379786.56622</v>
      </c>
      <c r="BD254">
        <v>482359318767.70313</v>
      </c>
    </row>
    <row r="255" spans="1:59" x14ac:dyDescent="0.4">
      <c r="A255" t="s">
        <v>2112</v>
      </c>
    </row>
    <row r="256" spans="1:59" x14ac:dyDescent="0.4">
      <c r="A256" t="s">
        <v>2113</v>
      </c>
      <c r="B256">
        <v>24200000</v>
      </c>
      <c r="C256">
        <v>25700000</v>
      </c>
      <c r="D256">
        <v>36900000</v>
      </c>
      <c r="E256">
        <v>41400000</v>
      </c>
      <c r="F256">
        <v>53800000</v>
      </c>
      <c r="G256">
        <v>66500000</v>
      </c>
      <c r="H256">
        <v>84100000</v>
      </c>
      <c r="I256">
        <v>115400000</v>
      </c>
      <c r="J256">
        <v>173800000</v>
      </c>
      <c r="K256">
        <v>211300000</v>
      </c>
      <c r="L256">
        <v>219000000</v>
      </c>
      <c r="M256">
        <v>257000000</v>
      </c>
      <c r="N256">
        <v>307100000</v>
      </c>
      <c r="O256">
        <v>351600000</v>
      </c>
      <c r="P256">
        <v>395400000</v>
      </c>
      <c r="Q256">
        <v>399800000</v>
      </c>
      <c r="R256">
        <v>440000000</v>
      </c>
      <c r="S256">
        <v>461800000</v>
      </c>
      <c r="T256">
        <v>512900000</v>
      </c>
      <c r="U256">
        <v>606700032</v>
      </c>
      <c r="V256">
        <v>727800000</v>
      </c>
      <c r="W256">
        <v>821800000</v>
      </c>
      <c r="X256">
        <v>832600000</v>
      </c>
      <c r="Y256">
        <v>916899968</v>
      </c>
      <c r="Z256">
        <v>985400000</v>
      </c>
      <c r="AA256">
        <v>990400000</v>
      </c>
      <c r="AB256">
        <v>1035600000</v>
      </c>
      <c r="AC256">
        <v>1147800064</v>
      </c>
      <c r="AD256">
        <v>1204600064</v>
      </c>
      <c r="AE256">
        <v>1343900032</v>
      </c>
      <c r="AF256">
        <v>1564700032</v>
      </c>
      <c r="AG256">
        <v>1671200000</v>
      </c>
      <c r="AH256">
        <v>1770899968</v>
      </c>
      <c r="AI256">
        <v>1996000000</v>
      </c>
      <c r="AR256">
        <v>3269000000</v>
      </c>
      <c r="AS256">
        <v>3453000000</v>
      </c>
      <c r="AT256">
        <v>3799000000</v>
      </c>
      <c r="AU256">
        <v>4439000000</v>
      </c>
      <c r="AV256">
        <v>4504000000</v>
      </c>
      <c r="AW256">
        <v>4803000000</v>
      </c>
      <c r="AX256">
        <v>4250000000</v>
      </c>
      <c r="AY256">
        <v>4203000000</v>
      </c>
      <c r="AZ256">
        <v>4339000000</v>
      </c>
      <c r="BA256">
        <v>4239000000</v>
      </c>
      <c r="BB256">
        <v>4095000000</v>
      </c>
      <c r="BC256">
        <v>3764000000</v>
      </c>
      <c r="BD256">
        <v>3624000000</v>
      </c>
      <c r="BE256">
        <v>3765000000</v>
      </c>
    </row>
    <row r="257" spans="1:59" x14ac:dyDescent="0.4">
      <c r="A257" t="s">
        <v>2114</v>
      </c>
      <c r="AA257">
        <v>14094687820.744488</v>
      </c>
      <c r="AB257">
        <v>26336616250.439678</v>
      </c>
      <c r="AC257">
        <v>36658108850.31485</v>
      </c>
      <c r="AD257">
        <v>25423812648.594109</v>
      </c>
      <c r="AE257">
        <v>6293304974.5940275</v>
      </c>
      <c r="AF257">
        <v>6471740805.5698404</v>
      </c>
      <c r="AG257">
        <v>9613369520.4188519</v>
      </c>
      <c r="AH257">
        <v>9866990236.435873</v>
      </c>
      <c r="AI257">
        <v>13180953598.171595</v>
      </c>
      <c r="AJ257">
        <v>16286433533.32275</v>
      </c>
      <c r="AK257">
        <v>20736164458.950462</v>
      </c>
      <c r="AL257">
        <v>24657470574.750122</v>
      </c>
      <c r="AM257">
        <v>26843700441.548199</v>
      </c>
      <c r="AN257">
        <v>27209602050.045227</v>
      </c>
      <c r="AO257">
        <v>28683659006.775215</v>
      </c>
      <c r="AP257">
        <v>31172518403.316227</v>
      </c>
      <c r="AQ257">
        <v>32685198735.305321</v>
      </c>
      <c r="AR257">
        <v>35064105500.834457</v>
      </c>
      <c r="AS257">
        <v>39552513316.073425</v>
      </c>
      <c r="AT257">
        <v>45427854693.255432</v>
      </c>
      <c r="AU257">
        <v>57633255618.273094</v>
      </c>
      <c r="AV257">
        <v>66371664817.043625</v>
      </c>
      <c r="AW257">
        <v>77414425532.245163</v>
      </c>
      <c r="AX257">
        <v>99130304099.127411</v>
      </c>
      <c r="AY257">
        <v>106014659770.22217</v>
      </c>
      <c r="AZ257">
        <v>115931749697.24118</v>
      </c>
      <c r="BA257">
        <v>135539438559.70946</v>
      </c>
      <c r="BB257">
        <v>155820001920.49164</v>
      </c>
      <c r="BC257">
        <v>171222025117.38089</v>
      </c>
      <c r="BD257">
        <v>186204652922.26215</v>
      </c>
      <c r="BE257">
        <v>193241108709.53622</v>
      </c>
      <c r="BF257">
        <v>205276172134.9014</v>
      </c>
      <c r="BG257">
        <v>223863996354.65543</v>
      </c>
    </row>
    <row r="258" spans="1:59" x14ac:dyDescent="0.4">
      <c r="A258" t="s">
        <v>2115</v>
      </c>
      <c r="U258">
        <v>119258835.3355246</v>
      </c>
      <c r="V258">
        <v>113423181.33895624</v>
      </c>
      <c r="W258">
        <v>98746405.392480597</v>
      </c>
      <c r="X258">
        <v>98144643.896557465</v>
      </c>
      <c r="Y258">
        <v>110123779.81282076</v>
      </c>
      <c r="Z258">
        <v>135553763.98266652</v>
      </c>
      <c r="AA258">
        <v>123698506.11136261</v>
      </c>
      <c r="AB258">
        <v>118691396.76491463</v>
      </c>
      <c r="AC258">
        <v>130834145.05366457</v>
      </c>
      <c r="AD258">
        <v>148545381.4184207</v>
      </c>
      <c r="AE258">
        <v>144482170.24870306</v>
      </c>
      <c r="AF258">
        <v>158397403.04117545</v>
      </c>
      <c r="AG258">
        <v>188869985.67335242</v>
      </c>
      <c r="AH258">
        <v>196142585.01481587</v>
      </c>
      <c r="AI258">
        <v>188080374.40060538</v>
      </c>
      <c r="AJ258">
        <v>219260341.05064216</v>
      </c>
      <c r="AK258">
        <v>233902114.86830017</v>
      </c>
      <c r="AL258">
        <v>245177633.1689328</v>
      </c>
      <c r="AM258">
        <v>255890221.80029345</v>
      </c>
      <c r="AN258">
        <v>262301252.76922774</v>
      </c>
      <c r="AO258">
        <v>267999225.25663376</v>
      </c>
      <c r="AP258">
        <v>272014693.05080593</v>
      </c>
      <c r="AQ258">
        <v>257926881.72043011</v>
      </c>
      <c r="AR258">
        <v>262603781.79905936</v>
      </c>
      <c r="AS258">
        <v>314463144.04219031</v>
      </c>
      <c r="AT258">
        <v>364996869.12961799</v>
      </c>
      <c r="AU258">
        <v>394962552.33610803</v>
      </c>
      <c r="AV258">
        <v>439376794.09404129</v>
      </c>
      <c r="AW258">
        <v>526428309.94508845</v>
      </c>
      <c r="AX258">
        <v>607958616.14341462</v>
      </c>
      <c r="AY258">
        <v>610066628.69305837</v>
      </c>
      <c r="AZ258">
        <v>700804286.22435391</v>
      </c>
      <c r="BA258">
        <v>792149700.67911637</v>
      </c>
      <c r="BB258">
        <v>781702874.10605848</v>
      </c>
      <c r="BC258">
        <v>801787555.86112058</v>
      </c>
      <c r="BD258">
        <v>814954306.97103274</v>
      </c>
      <c r="BE258">
        <v>737917151.42417789</v>
      </c>
      <c r="BF258">
        <v>787942567.41184604</v>
      </c>
      <c r="BG258">
        <v>862879789.39016068</v>
      </c>
    </row>
    <row r="259" spans="1:59" x14ac:dyDescent="0.4">
      <c r="A259" t="s">
        <v>2116</v>
      </c>
      <c r="B259">
        <v>1353783420391.3989</v>
      </c>
      <c r="C259">
        <v>1409528246799.4202</v>
      </c>
      <c r="D259">
        <v>1509012049443.8169</v>
      </c>
      <c r="E259">
        <v>1629957535759.1213</v>
      </c>
      <c r="F259">
        <v>1788431663623.3069</v>
      </c>
      <c r="G259">
        <v>1947842910540.0381</v>
      </c>
      <c r="H259">
        <v>2111599901168.2056</v>
      </c>
      <c r="I259">
        <v>2253591637613.3569</v>
      </c>
      <c r="J259">
        <v>2429626062004.981</v>
      </c>
      <c r="K259">
        <v>2672199821893.1387</v>
      </c>
      <c r="L259">
        <v>2939712079636.9307</v>
      </c>
      <c r="M259">
        <v>3247799069349.8789</v>
      </c>
      <c r="N259">
        <v>3756353995303.0244</v>
      </c>
      <c r="O259">
        <v>4571313419837.8252</v>
      </c>
      <c r="P259">
        <v>5252103227029.3691</v>
      </c>
      <c r="Q259">
        <v>5848827934297.9648</v>
      </c>
      <c r="R259">
        <v>6352076700416.0498</v>
      </c>
      <c r="S259">
        <v>7179392914248.6973</v>
      </c>
      <c r="T259">
        <v>8461942420903.9941</v>
      </c>
      <c r="U259">
        <v>9841248945067.582</v>
      </c>
      <c r="V259">
        <v>11097923695907.818</v>
      </c>
      <c r="W259">
        <v>11362169092078.58</v>
      </c>
      <c r="X259">
        <v>11238203056842.475</v>
      </c>
      <c r="Y259">
        <v>11618150374175.025</v>
      </c>
      <c r="Z259">
        <v>12044032710646.527</v>
      </c>
      <c r="AA259">
        <v>12662141281679.434</v>
      </c>
      <c r="AB259">
        <v>14999930849656.814</v>
      </c>
      <c r="AC259">
        <v>17080572281334.686</v>
      </c>
      <c r="AD259">
        <v>19126839310453.309</v>
      </c>
      <c r="AE259">
        <v>20057319465173.48</v>
      </c>
      <c r="AF259">
        <v>22542366814815.852</v>
      </c>
      <c r="AG259">
        <v>23891815250868.965</v>
      </c>
      <c r="AH259">
        <v>25398386305362.637</v>
      </c>
      <c r="AI259">
        <v>25823958156831.039</v>
      </c>
      <c r="AJ259">
        <v>27751633658019.648</v>
      </c>
      <c r="AK259">
        <v>30847089128670.758</v>
      </c>
      <c r="AL259">
        <v>31537805949697.035</v>
      </c>
      <c r="AM259">
        <v>31431000323629.652</v>
      </c>
      <c r="AN259">
        <v>31346914162278.418</v>
      </c>
      <c r="AO259">
        <v>32512421581403.199</v>
      </c>
      <c r="AP259">
        <v>33571705209639.852</v>
      </c>
      <c r="AQ259">
        <v>33367434839454.285</v>
      </c>
      <c r="AR259">
        <v>34644767861718.555</v>
      </c>
      <c r="AS259">
        <v>38882914196341.5</v>
      </c>
      <c r="AT259">
        <v>43787738174824.508</v>
      </c>
      <c r="AU259">
        <v>47411807968475.352</v>
      </c>
      <c r="AV259">
        <v>51340956869473.898</v>
      </c>
      <c r="AW259">
        <v>57833267163667.156</v>
      </c>
      <c r="AX259">
        <v>63433456720740.023</v>
      </c>
      <c r="AY259">
        <v>60138443581994.578</v>
      </c>
      <c r="AZ259">
        <v>65956672976970.805</v>
      </c>
      <c r="BA259">
        <v>73297338575869.609</v>
      </c>
      <c r="BB259">
        <v>74965622671174.766</v>
      </c>
      <c r="BC259">
        <v>77050588613141.625</v>
      </c>
      <c r="BD259">
        <v>79131444226984.594</v>
      </c>
      <c r="BE259">
        <v>74842734112388.391</v>
      </c>
      <c r="BF259">
        <v>75936811478760.281</v>
      </c>
      <c r="BG259">
        <v>80683787437857.859</v>
      </c>
    </row>
    <row r="260" spans="1:59" x14ac:dyDescent="0.4">
      <c r="A260" t="s">
        <v>2117</v>
      </c>
      <c r="X260">
        <v>121221651.61931582</v>
      </c>
      <c r="Y260">
        <v>111862823.57497902</v>
      </c>
      <c r="Z260">
        <v>109200934.32851849</v>
      </c>
      <c r="AA260">
        <v>95572172.983565673</v>
      </c>
      <c r="AB260">
        <v>100947848.64478038</v>
      </c>
      <c r="AC260">
        <v>111713922.14157791</v>
      </c>
      <c r="AD260">
        <v>133016065.41606538</v>
      </c>
      <c r="AE260">
        <v>122888609.71524288</v>
      </c>
      <c r="AF260">
        <v>125766269.75535831</v>
      </c>
      <c r="AG260">
        <v>125597205.42231491</v>
      </c>
      <c r="AH260">
        <v>132303041.36253041</v>
      </c>
      <c r="AI260">
        <v>133122897.19626167</v>
      </c>
      <c r="AJ260">
        <v>221098106.50887573</v>
      </c>
      <c r="AK260">
        <v>224865731.38190347</v>
      </c>
      <c r="AL260">
        <v>249908970.65897065</v>
      </c>
      <c r="AM260">
        <v>285475591.89650959</v>
      </c>
      <c r="AN260">
        <v>269481523.20046508</v>
      </c>
      <c r="AO260">
        <v>258833766.58001739</v>
      </c>
      <c r="AP260">
        <v>269019710.32745588</v>
      </c>
      <c r="AQ260">
        <v>273088357.16369998</v>
      </c>
      <c r="AR260">
        <v>288078881.43305588</v>
      </c>
      <c r="AS260">
        <v>338838639.37843472</v>
      </c>
      <c r="AT260">
        <v>420320176.35943729</v>
      </c>
      <c r="AU260">
        <v>462649043.04465795</v>
      </c>
      <c r="AV260">
        <v>508503671.28440708</v>
      </c>
      <c r="AW260">
        <v>550970655.54407191</v>
      </c>
      <c r="AX260">
        <v>644132488.88714051</v>
      </c>
      <c r="AY260">
        <v>560959527.8246206</v>
      </c>
      <c r="AZ260">
        <v>643046733.39112616</v>
      </c>
      <c r="BA260">
        <v>739785121.88992214</v>
      </c>
      <c r="BB260">
        <v>801168622.33811378</v>
      </c>
      <c r="BC260">
        <v>804808525.5372225</v>
      </c>
      <c r="BD260">
        <v>803589511.75406861</v>
      </c>
      <c r="BE260">
        <v>803985809.1662885</v>
      </c>
      <c r="BF260">
        <v>786356314.80277002</v>
      </c>
      <c r="BG260">
        <v>856626506.02409637</v>
      </c>
    </row>
    <row r="261" spans="1:59" x14ac:dyDescent="0.4">
      <c r="A261" t="s">
        <v>2118</v>
      </c>
      <c r="AP261">
        <v>1849196082.055073</v>
      </c>
      <c r="AQ261">
        <v>2535333631.8853559</v>
      </c>
      <c r="AR261">
        <v>2702427046.9354992</v>
      </c>
      <c r="AS261">
        <v>3355083116.5893927</v>
      </c>
      <c r="AT261">
        <v>3639935347.5071492</v>
      </c>
      <c r="AU261">
        <v>3736599925.3824148</v>
      </c>
      <c r="AV261">
        <v>4078158323.9242244</v>
      </c>
      <c r="AW261">
        <v>4833561456.3372574</v>
      </c>
      <c r="AX261">
        <v>5687488208.5835648</v>
      </c>
      <c r="AY261">
        <v>5653792720.2000551</v>
      </c>
      <c r="AZ261">
        <v>5829933774.8344383</v>
      </c>
      <c r="BA261">
        <v>6686683347.2338047</v>
      </c>
      <c r="BB261">
        <v>6500192727.7399473</v>
      </c>
      <c r="BC261">
        <v>7073420074.3494425</v>
      </c>
      <c r="BD261">
        <v>7386891336.0753613</v>
      </c>
      <c r="BE261">
        <v>6439946767.2174788</v>
      </c>
      <c r="BF261">
        <v>6715486725.6637163</v>
      </c>
      <c r="BG261">
        <v>7128690556.6824436</v>
      </c>
    </row>
    <row r="262" spans="1:59" x14ac:dyDescent="0.4">
      <c r="A262" t="s">
        <v>2119</v>
      </c>
      <c r="AF262">
        <v>5647251908.3969469</v>
      </c>
      <c r="AG262">
        <v>5930370370.3703709</v>
      </c>
      <c r="AH262">
        <v>6463649985.0164824</v>
      </c>
      <c r="AI262">
        <v>5368270614.8468018</v>
      </c>
      <c r="AJ262">
        <v>4167356037.1517029</v>
      </c>
      <c r="AK262">
        <v>4258788725.449914</v>
      </c>
      <c r="AL262">
        <v>5785685310.8666821</v>
      </c>
      <c r="AM262">
        <v>6839039029.7480001</v>
      </c>
      <c r="AN262">
        <v>6325219772.9381104</v>
      </c>
      <c r="AO262">
        <v>7641101221.438755</v>
      </c>
      <c r="AP262">
        <v>9636342274.8240776</v>
      </c>
      <c r="AQ262">
        <v>9854042164.6746349</v>
      </c>
      <c r="AR262">
        <v>10693278291.814947</v>
      </c>
      <c r="AS262">
        <v>11777768086.869303</v>
      </c>
      <c r="AT262">
        <v>13873500887.561153</v>
      </c>
      <c r="AU262">
        <v>16753769531.698738</v>
      </c>
      <c r="AV262">
        <v>19081722875.302208</v>
      </c>
      <c r="AW262">
        <v>21656517484.253845</v>
      </c>
      <c r="AX262">
        <v>26910851361.755512</v>
      </c>
      <c r="AY262">
        <v>25130274124.252449</v>
      </c>
      <c r="AZ262">
        <v>30906748941.208614</v>
      </c>
      <c r="BA262">
        <v>32726417212.347988</v>
      </c>
      <c r="BB262">
        <v>35401325143.617889</v>
      </c>
      <c r="BC262">
        <v>40415235701.987068</v>
      </c>
      <c r="BD262">
        <v>43228582065.242683</v>
      </c>
      <c r="BE262">
        <v>34602480338.777985</v>
      </c>
      <c r="BF262">
        <v>18213328571.42857</v>
      </c>
    </row>
    <row r="263" spans="1:59" x14ac:dyDescent="0.4">
      <c r="A263" t="s">
        <v>1147</v>
      </c>
      <c r="B263">
        <v>7575248495.0300989</v>
      </c>
      <c r="C263">
        <v>7972840543.1891356</v>
      </c>
      <c r="D263">
        <v>8497830043.3991318</v>
      </c>
      <c r="E263">
        <v>9423211535.7692833</v>
      </c>
      <c r="F263">
        <v>10373792524.149517</v>
      </c>
      <c r="G263">
        <v>11334173316.533669</v>
      </c>
      <c r="H263">
        <v>12354752904.9419</v>
      </c>
      <c r="I263">
        <v>13777124457.510849</v>
      </c>
      <c r="J263">
        <v>14894302113.95772</v>
      </c>
      <c r="K263">
        <v>16780064398.712025</v>
      </c>
      <c r="L263">
        <v>18418031639.36721</v>
      </c>
      <c r="M263">
        <v>20334172259.507832</v>
      </c>
      <c r="N263">
        <v>21358137114.609077</v>
      </c>
      <c r="O263">
        <v>29293948126.801155</v>
      </c>
      <c r="P263">
        <v>36806475349.521706</v>
      </c>
      <c r="Q263">
        <v>38114942528.735626</v>
      </c>
      <c r="R263">
        <v>36601885924.563019</v>
      </c>
      <c r="S263">
        <v>40649724011.039558</v>
      </c>
      <c r="T263">
        <v>46737580496.780128</v>
      </c>
      <c r="U263">
        <v>57647268408.551064</v>
      </c>
      <c r="V263">
        <v>82984078068.823822</v>
      </c>
      <c r="W263">
        <v>89629496832.795502</v>
      </c>
      <c r="X263">
        <v>82696902010.29425</v>
      </c>
      <c r="Y263">
        <v>88786580362.840729</v>
      </c>
      <c r="Z263">
        <v>87880468268.638321</v>
      </c>
      <c r="AA263">
        <v>69208451592.557556</v>
      </c>
      <c r="AB263">
        <v>82107924006.173172</v>
      </c>
      <c r="AC263">
        <v>107414974090.17809</v>
      </c>
      <c r="AD263">
        <v>118331510445.14931</v>
      </c>
      <c r="AE263">
        <v>128902675070.72311</v>
      </c>
      <c r="AF263">
        <v>115553279480.53957</v>
      </c>
      <c r="AG263">
        <v>123943432441.24146</v>
      </c>
      <c r="AH263">
        <v>134545231416.54977</v>
      </c>
      <c r="AI263">
        <v>134309759157.81743</v>
      </c>
      <c r="AJ263">
        <v>139752450152.0784</v>
      </c>
      <c r="AK263">
        <v>155460285076.23169</v>
      </c>
      <c r="AL263">
        <v>147607982694.8573</v>
      </c>
      <c r="AM263">
        <v>152586154513.88889</v>
      </c>
      <c r="AN263">
        <v>137774361015.14029</v>
      </c>
      <c r="AO263">
        <v>136631966609.37885</v>
      </c>
      <c r="AP263">
        <v>136361854808.49591</v>
      </c>
      <c r="AQ263">
        <v>121600818309.67906</v>
      </c>
      <c r="AR263">
        <v>115748110112.68007</v>
      </c>
      <c r="AS263">
        <v>175256916996.04742</v>
      </c>
      <c r="AT263">
        <v>228937347865.85837</v>
      </c>
      <c r="AU263">
        <v>257671413750.82526</v>
      </c>
      <c r="AV263">
        <v>271811088781.17981</v>
      </c>
      <c r="AW263">
        <v>299033511000.22681</v>
      </c>
      <c r="AX263">
        <v>287099991516.89954</v>
      </c>
      <c r="AY263">
        <v>297216730668.94226</v>
      </c>
      <c r="AZ263">
        <v>375298134440.46869</v>
      </c>
      <c r="BA263">
        <v>416878162440.88733</v>
      </c>
      <c r="BB263">
        <v>396332702639.49622</v>
      </c>
      <c r="BC263">
        <v>366829390478.9538</v>
      </c>
      <c r="BD263">
        <v>350904575292.31677</v>
      </c>
      <c r="BE263">
        <v>317741039197.84796</v>
      </c>
      <c r="BF263">
        <v>295762685147.66669</v>
      </c>
      <c r="BG263">
        <v>349419343614.08856</v>
      </c>
    </row>
    <row r="264" spans="1:59" x14ac:dyDescent="0.4">
      <c r="A264" t="s">
        <v>2120</v>
      </c>
      <c r="B264">
        <v>713000000</v>
      </c>
      <c r="C264">
        <v>696285714.28571427</v>
      </c>
      <c r="D264">
        <v>693142857.14285719</v>
      </c>
      <c r="E264">
        <v>718714285.71428573</v>
      </c>
      <c r="F264">
        <v>839428571.42857146</v>
      </c>
      <c r="G264">
        <v>1082857142.8571429</v>
      </c>
      <c r="H264">
        <v>1264285714.2857144</v>
      </c>
      <c r="I264">
        <v>1368000000</v>
      </c>
      <c r="J264">
        <v>1605857142.8571429</v>
      </c>
      <c r="K264">
        <v>1965714285.7142854</v>
      </c>
      <c r="L264">
        <v>1825285714.2857144</v>
      </c>
      <c r="M264">
        <v>1687000000</v>
      </c>
      <c r="N264">
        <v>1910714285.7142859</v>
      </c>
      <c r="O264">
        <v>2268714285.7142859</v>
      </c>
      <c r="P264">
        <v>3121833333.3333335</v>
      </c>
      <c r="Q264">
        <v>2618666666.666667</v>
      </c>
      <c r="R264">
        <v>2746714285.7142859</v>
      </c>
      <c r="S264">
        <v>2483000000</v>
      </c>
      <c r="T264">
        <v>2813375000</v>
      </c>
      <c r="U264">
        <v>3325500000</v>
      </c>
      <c r="V264">
        <v>3829500000</v>
      </c>
      <c r="W264">
        <v>3872666666.666666</v>
      </c>
      <c r="X264">
        <v>3994777777.7777777</v>
      </c>
      <c r="Y264">
        <v>3216307692.3076921</v>
      </c>
      <c r="Z264">
        <v>2739444444.4444451</v>
      </c>
      <c r="AA264">
        <v>2281258064.5161295</v>
      </c>
      <c r="AB264">
        <v>1661948717.9487183</v>
      </c>
      <c r="AC264">
        <v>2269894736.8421054</v>
      </c>
      <c r="AD264">
        <v>3713614457.8313251</v>
      </c>
      <c r="AE264">
        <v>3998637681.1594205</v>
      </c>
      <c r="AF264">
        <v>3285217391.3043475</v>
      </c>
      <c r="AG264">
        <v>3378882352.9411759</v>
      </c>
      <c r="AH264">
        <v>3181921787.7094975</v>
      </c>
      <c r="AI264">
        <v>3273237853.3568902</v>
      </c>
      <c r="AJ264">
        <v>3656647744.2485809</v>
      </c>
      <c r="AK264">
        <v>3807067121.8608956</v>
      </c>
      <c r="AL264">
        <v>3597220962.0001655</v>
      </c>
      <c r="AM264">
        <v>4303281932.2936487</v>
      </c>
      <c r="AN264">
        <v>3537683046.0233064</v>
      </c>
      <c r="AO264">
        <v>3404311976.5494137</v>
      </c>
      <c r="AP264">
        <v>3600683039.7325449</v>
      </c>
      <c r="AQ264">
        <v>4094480988.1193051</v>
      </c>
      <c r="AR264">
        <v>4193845678.1703267</v>
      </c>
      <c r="AS264">
        <v>4901839731.2657137</v>
      </c>
      <c r="AT264">
        <v>6221077674.7787142</v>
      </c>
      <c r="AU264">
        <v>8331870169.1497707</v>
      </c>
      <c r="AV264">
        <v>12756858899.281174</v>
      </c>
      <c r="AW264">
        <v>14056957976.264833</v>
      </c>
      <c r="AX264">
        <v>17910858637.904797</v>
      </c>
      <c r="AY264">
        <v>15328342303.957512</v>
      </c>
      <c r="AZ264">
        <v>20265556273.581955</v>
      </c>
      <c r="BA264">
        <v>23460098339.745308</v>
      </c>
      <c r="BB264">
        <v>25503370699.201523</v>
      </c>
      <c r="BC264">
        <v>28045460442.187588</v>
      </c>
      <c r="BD264">
        <v>27150630607.203224</v>
      </c>
      <c r="BE264">
        <v>21154394545.895008</v>
      </c>
      <c r="BF264">
        <v>20954754378.139362</v>
      </c>
      <c r="BG264">
        <v>25808666421.555752</v>
      </c>
    </row>
    <row r="265" spans="1:59" x14ac:dyDescent="0.4">
      <c r="A265" t="s">
        <v>2121</v>
      </c>
      <c r="B265">
        <v>1052990400</v>
      </c>
      <c r="C265">
        <v>1096646600</v>
      </c>
      <c r="D265">
        <v>1117601600</v>
      </c>
      <c r="E265">
        <v>1159511700</v>
      </c>
      <c r="F265">
        <v>1217138000</v>
      </c>
      <c r="G265">
        <v>1311435800</v>
      </c>
      <c r="H265">
        <v>1281749499.9999998</v>
      </c>
      <c r="I265">
        <v>1397002000</v>
      </c>
      <c r="J265">
        <v>1479599899.9999998</v>
      </c>
      <c r="K265">
        <v>1747998800</v>
      </c>
      <c r="L265">
        <v>1884206300.0000002</v>
      </c>
      <c r="M265">
        <v>2178716300</v>
      </c>
      <c r="N265">
        <v>2677729400</v>
      </c>
      <c r="O265">
        <v>3309353600</v>
      </c>
      <c r="P265">
        <v>3982161400</v>
      </c>
      <c r="Q265">
        <v>4371300700</v>
      </c>
      <c r="R265">
        <v>4318372000</v>
      </c>
      <c r="S265">
        <v>4364382100</v>
      </c>
      <c r="T265">
        <v>4351600500</v>
      </c>
      <c r="U265">
        <v>5177459400</v>
      </c>
      <c r="V265">
        <v>6678868200</v>
      </c>
      <c r="W265">
        <v>8011373800</v>
      </c>
      <c r="X265">
        <v>8539700699.999999</v>
      </c>
      <c r="Y265">
        <v>7764067000</v>
      </c>
      <c r="Z265">
        <v>6352125900</v>
      </c>
      <c r="AA265">
        <v>5637259300</v>
      </c>
      <c r="AB265">
        <v>6217523700</v>
      </c>
      <c r="AC265">
        <v>6741215100</v>
      </c>
      <c r="AD265">
        <v>7814784100</v>
      </c>
      <c r="AE265">
        <v>8286322700.000001</v>
      </c>
      <c r="AF265">
        <v>8783816700</v>
      </c>
      <c r="AG265">
        <v>8641481700</v>
      </c>
      <c r="AH265">
        <v>6751472200</v>
      </c>
      <c r="AI265">
        <v>6563813300</v>
      </c>
      <c r="AJ265">
        <v>6890675000</v>
      </c>
      <c r="AK265">
        <v>7111270700</v>
      </c>
      <c r="AL265">
        <v>8553146600</v>
      </c>
      <c r="AM265">
        <v>8529571600</v>
      </c>
      <c r="AN265">
        <v>6401968200</v>
      </c>
      <c r="AO265">
        <v>6858013100</v>
      </c>
      <c r="AP265">
        <v>6689957599.999999</v>
      </c>
      <c r="AQ265">
        <v>6777384699.999999</v>
      </c>
      <c r="AR265">
        <v>6342116400</v>
      </c>
      <c r="AS265">
        <v>5727591800</v>
      </c>
      <c r="AT265">
        <v>5805598400</v>
      </c>
      <c r="AU265">
        <v>5755215199.999999</v>
      </c>
      <c r="AV265">
        <v>5443896500</v>
      </c>
      <c r="AW265">
        <v>5291950100</v>
      </c>
      <c r="AX265">
        <v>4415702800</v>
      </c>
      <c r="AY265">
        <v>8621573600</v>
      </c>
      <c r="AZ265">
        <v>10141859700</v>
      </c>
      <c r="BA265">
        <v>12098450699.999998</v>
      </c>
      <c r="BB265">
        <v>14242490299.999998</v>
      </c>
      <c r="BC265">
        <v>15451768700.000002</v>
      </c>
      <c r="BD265">
        <v>15891049199.999998</v>
      </c>
      <c r="BE265">
        <v>16304667800</v>
      </c>
      <c r="BF265">
        <v>16619960400.000002</v>
      </c>
      <c r="BG265">
        <v>17845821400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369"/>
  <sheetViews>
    <sheetView workbookViewId="0">
      <selection sqref="A1:XFD1"/>
    </sheetView>
  </sheetViews>
  <sheetFormatPr defaultRowHeight="14.6" x14ac:dyDescent="0.4"/>
  <cols>
    <col min="1" max="1" width="4.84375" bestFit="1" customWidth="1"/>
    <col min="2" max="2" width="20.4609375" bestFit="1" customWidth="1"/>
    <col min="3" max="3" width="11.84375" bestFit="1" customWidth="1"/>
    <col min="4" max="4" width="8.15234375" bestFit="1" customWidth="1"/>
    <col min="5" max="5" width="10" bestFit="1" customWidth="1"/>
    <col min="6" max="6" width="11.84375" bestFit="1" customWidth="1"/>
    <col min="7" max="7" width="11" bestFit="1" customWidth="1"/>
    <col min="8" max="8" width="10.23046875" bestFit="1" customWidth="1"/>
    <col min="9" max="9" width="13.15234375" bestFit="1" customWidth="1"/>
    <col min="10" max="10" width="7.07421875" bestFit="1" customWidth="1"/>
    <col min="11" max="11" width="10.765625" bestFit="1" customWidth="1"/>
    <col min="12" max="12" width="7.921875" bestFit="1" customWidth="1"/>
  </cols>
  <sheetData>
    <row r="1" spans="1:13" x14ac:dyDescent="0.4">
      <c r="A1" t="s">
        <v>0</v>
      </c>
      <c r="B1" t="s">
        <v>2132</v>
      </c>
      <c r="C1" t="s">
        <v>2261</v>
      </c>
      <c r="D1" t="s">
        <v>2262</v>
      </c>
      <c r="E1" t="s">
        <v>2263</v>
      </c>
      <c r="F1" t="s">
        <v>2264</v>
      </c>
      <c r="G1" t="s">
        <v>2265</v>
      </c>
      <c r="H1" t="s">
        <v>2266</v>
      </c>
      <c r="I1" t="s">
        <v>2267</v>
      </c>
      <c r="J1" t="s">
        <v>2325</v>
      </c>
      <c r="K1" t="s">
        <v>2326</v>
      </c>
      <c r="L1" t="s">
        <v>2324</v>
      </c>
      <c r="M1" t="s">
        <v>2327</v>
      </c>
    </row>
    <row r="2" spans="1:13" hidden="1" x14ac:dyDescent="0.4">
      <c r="A2">
        <v>1962</v>
      </c>
      <c r="B2" t="s">
        <v>65</v>
      </c>
      <c r="C2">
        <v>25.4</v>
      </c>
      <c r="D2">
        <v>25</v>
      </c>
      <c r="E2">
        <v>11</v>
      </c>
      <c r="F2">
        <v>1.7647368421052601</v>
      </c>
      <c r="G2">
        <v>1.78</v>
      </c>
      <c r="H2">
        <v>20</v>
      </c>
      <c r="I2">
        <v>19</v>
      </c>
      <c r="J2">
        <v>4</v>
      </c>
      <c r="K2">
        <v>4</v>
      </c>
      <c r="L2">
        <f>K2-J2</f>
        <v>0</v>
      </c>
      <c r="M2">
        <f>L2/K2</f>
        <v>0</v>
      </c>
    </row>
    <row r="3" spans="1:13" hidden="1" x14ac:dyDescent="0.4">
      <c r="A3">
        <v>1962</v>
      </c>
      <c r="B3" t="s">
        <v>51</v>
      </c>
      <c r="C3">
        <v>27.5</v>
      </c>
      <c r="D3">
        <v>27.5</v>
      </c>
      <c r="E3">
        <v>19</v>
      </c>
      <c r="F3" t="s">
        <v>2271</v>
      </c>
      <c r="G3" t="s">
        <v>2271</v>
      </c>
      <c r="H3">
        <v>22</v>
      </c>
      <c r="I3">
        <v>7</v>
      </c>
      <c r="J3">
        <v>0</v>
      </c>
      <c r="K3">
        <v>4</v>
      </c>
      <c r="L3">
        <f t="shared" ref="L3:L66" si="0">K3-J3</f>
        <v>4</v>
      </c>
      <c r="M3">
        <f t="shared" ref="M3:M66" si="1">L3/K3</f>
        <v>1</v>
      </c>
    </row>
    <row r="4" spans="1:13" hidden="1" x14ac:dyDescent="0.4">
      <c r="A4">
        <v>1962</v>
      </c>
      <c r="B4" t="s">
        <v>410</v>
      </c>
      <c r="C4">
        <v>24.7777777777778</v>
      </c>
      <c r="D4">
        <v>24.5</v>
      </c>
      <c r="E4">
        <v>13</v>
      </c>
      <c r="F4" t="s">
        <v>2271</v>
      </c>
      <c r="G4" t="s">
        <v>2271</v>
      </c>
      <c r="H4">
        <v>18</v>
      </c>
      <c r="I4">
        <v>12</v>
      </c>
      <c r="J4">
        <v>4</v>
      </c>
      <c r="K4">
        <v>4</v>
      </c>
      <c r="L4">
        <f t="shared" si="0"/>
        <v>0</v>
      </c>
      <c r="M4">
        <f t="shared" si="1"/>
        <v>0</v>
      </c>
    </row>
    <row r="5" spans="1:13" hidden="1" x14ac:dyDescent="0.4">
      <c r="A5">
        <v>1962</v>
      </c>
      <c r="B5" t="s">
        <v>70</v>
      </c>
      <c r="C5">
        <v>24.882352941176499</v>
      </c>
      <c r="D5">
        <v>25</v>
      </c>
      <c r="E5">
        <v>15</v>
      </c>
      <c r="F5">
        <v>1.73352941176471</v>
      </c>
      <c r="G5">
        <v>1.75</v>
      </c>
      <c r="H5">
        <v>17</v>
      </c>
      <c r="I5">
        <v>17</v>
      </c>
      <c r="J5">
        <v>2</v>
      </c>
      <c r="K5">
        <v>4</v>
      </c>
      <c r="L5">
        <f t="shared" si="0"/>
        <v>2</v>
      </c>
      <c r="M5">
        <f t="shared" si="1"/>
        <v>0.5</v>
      </c>
    </row>
    <row r="6" spans="1:13" hidden="1" x14ac:dyDescent="0.4">
      <c r="A6">
        <v>1962</v>
      </c>
      <c r="B6" t="s">
        <v>399</v>
      </c>
      <c r="C6">
        <v>25.933333333333302</v>
      </c>
      <c r="D6">
        <v>24</v>
      </c>
      <c r="E6">
        <v>13</v>
      </c>
      <c r="F6">
        <v>1.76076923076923</v>
      </c>
      <c r="G6">
        <v>1.75</v>
      </c>
      <c r="H6">
        <v>15</v>
      </c>
      <c r="I6">
        <v>13</v>
      </c>
      <c r="J6">
        <v>4</v>
      </c>
      <c r="K6">
        <v>4</v>
      </c>
      <c r="L6">
        <f t="shared" si="0"/>
        <v>0</v>
      </c>
      <c r="M6">
        <f t="shared" si="1"/>
        <v>0</v>
      </c>
    </row>
    <row r="7" spans="1:13" hidden="1" x14ac:dyDescent="0.4">
      <c r="A7">
        <v>1962</v>
      </c>
      <c r="B7" t="s">
        <v>154</v>
      </c>
      <c r="C7">
        <v>25.727272727272702</v>
      </c>
      <c r="D7">
        <v>26</v>
      </c>
      <c r="E7">
        <v>12</v>
      </c>
      <c r="F7">
        <v>1.77142857142857</v>
      </c>
      <c r="G7">
        <v>1.78</v>
      </c>
      <c r="H7">
        <v>22</v>
      </c>
      <c r="I7">
        <v>14</v>
      </c>
      <c r="J7">
        <v>1</v>
      </c>
      <c r="K7">
        <v>4</v>
      </c>
      <c r="L7">
        <f t="shared" si="0"/>
        <v>3</v>
      </c>
      <c r="M7">
        <f t="shared" si="1"/>
        <v>0.75</v>
      </c>
    </row>
    <row r="8" spans="1:13" hidden="1" x14ac:dyDescent="0.4">
      <c r="A8">
        <v>1962</v>
      </c>
      <c r="B8" t="s">
        <v>232</v>
      </c>
      <c r="C8">
        <v>25.409090909090899</v>
      </c>
      <c r="D8">
        <v>26</v>
      </c>
      <c r="E8">
        <v>9</v>
      </c>
      <c r="F8">
        <v>1.7613333333333301</v>
      </c>
      <c r="G8">
        <v>1.78</v>
      </c>
      <c r="H8">
        <v>22</v>
      </c>
      <c r="I8">
        <v>15</v>
      </c>
      <c r="J8">
        <v>3</v>
      </c>
      <c r="K8">
        <v>4</v>
      </c>
      <c r="L8">
        <f t="shared" si="0"/>
        <v>1</v>
      </c>
      <c r="M8">
        <f t="shared" si="1"/>
        <v>0.25</v>
      </c>
    </row>
    <row r="9" spans="1:13" hidden="1" x14ac:dyDescent="0.4">
      <c r="A9">
        <v>1962</v>
      </c>
      <c r="B9" t="s">
        <v>108</v>
      </c>
      <c r="C9">
        <v>25.1</v>
      </c>
      <c r="D9">
        <v>24</v>
      </c>
      <c r="E9">
        <v>16</v>
      </c>
      <c r="F9">
        <v>1.7607142857142899</v>
      </c>
      <c r="G9">
        <v>1.75</v>
      </c>
      <c r="H9">
        <v>20</v>
      </c>
      <c r="I9">
        <v>14</v>
      </c>
      <c r="J9">
        <v>3</v>
      </c>
      <c r="K9">
        <v>4</v>
      </c>
      <c r="L9">
        <f t="shared" si="0"/>
        <v>1</v>
      </c>
      <c r="M9">
        <f t="shared" si="1"/>
        <v>0.25</v>
      </c>
    </row>
    <row r="10" spans="1:13" hidden="1" x14ac:dyDescent="0.4">
      <c r="A10">
        <v>1962</v>
      </c>
      <c r="B10" t="s">
        <v>147</v>
      </c>
      <c r="C10">
        <v>24.772727272727298</v>
      </c>
      <c r="D10">
        <v>25</v>
      </c>
      <c r="E10">
        <v>14</v>
      </c>
      <c r="F10">
        <v>1.7675000000000001</v>
      </c>
      <c r="G10">
        <v>1.75</v>
      </c>
      <c r="H10">
        <v>22</v>
      </c>
      <c r="I10">
        <v>20</v>
      </c>
      <c r="J10">
        <v>4</v>
      </c>
      <c r="K10">
        <v>4</v>
      </c>
      <c r="L10">
        <f t="shared" si="0"/>
        <v>0</v>
      </c>
      <c r="M10">
        <f t="shared" si="1"/>
        <v>0</v>
      </c>
    </row>
    <row r="11" spans="1:13" hidden="1" x14ac:dyDescent="0.4">
      <c r="A11">
        <v>1962</v>
      </c>
      <c r="B11" t="s">
        <v>33</v>
      </c>
      <c r="C11">
        <v>26.25</v>
      </c>
      <c r="D11">
        <v>26</v>
      </c>
      <c r="E11">
        <v>12</v>
      </c>
      <c r="F11">
        <v>1.74142857142857</v>
      </c>
      <c r="G11">
        <v>1.74</v>
      </c>
      <c r="H11">
        <v>16</v>
      </c>
      <c r="I11">
        <v>14</v>
      </c>
      <c r="J11">
        <v>4</v>
      </c>
      <c r="K11">
        <v>4</v>
      </c>
      <c r="L11">
        <f t="shared" si="0"/>
        <v>0</v>
      </c>
      <c r="M11">
        <f t="shared" si="1"/>
        <v>0</v>
      </c>
    </row>
    <row r="12" spans="1:13" hidden="1" x14ac:dyDescent="0.4">
      <c r="A12">
        <v>1962</v>
      </c>
      <c r="B12" t="s">
        <v>140</v>
      </c>
      <c r="C12">
        <v>27.545454545454501</v>
      </c>
      <c r="D12">
        <v>27</v>
      </c>
      <c r="E12">
        <v>15</v>
      </c>
      <c r="F12" t="s">
        <v>2271</v>
      </c>
      <c r="G12" t="s">
        <v>2271</v>
      </c>
      <c r="H12">
        <v>22</v>
      </c>
      <c r="I12">
        <v>12</v>
      </c>
      <c r="J12">
        <v>4</v>
      </c>
      <c r="K12">
        <v>4</v>
      </c>
      <c r="L12">
        <f t="shared" si="0"/>
        <v>0</v>
      </c>
      <c r="M12">
        <f t="shared" si="1"/>
        <v>0</v>
      </c>
    </row>
    <row r="13" spans="1:13" hidden="1" x14ac:dyDescent="0.4">
      <c r="A13">
        <v>1962</v>
      </c>
      <c r="B13" t="s">
        <v>117</v>
      </c>
      <c r="C13">
        <v>28.3333333333333</v>
      </c>
      <c r="D13">
        <v>28</v>
      </c>
      <c r="E13">
        <v>11</v>
      </c>
      <c r="F13">
        <v>1.7523076923076899</v>
      </c>
      <c r="G13">
        <v>1.75</v>
      </c>
      <c r="H13">
        <v>21</v>
      </c>
      <c r="I13">
        <v>13</v>
      </c>
      <c r="J13">
        <v>4</v>
      </c>
      <c r="K13">
        <v>4</v>
      </c>
      <c r="L13">
        <f t="shared" si="0"/>
        <v>0</v>
      </c>
      <c r="M13">
        <f t="shared" si="1"/>
        <v>0</v>
      </c>
    </row>
    <row r="14" spans="1:13" hidden="1" x14ac:dyDescent="0.4">
      <c r="A14">
        <v>1962</v>
      </c>
      <c r="B14" t="s">
        <v>2268</v>
      </c>
      <c r="C14">
        <v>25.3333333333333</v>
      </c>
      <c r="D14">
        <v>25</v>
      </c>
      <c r="E14">
        <v>12</v>
      </c>
      <c r="F14">
        <v>1.76526315789474</v>
      </c>
      <c r="G14">
        <v>1.78</v>
      </c>
      <c r="H14">
        <v>21</v>
      </c>
      <c r="I14">
        <v>19</v>
      </c>
      <c r="J14">
        <v>3</v>
      </c>
      <c r="K14">
        <v>4</v>
      </c>
      <c r="L14">
        <f t="shared" si="0"/>
        <v>1</v>
      </c>
      <c r="M14">
        <f t="shared" si="1"/>
        <v>0.25</v>
      </c>
    </row>
    <row r="15" spans="1:13" hidden="1" x14ac:dyDescent="0.4">
      <c r="A15">
        <v>1962</v>
      </c>
      <c r="B15" t="s">
        <v>81</v>
      </c>
      <c r="C15">
        <v>24.176470588235301</v>
      </c>
      <c r="D15">
        <v>23</v>
      </c>
      <c r="E15">
        <v>14</v>
      </c>
      <c r="F15">
        <v>1.76142857142857</v>
      </c>
      <c r="G15">
        <v>1.75</v>
      </c>
      <c r="H15">
        <v>17</v>
      </c>
      <c r="I15">
        <v>14</v>
      </c>
      <c r="J15">
        <v>4</v>
      </c>
      <c r="K15">
        <v>4</v>
      </c>
      <c r="L15">
        <f t="shared" si="0"/>
        <v>0</v>
      </c>
      <c r="M15">
        <f t="shared" si="1"/>
        <v>0</v>
      </c>
    </row>
    <row r="16" spans="1:13" hidden="1" x14ac:dyDescent="0.4">
      <c r="A16">
        <v>1962</v>
      </c>
      <c r="B16" t="s">
        <v>2269</v>
      </c>
      <c r="C16">
        <v>25.409090909090899</v>
      </c>
      <c r="D16">
        <v>25.5</v>
      </c>
      <c r="E16">
        <v>14</v>
      </c>
      <c r="F16" t="s">
        <v>2271</v>
      </c>
      <c r="G16" t="s">
        <v>2271</v>
      </c>
      <c r="H16">
        <v>22</v>
      </c>
      <c r="I16">
        <v>12</v>
      </c>
      <c r="J16">
        <v>3</v>
      </c>
      <c r="K16">
        <v>4</v>
      </c>
      <c r="L16">
        <f t="shared" si="0"/>
        <v>1</v>
      </c>
      <c r="M16">
        <f t="shared" si="1"/>
        <v>0.25</v>
      </c>
    </row>
    <row r="17" spans="1:13" hidden="1" x14ac:dyDescent="0.4">
      <c r="A17">
        <v>1962</v>
      </c>
      <c r="B17" t="s">
        <v>50</v>
      </c>
      <c r="C17">
        <v>25.05</v>
      </c>
      <c r="D17">
        <v>24</v>
      </c>
      <c r="E17">
        <v>14</v>
      </c>
      <c r="F17">
        <v>1.76823529411765</v>
      </c>
      <c r="G17">
        <v>1.75</v>
      </c>
      <c r="H17">
        <v>20</v>
      </c>
      <c r="I17">
        <v>17</v>
      </c>
      <c r="J17">
        <v>2</v>
      </c>
      <c r="K17">
        <v>4</v>
      </c>
      <c r="L17">
        <f t="shared" si="0"/>
        <v>2</v>
      </c>
      <c r="M17">
        <f t="shared" si="1"/>
        <v>0.5</v>
      </c>
    </row>
    <row r="18" spans="1:13" hidden="1" x14ac:dyDescent="0.4">
      <c r="A18">
        <v>1966</v>
      </c>
      <c r="B18" t="s">
        <v>65</v>
      </c>
      <c r="C18">
        <v>26.272727272727298</v>
      </c>
      <c r="D18">
        <v>25.5</v>
      </c>
      <c r="E18">
        <v>15</v>
      </c>
      <c r="F18">
        <v>1.7792857142857099</v>
      </c>
      <c r="G18">
        <v>1.78</v>
      </c>
      <c r="H18">
        <v>22</v>
      </c>
      <c r="I18">
        <v>14</v>
      </c>
      <c r="J18">
        <v>3</v>
      </c>
      <c r="K18">
        <v>4</v>
      </c>
      <c r="L18">
        <f t="shared" si="0"/>
        <v>1</v>
      </c>
      <c r="M18">
        <f t="shared" si="1"/>
        <v>0.25</v>
      </c>
    </row>
    <row r="19" spans="1:13" hidden="1" x14ac:dyDescent="0.4">
      <c r="A19">
        <v>1966</v>
      </c>
      <c r="B19" t="s">
        <v>51</v>
      </c>
      <c r="C19">
        <v>26.272727272727298</v>
      </c>
      <c r="D19">
        <v>24.5</v>
      </c>
      <c r="E19">
        <v>20</v>
      </c>
      <c r="F19" t="s">
        <v>2271</v>
      </c>
      <c r="G19" t="s">
        <v>2271</v>
      </c>
      <c r="H19">
        <v>22</v>
      </c>
      <c r="I19">
        <v>11</v>
      </c>
      <c r="J19">
        <v>4</v>
      </c>
      <c r="K19">
        <v>4</v>
      </c>
      <c r="L19">
        <f t="shared" si="0"/>
        <v>0</v>
      </c>
      <c r="M19">
        <f t="shared" si="1"/>
        <v>0</v>
      </c>
    </row>
    <row r="20" spans="1:13" hidden="1" x14ac:dyDescent="0.4">
      <c r="A20">
        <v>1966</v>
      </c>
      <c r="B20" t="s">
        <v>410</v>
      </c>
      <c r="C20">
        <v>26.272727272727298</v>
      </c>
      <c r="D20">
        <v>25.5</v>
      </c>
      <c r="E20">
        <v>16</v>
      </c>
      <c r="F20" t="s">
        <v>2271</v>
      </c>
      <c r="G20" t="s">
        <v>2271</v>
      </c>
      <c r="H20">
        <v>22</v>
      </c>
      <c r="I20">
        <v>12</v>
      </c>
      <c r="J20">
        <v>4</v>
      </c>
      <c r="K20">
        <v>4</v>
      </c>
      <c r="L20">
        <f t="shared" si="0"/>
        <v>0</v>
      </c>
      <c r="M20">
        <f t="shared" si="1"/>
        <v>0</v>
      </c>
    </row>
    <row r="21" spans="1:13" hidden="1" x14ac:dyDescent="0.4">
      <c r="A21">
        <v>1966</v>
      </c>
      <c r="B21" t="s">
        <v>70</v>
      </c>
      <c r="C21">
        <v>25.318181818181799</v>
      </c>
      <c r="D21">
        <v>24.5</v>
      </c>
      <c r="E21">
        <v>15</v>
      </c>
      <c r="F21">
        <v>1.74352941176471</v>
      </c>
      <c r="G21">
        <v>1.75</v>
      </c>
      <c r="H21">
        <v>22</v>
      </c>
      <c r="I21">
        <v>17</v>
      </c>
      <c r="J21">
        <v>4</v>
      </c>
      <c r="K21">
        <v>4</v>
      </c>
      <c r="L21">
        <f t="shared" si="0"/>
        <v>0</v>
      </c>
      <c r="M21">
        <f t="shared" si="1"/>
        <v>0</v>
      </c>
    </row>
    <row r="22" spans="1:13" hidden="1" x14ac:dyDescent="0.4">
      <c r="A22">
        <v>1966</v>
      </c>
      <c r="B22" t="s">
        <v>232</v>
      </c>
      <c r="C22">
        <v>26.363636363636399</v>
      </c>
      <c r="D22">
        <v>27</v>
      </c>
      <c r="E22">
        <v>11</v>
      </c>
      <c r="F22">
        <v>1.7673684210526299</v>
      </c>
      <c r="G22">
        <v>1.78</v>
      </c>
      <c r="H22">
        <v>22</v>
      </c>
      <c r="I22">
        <v>19</v>
      </c>
      <c r="J22">
        <v>0</v>
      </c>
      <c r="K22">
        <v>4</v>
      </c>
      <c r="L22">
        <f t="shared" si="0"/>
        <v>4</v>
      </c>
      <c r="M22">
        <f t="shared" si="1"/>
        <v>1</v>
      </c>
    </row>
    <row r="23" spans="1:13" hidden="1" x14ac:dyDescent="0.4">
      <c r="A23">
        <v>1966</v>
      </c>
      <c r="B23" t="s">
        <v>32</v>
      </c>
      <c r="C23">
        <v>25.863636363636399</v>
      </c>
      <c r="D23">
        <v>25.5</v>
      </c>
      <c r="E23">
        <v>12</v>
      </c>
      <c r="F23">
        <v>1.7375</v>
      </c>
      <c r="G23">
        <v>1.73</v>
      </c>
      <c r="H23">
        <v>22</v>
      </c>
      <c r="I23">
        <v>16</v>
      </c>
      <c r="J23">
        <v>4</v>
      </c>
      <c r="K23">
        <v>4</v>
      </c>
      <c r="L23">
        <f t="shared" si="0"/>
        <v>0</v>
      </c>
      <c r="M23">
        <f t="shared" si="1"/>
        <v>0</v>
      </c>
    </row>
    <row r="24" spans="1:13" hidden="1" x14ac:dyDescent="0.4">
      <c r="A24">
        <v>1966</v>
      </c>
      <c r="B24" t="s">
        <v>108</v>
      </c>
      <c r="C24">
        <v>27</v>
      </c>
      <c r="D24">
        <v>26</v>
      </c>
      <c r="E24">
        <v>23</v>
      </c>
      <c r="F24">
        <v>1.7769230769230799</v>
      </c>
      <c r="G24">
        <v>1.78</v>
      </c>
      <c r="H24">
        <v>22</v>
      </c>
      <c r="I24">
        <v>13</v>
      </c>
      <c r="J24">
        <v>3</v>
      </c>
      <c r="K24">
        <v>4</v>
      </c>
      <c r="L24">
        <f t="shared" si="0"/>
        <v>1</v>
      </c>
      <c r="M24">
        <f t="shared" si="1"/>
        <v>0.25</v>
      </c>
    </row>
    <row r="25" spans="1:13" hidden="1" x14ac:dyDescent="0.4">
      <c r="A25">
        <v>1966</v>
      </c>
      <c r="B25" t="s">
        <v>147</v>
      </c>
      <c r="C25">
        <v>25.409090909090899</v>
      </c>
      <c r="D25">
        <v>26</v>
      </c>
      <c r="E25">
        <v>8</v>
      </c>
      <c r="F25">
        <v>1.7749999999999999</v>
      </c>
      <c r="G25">
        <v>1.78</v>
      </c>
      <c r="H25">
        <v>22</v>
      </c>
      <c r="I25">
        <v>20</v>
      </c>
      <c r="J25">
        <v>4</v>
      </c>
      <c r="K25">
        <v>4</v>
      </c>
      <c r="L25">
        <f t="shared" si="0"/>
        <v>0</v>
      </c>
      <c r="M25">
        <f t="shared" si="1"/>
        <v>0</v>
      </c>
    </row>
    <row r="26" spans="1:13" hidden="1" x14ac:dyDescent="0.4">
      <c r="A26">
        <v>1966</v>
      </c>
      <c r="B26" t="s">
        <v>33</v>
      </c>
      <c r="C26">
        <v>25.045454545454501</v>
      </c>
      <c r="D26">
        <v>24</v>
      </c>
      <c r="E26">
        <v>17</v>
      </c>
      <c r="F26">
        <v>1.76</v>
      </c>
      <c r="G26">
        <v>1.75</v>
      </c>
      <c r="H26">
        <v>22</v>
      </c>
      <c r="I26">
        <v>14</v>
      </c>
      <c r="J26">
        <v>4</v>
      </c>
      <c r="K26">
        <v>4</v>
      </c>
      <c r="L26">
        <f t="shared" si="0"/>
        <v>0</v>
      </c>
      <c r="M26">
        <f t="shared" si="1"/>
        <v>0</v>
      </c>
    </row>
    <row r="27" spans="1:13" hidden="1" x14ac:dyDescent="0.4">
      <c r="A27">
        <v>1966</v>
      </c>
      <c r="B27" t="s">
        <v>2260</v>
      </c>
      <c r="C27">
        <v>22.636363636363601</v>
      </c>
      <c r="D27">
        <v>22</v>
      </c>
      <c r="E27">
        <v>8</v>
      </c>
      <c r="F27" t="s">
        <v>2271</v>
      </c>
      <c r="G27" t="s">
        <v>2271</v>
      </c>
      <c r="H27">
        <v>22</v>
      </c>
      <c r="I27">
        <v>11</v>
      </c>
      <c r="J27">
        <v>3</v>
      </c>
      <c r="K27">
        <v>4</v>
      </c>
      <c r="L27">
        <f t="shared" si="0"/>
        <v>1</v>
      </c>
      <c r="M27">
        <f t="shared" si="1"/>
        <v>0.25</v>
      </c>
    </row>
    <row r="28" spans="1:13" hidden="1" x14ac:dyDescent="0.4">
      <c r="A28">
        <v>1966</v>
      </c>
      <c r="B28" t="s">
        <v>467</v>
      </c>
      <c r="C28">
        <v>27.5</v>
      </c>
      <c r="D28">
        <v>26.5</v>
      </c>
      <c r="E28">
        <v>15</v>
      </c>
      <c r="F28" t="s">
        <v>2271</v>
      </c>
      <c r="G28" t="s">
        <v>2271</v>
      </c>
      <c r="H28">
        <v>22</v>
      </c>
      <c r="I28">
        <v>9</v>
      </c>
      <c r="J28">
        <v>2</v>
      </c>
      <c r="K28">
        <v>4</v>
      </c>
      <c r="L28">
        <f t="shared" si="0"/>
        <v>2</v>
      </c>
      <c r="M28">
        <f t="shared" si="1"/>
        <v>0.5</v>
      </c>
    </row>
    <row r="29" spans="1:13" hidden="1" x14ac:dyDescent="0.4">
      <c r="A29">
        <v>1966</v>
      </c>
      <c r="B29" t="s">
        <v>140</v>
      </c>
      <c r="C29">
        <v>26.409090909090899</v>
      </c>
      <c r="D29">
        <v>26</v>
      </c>
      <c r="E29">
        <v>12</v>
      </c>
      <c r="F29">
        <v>1.748</v>
      </c>
      <c r="G29">
        <v>1.75</v>
      </c>
      <c r="H29">
        <v>22</v>
      </c>
      <c r="I29">
        <v>15</v>
      </c>
      <c r="J29">
        <v>4</v>
      </c>
      <c r="K29">
        <v>4</v>
      </c>
      <c r="L29">
        <f t="shared" si="0"/>
        <v>0</v>
      </c>
      <c r="M29">
        <f t="shared" si="1"/>
        <v>0</v>
      </c>
    </row>
    <row r="30" spans="1:13" hidden="1" x14ac:dyDescent="0.4">
      <c r="A30">
        <v>1966</v>
      </c>
      <c r="B30" t="s">
        <v>117</v>
      </c>
      <c r="C30">
        <v>26.590909090909101</v>
      </c>
      <c r="D30">
        <v>27</v>
      </c>
      <c r="E30">
        <v>14</v>
      </c>
      <c r="F30">
        <v>1.75529411764706</v>
      </c>
      <c r="G30">
        <v>1.75</v>
      </c>
      <c r="H30">
        <v>22</v>
      </c>
      <c r="I30">
        <v>17</v>
      </c>
      <c r="J30">
        <v>4</v>
      </c>
      <c r="K30">
        <v>4</v>
      </c>
      <c r="L30">
        <f t="shared" si="0"/>
        <v>0</v>
      </c>
      <c r="M30">
        <f t="shared" si="1"/>
        <v>0</v>
      </c>
    </row>
    <row r="31" spans="1:13" hidden="1" x14ac:dyDescent="0.4">
      <c r="A31">
        <v>1966</v>
      </c>
      <c r="B31" t="s">
        <v>2268</v>
      </c>
      <c r="C31">
        <v>25.954545454545499</v>
      </c>
      <c r="D31">
        <v>26</v>
      </c>
      <c r="E31">
        <v>17</v>
      </c>
      <c r="F31">
        <v>1.7549999999999999</v>
      </c>
      <c r="G31">
        <v>1.75</v>
      </c>
      <c r="H31">
        <v>22</v>
      </c>
      <c r="I31">
        <v>20</v>
      </c>
      <c r="J31">
        <v>2</v>
      </c>
      <c r="K31">
        <v>4</v>
      </c>
      <c r="L31">
        <f t="shared" si="0"/>
        <v>2</v>
      </c>
      <c r="M31">
        <f t="shared" si="1"/>
        <v>0.5</v>
      </c>
    </row>
    <row r="32" spans="1:13" hidden="1" x14ac:dyDescent="0.4">
      <c r="A32">
        <v>1966</v>
      </c>
      <c r="B32" t="s">
        <v>81</v>
      </c>
      <c r="C32">
        <v>26.045454545454501</v>
      </c>
      <c r="D32">
        <v>26</v>
      </c>
      <c r="E32">
        <v>16</v>
      </c>
      <c r="F32">
        <v>1.75555555555556</v>
      </c>
      <c r="G32">
        <v>1.75</v>
      </c>
      <c r="H32">
        <v>22</v>
      </c>
      <c r="I32">
        <v>18</v>
      </c>
      <c r="J32">
        <v>3</v>
      </c>
      <c r="K32">
        <v>4</v>
      </c>
      <c r="L32">
        <f t="shared" si="0"/>
        <v>1</v>
      </c>
      <c r="M32">
        <f t="shared" si="1"/>
        <v>0.25</v>
      </c>
    </row>
    <row r="33" spans="1:13" hidden="1" x14ac:dyDescent="0.4">
      <c r="A33">
        <v>1966</v>
      </c>
      <c r="B33" t="s">
        <v>2269</v>
      </c>
      <c r="C33">
        <v>25.227272727272702</v>
      </c>
      <c r="D33">
        <v>26</v>
      </c>
      <c r="E33">
        <v>10</v>
      </c>
      <c r="F33">
        <v>1.78111111111111</v>
      </c>
      <c r="G33">
        <v>1.78</v>
      </c>
      <c r="H33">
        <v>22</v>
      </c>
      <c r="I33">
        <v>18</v>
      </c>
      <c r="J33">
        <v>1</v>
      </c>
      <c r="K33">
        <v>4</v>
      </c>
      <c r="L33">
        <f t="shared" si="0"/>
        <v>3</v>
      </c>
      <c r="M33">
        <f t="shared" si="1"/>
        <v>0.75</v>
      </c>
    </row>
    <row r="34" spans="1:13" hidden="1" x14ac:dyDescent="0.4">
      <c r="A34">
        <v>1970</v>
      </c>
      <c r="B34" t="s">
        <v>43</v>
      </c>
      <c r="C34">
        <v>25.863636363636399</v>
      </c>
      <c r="D34">
        <v>25.5</v>
      </c>
      <c r="E34">
        <v>8</v>
      </c>
      <c r="F34">
        <v>1.75461538461538</v>
      </c>
      <c r="G34">
        <v>1.75</v>
      </c>
      <c r="H34">
        <v>22</v>
      </c>
      <c r="I34">
        <v>13</v>
      </c>
      <c r="J34">
        <v>4</v>
      </c>
      <c r="K34">
        <v>4</v>
      </c>
      <c r="L34">
        <f t="shared" si="0"/>
        <v>0</v>
      </c>
      <c r="M34">
        <f t="shared" si="1"/>
        <v>0</v>
      </c>
    </row>
    <row r="35" spans="1:13" hidden="1" x14ac:dyDescent="0.4">
      <c r="A35">
        <v>1970</v>
      </c>
      <c r="B35" t="s">
        <v>51</v>
      </c>
      <c r="C35">
        <v>24.409090909090899</v>
      </c>
      <c r="D35">
        <v>24</v>
      </c>
      <c r="E35">
        <v>14</v>
      </c>
      <c r="F35" t="s">
        <v>2271</v>
      </c>
      <c r="G35" t="s">
        <v>2271</v>
      </c>
      <c r="H35">
        <v>22</v>
      </c>
      <c r="I35">
        <v>10</v>
      </c>
      <c r="J35">
        <v>0</v>
      </c>
      <c r="K35">
        <v>4</v>
      </c>
      <c r="L35">
        <f t="shared" si="0"/>
        <v>4</v>
      </c>
      <c r="M35">
        <f t="shared" si="1"/>
        <v>1</v>
      </c>
    </row>
    <row r="36" spans="1:13" hidden="1" x14ac:dyDescent="0.4">
      <c r="A36">
        <v>1970</v>
      </c>
      <c r="B36" t="s">
        <v>410</v>
      </c>
      <c r="C36">
        <v>26.047619047619001</v>
      </c>
      <c r="D36">
        <v>26</v>
      </c>
      <c r="E36">
        <v>13</v>
      </c>
      <c r="F36">
        <v>1.77428571428571</v>
      </c>
      <c r="G36">
        <v>1.78</v>
      </c>
      <c r="H36">
        <v>21</v>
      </c>
      <c r="I36">
        <v>14</v>
      </c>
      <c r="J36">
        <v>4</v>
      </c>
      <c r="K36">
        <v>4</v>
      </c>
      <c r="L36">
        <f t="shared" si="0"/>
        <v>0</v>
      </c>
      <c r="M36">
        <f t="shared" si="1"/>
        <v>0</v>
      </c>
    </row>
    <row r="37" spans="1:13" hidden="1" x14ac:dyDescent="0.4">
      <c r="A37">
        <v>1970</v>
      </c>
      <c r="B37" t="s">
        <v>154</v>
      </c>
      <c r="C37">
        <v>24.954545454545499</v>
      </c>
      <c r="D37">
        <v>25</v>
      </c>
      <c r="E37">
        <v>15</v>
      </c>
      <c r="F37">
        <v>1.7677777777777799</v>
      </c>
      <c r="G37">
        <v>1.78</v>
      </c>
      <c r="H37">
        <v>22</v>
      </c>
      <c r="I37">
        <v>18</v>
      </c>
      <c r="J37">
        <v>4</v>
      </c>
      <c r="K37">
        <v>4</v>
      </c>
      <c r="L37">
        <f t="shared" si="0"/>
        <v>0</v>
      </c>
      <c r="M37">
        <f t="shared" si="1"/>
        <v>0</v>
      </c>
    </row>
    <row r="38" spans="1:13" hidden="1" x14ac:dyDescent="0.4">
      <c r="A38">
        <v>1970</v>
      </c>
      <c r="B38" t="s">
        <v>529</v>
      </c>
      <c r="C38">
        <v>24.875</v>
      </c>
      <c r="D38">
        <v>24.5</v>
      </c>
      <c r="E38">
        <v>10</v>
      </c>
      <c r="F38">
        <v>1.7418750000000001</v>
      </c>
      <c r="G38">
        <v>1.75</v>
      </c>
      <c r="H38">
        <v>16</v>
      </c>
      <c r="I38">
        <v>16</v>
      </c>
      <c r="J38">
        <v>4</v>
      </c>
      <c r="K38">
        <v>4</v>
      </c>
      <c r="L38">
        <f t="shared" si="0"/>
        <v>0</v>
      </c>
      <c r="M38">
        <f t="shared" si="1"/>
        <v>0</v>
      </c>
    </row>
    <row r="39" spans="1:13" hidden="1" x14ac:dyDescent="0.4">
      <c r="A39">
        <v>1970</v>
      </c>
      <c r="B39" t="s">
        <v>232</v>
      </c>
      <c r="C39">
        <v>27.045454545454501</v>
      </c>
      <c r="D39">
        <v>27.5</v>
      </c>
      <c r="E39">
        <v>12</v>
      </c>
      <c r="F39">
        <v>1.788</v>
      </c>
      <c r="G39">
        <v>1.8</v>
      </c>
      <c r="H39">
        <v>22</v>
      </c>
      <c r="I39">
        <v>20</v>
      </c>
      <c r="J39">
        <v>3</v>
      </c>
      <c r="K39">
        <v>4</v>
      </c>
      <c r="L39">
        <f t="shared" si="0"/>
        <v>1</v>
      </c>
      <c r="M39">
        <f t="shared" si="1"/>
        <v>0.25</v>
      </c>
    </row>
    <row r="40" spans="1:13" hidden="1" x14ac:dyDescent="0.4">
      <c r="A40">
        <v>1970</v>
      </c>
      <c r="B40" t="s">
        <v>505</v>
      </c>
      <c r="C40">
        <v>23.866666666666699</v>
      </c>
      <c r="D40">
        <v>23</v>
      </c>
      <c r="E40">
        <v>7</v>
      </c>
      <c r="F40" t="s">
        <v>2271</v>
      </c>
      <c r="G40" t="s">
        <v>2271</v>
      </c>
      <c r="H40">
        <v>15</v>
      </c>
      <c r="I40">
        <v>12</v>
      </c>
      <c r="J40">
        <v>4</v>
      </c>
      <c r="K40">
        <v>4</v>
      </c>
      <c r="L40">
        <f t="shared" si="0"/>
        <v>0</v>
      </c>
      <c r="M40">
        <f t="shared" si="1"/>
        <v>0</v>
      </c>
    </row>
    <row r="41" spans="1:13" hidden="1" x14ac:dyDescent="0.4">
      <c r="A41">
        <v>1970</v>
      </c>
      <c r="B41" t="s">
        <v>147</v>
      </c>
      <c r="C41">
        <v>26.727272727272702</v>
      </c>
      <c r="D41">
        <v>26.5</v>
      </c>
      <c r="E41">
        <v>8</v>
      </c>
      <c r="F41">
        <v>1.774</v>
      </c>
      <c r="G41">
        <v>1.78</v>
      </c>
      <c r="H41">
        <v>22</v>
      </c>
      <c r="I41">
        <v>20</v>
      </c>
      <c r="J41">
        <v>1</v>
      </c>
      <c r="K41">
        <v>4</v>
      </c>
      <c r="L41">
        <f t="shared" si="0"/>
        <v>3</v>
      </c>
      <c r="M41">
        <f t="shared" si="1"/>
        <v>0.75</v>
      </c>
    </row>
    <row r="42" spans="1:13" hidden="1" x14ac:dyDescent="0.4">
      <c r="A42">
        <v>1970</v>
      </c>
      <c r="B42" t="s">
        <v>33</v>
      </c>
      <c r="C42">
        <v>26.470588235294102</v>
      </c>
      <c r="D42">
        <v>27</v>
      </c>
      <c r="E42">
        <v>9</v>
      </c>
      <c r="F42">
        <v>1.735625</v>
      </c>
      <c r="G42">
        <v>1.74</v>
      </c>
      <c r="H42">
        <v>17</v>
      </c>
      <c r="I42">
        <v>16</v>
      </c>
      <c r="J42">
        <v>3</v>
      </c>
      <c r="K42">
        <v>4</v>
      </c>
      <c r="L42">
        <f t="shared" si="0"/>
        <v>1</v>
      </c>
      <c r="M42">
        <f t="shared" si="1"/>
        <v>0.25</v>
      </c>
    </row>
    <row r="43" spans="1:13" hidden="1" x14ac:dyDescent="0.4">
      <c r="A43">
        <v>1970</v>
      </c>
      <c r="B43" t="s">
        <v>522</v>
      </c>
      <c r="C43" t="s">
        <v>2271</v>
      </c>
      <c r="D43" t="s">
        <v>2271</v>
      </c>
      <c r="E43" t="s">
        <v>2271</v>
      </c>
      <c r="F43">
        <v>1.74764705882353</v>
      </c>
      <c r="G43">
        <v>1.75</v>
      </c>
      <c r="H43">
        <v>2</v>
      </c>
      <c r="I43">
        <v>17</v>
      </c>
      <c r="J43">
        <v>4</v>
      </c>
      <c r="K43">
        <v>4</v>
      </c>
      <c r="L43">
        <f t="shared" si="0"/>
        <v>0</v>
      </c>
      <c r="M43">
        <f t="shared" si="1"/>
        <v>0</v>
      </c>
    </row>
    <row r="44" spans="1:13" hidden="1" x14ac:dyDescent="0.4">
      <c r="A44">
        <v>1970</v>
      </c>
      <c r="B44" t="s">
        <v>60</v>
      </c>
      <c r="C44">
        <v>25.3888888888889</v>
      </c>
      <c r="D44">
        <v>26.5</v>
      </c>
      <c r="E44">
        <v>12</v>
      </c>
      <c r="F44">
        <v>1.73722222222222</v>
      </c>
      <c r="G44">
        <v>1.75</v>
      </c>
      <c r="H44">
        <v>18</v>
      </c>
      <c r="I44">
        <v>18</v>
      </c>
      <c r="J44">
        <v>3</v>
      </c>
      <c r="K44">
        <v>4</v>
      </c>
      <c r="L44">
        <f t="shared" si="0"/>
        <v>1</v>
      </c>
      <c r="M44">
        <f t="shared" si="1"/>
        <v>0.25</v>
      </c>
    </row>
    <row r="45" spans="1:13" hidden="1" x14ac:dyDescent="0.4">
      <c r="A45">
        <v>1970</v>
      </c>
      <c r="B45" t="s">
        <v>59</v>
      </c>
      <c r="C45">
        <v>24.909090909090899</v>
      </c>
      <c r="D45">
        <v>25</v>
      </c>
      <c r="E45">
        <v>9</v>
      </c>
      <c r="F45">
        <v>1.77153846153846</v>
      </c>
      <c r="G45">
        <v>1.78</v>
      </c>
      <c r="H45">
        <v>22</v>
      </c>
      <c r="I45">
        <v>13</v>
      </c>
      <c r="J45">
        <v>4</v>
      </c>
      <c r="K45">
        <v>4</v>
      </c>
      <c r="L45">
        <f t="shared" si="0"/>
        <v>0</v>
      </c>
      <c r="M45">
        <f t="shared" si="1"/>
        <v>0</v>
      </c>
    </row>
    <row r="46" spans="1:13" hidden="1" x14ac:dyDescent="0.4">
      <c r="A46">
        <v>1970</v>
      </c>
      <c r="B46" t="s">
        <v>126</v>
      </c>
      <c r="C46">
        <v>26.363636363636399</v>
      </c>
      <c r="D46">
        <v>27</v>
      </c>
      <c r="E46">
        <v>9</v>
      </c>
      <c r="F46">
        <v>1.79235294117647</v>
      </c>
      <c r="G46">
        <v>1.78</v>
      </c>
      <c r="H46">
        <v>22</v>
      </c>
      <c r="I46">
        <v>17</v>
      </c>
      <c r="J46">
        <v>4</v>
      </c>
      <c r="K46">
        <v>4</v>
      </c>
      <c r="L46">
        <f t="shared" si="0"/>
        <v>0</v>
      </c>
      <c r="M46">
        <f t="shared" si="1"/>
        <v>0</v>
      </c>
    </row>
    <row r="47" spans="1:13" hidden="1" x14ac:dyDescent="0.4">
      <c r="A47">
        <v>1970</v>
      </c>
      <c r="B47" t="s">
        <v>2268</v>
      </c>
      <c r="C47">
        <v>26.636363636363601</v>
      </c>
      <c r="D47">
        <v>26</v>
      </c>
      <c r="E47">
        <v>19</v>
      </c>
      <c r="F47">
        <v>1.7663636363636399</v>
      </c>
      <c r="G47">
        <v>1.75</v>
      </c>
      <c r="H47">
        <v>22</v>
      </c>
      <c r="I47">
        <v>22</v>
      </c>
      <c r="J47">
        <v>3</v>
      </c>
      <c r="K47">
        <v>4</v>
      </c>
      <c r="L47">
        <f t="shared" si="0"/>
        <v>1</v>
      </c>
      <c r="M47">
        <f t="shared" si="1"/>
        <v>0.25</v>
      </c>
    </row>
    <row r="48" spans="1:13" hidden="1" x14ac:dyDescent="0.4">
      <c r="A48">
        <v>1970</v>
      </c>
      <c r="B48" t="s">
        <v>81</v>
      </c>
      <c r="C48">
        <v>25.380952380952401</v>
      </c>
      <c r="D48">
        <v>25</v>
      </c>
      <c r="E48">
        <v>12</v>
      </c>
      <c r="F48">
        <v>1.73842105263158</v>
      </c>
      <c r="G48">
        <v>1.75</v>
      </c>
      <c r="H48">
        <v>21</v>
      </c>
      <c r="I48">
        <v>19</v>
      </c>
      <c r="J48">
        <v>2</v>
      </c>
      <c r="K48">
        <v>4</v>
      </c>
      <c r="L48">
        <f t="shared" si="0"/>
        <v>2</v>
      </c>
      <c r="M48">
        <f t="shared" si="1"/>
        <v>0.5</v>
      </c>
    </row>
    <row r="49" spans="1:13" hidden="1" x14ac:dyDescent="0.4">
      <c r="A49">
        <v>1970</v>
      </c>
      <c r="B49" t="s">
        <v>2269</v>
      </c>
      <c r="C49">
        <v>27.227272727272702</v>
      </c>
      <c r="D49">
        <v>26.5</v>
      </c>
      <c r="E49">
        <v>11</v>
      </c>
      <c r="F49">
        <v>1.77526315789474</v>
      </c>
      <c r="G49">
        <v>1.75</v>
      </c>
      <c r="H49">
        <v>22</v>
      </c>
      <c r="I49">
        <v>19</v>
      </c>
      <c r="J49">
        <v>2</v>
      </c>
      <c r="K49">
        <v>4</v>
      </c>
      <c r="L49">
        <f t="shared" si="0"/>
        <v>2</v>
      </c>
      <c r="M49">
        <f t="shared" si="1"/>
        <v>0.5</v>
      </c>
    </row>
    <row r="50" spans="1:13" hidden="1" x14ac:dyDescent="0.4">
      <c r="A50">
        <v>1974</v>
      </c>
      <c r="B50" t="s">
        <v>65</v>
      </c>
      <c r="C50">
        <v>26.181818181818201</v>
      </c>
      <c r="D50">
        <v>26</v>
      </c>
      <c r="E50">
        <v>13</v>
      </c>
      <c r="F50">
        <v>1.74842105263158</v>
      </c>
      <c r="G50">
        <v>1.75</v>
      </c>
      <c r="H50">
        <v>22</v>
      </c>
      <c r="I50">
        <v>19</v>
      </c>
      <c r="J50">
        <v>3</v>
      </c>
      <c r="K50">
        <v>4</v>
      </c>
      <c r="L50">
        <f t="shared" si="0"/>
        <v>1</v>
      </c>
      <c r="M50">
        <f t="shared" si="1"/>
        <v>0.25</v>
      </c>
    </row>
    <row r="51" spans="1:13" hidden="1" x14ac:dyDescent="0.4">
      <c r="A51">
        <v>1974</v>
      </c>
      <c r="B51" t="s">
        <v>565</v>
      </c>
      <c r="C51">
        <v>27.045454545454501</v>
      </c>
      <c r="D51">
        <v>27</v>
      </c>
      <c r="E51">
        <v>11</v>
      </c>
      <c r="F51">
        <v>1.7807142857142899</v>
      </c>
      <c r="G51">
        <v>1.7649999999999999</v>
      </c>
      <c r="H51">
        <v>22</v>
      </c>
      <c r="I51">
        <v>14</v>
      </c>
      <c r="J51">
        <v>4</v>
      </c>
      <c r="K51">
        <v>4</v>
      </c>
      <c r="L51">
        <f t="shared" si="0"/>
        <v>0</v>
      </c>
      <c r="M51">
        <f t="shared" si="1"/>
        <v>0</v>
      </c>
    </row>
    <row r="52" spans="1:13" hidden="1" x14ac:dyDescent="0.4">
      <c r="A52">
        <v>1974</v>
      </c>
      <c r="B52" t="s">
        <v>51</v>
      </c>
      <c r="C52">
        <v>25.636363636363601</v>
      </c>
      <c r="D52">
        <v>25</v>
      </c>
      <c r="E52">
        <v>12</v>
      </c>
      <c r="F52" t="s">
        <v>2271</v>
      </c>
      <c r="G52" t="s">
        <v>2271</v>
      </c>
      <c r="H52">
        <v>22</v>
      </c>
      <c r="I52">
        <v>10</v>
      </c>
      <c r="J52">
        <v>2</v>
      </c>
      <c r="K52">
        <v>4</v>
      </c>
      <c r="L52">
        <f t="shared" si="0"/>
        <v>2</v>
      </c>
      <c r="M52">
        <f t="shared" si="1"/>
        <v>0.5</v>
      </c>
    </row>
    <row r="53" spans="1:13" hidden="1" x14ac:dyDescent="0.4">
      <c r="A53">
        <v>1974</v>
      </c>
      <c r="B53" t="s">
        <v>410</v>
      </c>
      <c r="C53">
        <v>25.5</v>
      </c>
      <c r="D53">
        <v>25</v>
      </c>
      <c r="E53">
        <v>10</v>
      </c>
      <c r="F53">
        <v>1.76428571428571</v>
      </c>
      <c r="G53">
        <v>1.7649999999999999</v>
      </c>
      <c r="H53">
        <v>22</v>
      </c>
      <c r="I53">
        <v>14</v>
      </c>
      <c r="J53">
        <v>4</v>
      </c>
      <c r="K53">
        <v>4</v>
      </c>
      <c r="L53">
        <f t="shared" si="0"/>
        <v>0</v>
      </c>
      <c r="M53">
        <f t="shared" si="1"/>
        <v>0</v>
      </c>
    </row>
    <row r="54" spans="1:13" hidden="1" x14ac:dyDescent="0.4">
      <c r="A54">
        <v>1974</v>
      </c>
      <c r="B54" t="s">
        <v>70</v>
      </c>
      <c r="C54">
        <v>27.409090909090899</v>
      </c>
      <c r="D54">
        <v>28</v>
      </c>
      <c r="E54">
        <v>11</v>
      </c>
      <c r="F54">
        <v>1.7562500000000001</v>
      </c>
      <c r="G54">
        <v>1.75</v>
      </c>
      <c r="H54">
        <v>22</v>
      </c>
      <c r="I54">
        <v>16</v>
      </c>
      <c r="J54">
        <v>4</v>
      </c>
      <c r="K54">
        <v>4</v>
      </c>
      <c r="L54">
        <f t="shared" si="0"/>
        <v>0</v>
      </c>
      <c r="M54">
        <f t="shared" si="1"/>
        <v>0</v>
      </c>
    </row>
    <row r="55" spans="1:13" hidden="1" x14ac:dyDescent="0.4">
      <c r="A55">
        <v>1974</v>
      </c>
      <c r="B55" t="s">
        <v>2270</v>
      </c>
      <c r="C55">
        <v>25.863636363636399</v>
      </c>
      <c r="D55">
        <v>26.5</v>
      </c>
      <c r="E55">
        <v>13</v>
      </c>
      <c r="F55">
        <v>1.77526315789474</v>
      </c>
      <c r="G55">
        <v>1.78</v>
      </c>
      <c r="H55">
        <v>22</v>
      </c>
      <c r="I55">
        <v>19</v>
      </c>
      <c r="J55">
        <v>3</v>
      </c>
      <c r="K55">
        <v>4</v>
      </c>
      <c r="L55">
        <f t="shared" si="0"/>
        <v>1</v>
      </c>
      <c r="M55">
        <f t="shared" si="1"/>
        <v>0.25</v>
      </c>
    </row>
    <row r="56" spans="1:13" hidden="1" x14ac:dyDescent="0.4">
      <c r="A56">
        <v>1974</v>
      </c>
      <c r="B56" t="s">
        <v>591</v>
      </c>
      <c r="C56">
        <v>25.5</v>
      </c>
      <c r="D56">
        <v>24.5</v>
      </c>
      <c r="E56">
        <v>9</v>
      </c>
      <c r="F56">
        <v>1.75833333333333</v>
      </c>
      <c r="G56">
        <v>1.75</v>
      </c>
      <c r="H56">
        <v>22</v>
      </c>
      <c r="I56">
        <v>18</v>
      </c>
      <c r="J56">
        <v>4</v>
      </c>
      <c r="K56">
        <v>4</v>
      </c>
      <c r="L56">
        <f t="shared" si="0"/>
        <v>0</v>
      </c>
      <c r="M56">
        <f t="shared" si="1"/>
        <v>0</v>
      </c>
    </row>
    <row r="57" spans="1:13" hidden="1" x14ac:dyDescent="0.4">
      <c r="A57">
        <v>1974</v>
      </c>
      <c r="B57" t="s">
        <v>2254</v>
      </c>
      <c r="C57">
        <v>26.772727272727298</v>
      </c>
      <c r="D57">
        <v>27</v>
      </c>
      <c r="E57">
        <v>11</v>
      </c>
      <c r="F57">
        <v>1.802</v>
      </c>
      <c r="G57">
        <v>1.8</v>
      </c>
      <c r="H57">
        <v>22</v>
      </c>
      <c r="I57">
        <v>15</v>
      </c>
      <c r="J57">
        <v>1</v>
      </c>
      <c r="K57">
        <v>4</v>
      </c>
      <c r="L57">
        <f t="shared" si="0"/>
        <v>3</v>
      </c>
      <c r="M57">
        <f t="shared" si="1"/>
        <v>0.75</v>
      </c>
    </row>
    <row r="58" spans="1:13" hidden="1" x14ac:dyDescent="0.4">
      <c r="A58">
        <v>1974</v>
      </c>
      <c r="B58" t="s">
        <v>147</v>
      </c>
      <c r="C58">
        <v>28.272727272727298</v>
      </c>
      <c r="D58">
        <v>28</v>
      </c>
      <c r="E58">
        <v>12</v>
      </c>
      <c r="F58">
        <v>1.792</v>
      </c>
      <c r="G58">
        <v>1.78</v>
      </c>
      <c r="H58">
        <v>22</v>
      </c>
      <c r="I58">
        <v>20</v>
      </c>
      <c r="J58">
        <v>4</v>
      </c>
      <c r="K58">
        <v>4</v>
      </c>
      <c r="L58">
        <f t="shared" si="0"/>
        <v>0</v>
      </c>
      <c r="M58">
        <f t="shared" si="1"/>
        <v>0</v>
      </c>
    </row>
    <row r="59" spans="1:13" hidden="1" x14ac:dyDescent="0.4">
      <c r="A59">
        <v>1974</v>
      </c>
      <c r="B59" t="s">
        <v>199</v>
      </c>
      <c r="C59">
        <v>24.136363636363601</v>
      </c>
      <c r="D59">
        <v>24.5</v>
      </c>
      <c r="E59">
        <v>10</v>
      </c>
      <c r="F59">
        <v>1.7949999999999999</v>
      </c>
      <c r="G59">
        <v>1.79</v>
      </c>
      <c r="H59">
        <v>22</v>
      </c>
      <c r="I59">
        <v>18</v>
      </c>
      <c r="J59">
        <v>2</v>
      </c>
      <c r="K59">
        <v>4</v>
      </c>
      <c r="L59">
        <f t="shared" si="0"/>
        <v>2</v>
      </c>
      <c r="M59">
        <f t="shared" si="1"/>
        <v>0.5</v>
      </c>
    </row>
    <row r="60" spans="1:13" hidden="1" x14ac:dyDescent="0.4">
      <c r="A60">
        <v>1974</v>
      </c>
      <c r="B60" t="s">
        <v>281</v>
      </c>
      <c r="C60">
        <v>25.727272727272702</v>
      </c>
      <c r="D60">
        <v>25</v>
      </c>
      <c r="E60">
        <v>15</v>
      </c>
      <c r="F60">
        <v>1.7807142857142899</v>
      </c>
      <c r="G60">
        <v>1.78</v>
      </c>
      <c r="H60">
        <v>22</v>
      </c>
      <c r="I60">
        <v>14</v>
      </c>
      <c r="J60">
        <v>4</v>
      </c>
      <c r="K60">
        <v>4</v>
      </c>
      <c r="L60">
        <f t="shared" si="0"/>
        <v>0</v>
      </c>
      <c r="M60">
        <f t="shared" si="1"/>
        <v>0</v>
      </c>
    </row>
    <row r="61" spans="1:13" hidden="1" x14ac:dyDescent="0.4">
      <c r="A61">
        <v>1974</v>
      </c>
      <c r="B61" t="s">
        <v>126</v>
      </c>
      <c r="C61">
        <v>27.227272727272702</v>
      </c>
      <c r="D61">
        <v>27.5</v>
      </c>
      <c r="E61">
        <v>12</v>
      </c>
      <c r="F61">
        <v>1.80666666666667</v>
      </c>
      <c r="G61">
        <v>1.8</v>
      </c>
      <c r="H61">
        <v>22</v>
      </c>
      <c r="I61">
        <v>18</v>
      </c>
      <c r="J61">
        <v>3</v>
      </c>
      <c r="K61">
        <v>4</v>
      </c>
      <c r="L61">
        <f t="shared" si="0"/>
        <v>1</v>
      </c>
      <c r="M61">
        <f t="shared" si="1"/>
        <v>0.25</v>
      </c>
    </row>
    <row r="62" spans="1:13" hidden="1" x14ac:dyDescent="0.4">
      <c r="A62">
        <v>1974</v>
      </c>
      <c r="B62" t="s">
        <v>81</v>
      </c>
      <c r="C62">
        <v>26.363636363636399</v>
      </c>
      <c r="D62">
        <v>27</v>
      </c>
      <c r="E62">
        <v>15</v>
      </c>
      <c r="F62">
        <v>1.7573333333333301</v>
      </c>
      <c r="G62">
        <v>1.75</v>
      </c>
      <c r="H62">
        <v>22</v>
      </c>
      <c r="I62">
        <v>15</v>
      </c>
      <c r="J62">
        <v>4</v>
      </c>
      <c r="K62">
        <v>4</v>
      </c>
      <c r="L62">
        <f t="shared" si="0"/>
        <v>0</v>
      </c>
      <c r="M62">
        <f t="shared" si="1"/>
        <v>0</v>
      </c>
    </row>
    <row r="63" spans="1:13" hidden="1" x14ac:dyDescent="0.4">
      <c r="A63">
        <v>1974</v>
      </c>
      <c r="B63" t="s">
        <v>2269</v>
      </c>
      <c r="C63">
        <v>26.727272727272702</v>
      </c>
      <c r="D63">
        <v>27</v>
      </c>
      <c r="E63">
        <v>8</v>
      </c>
      <c r="F63">
        <v>1.7773684210526299</v>
      </c>
      <c r="G63">
        <v>1.8</v>
      </c>
      <c r="H63">
        <v>22</v>
      </c>
      <c r="I63">
        <v>19</v>
      </c>
      <c r="J63">
        <v>0</v>
      </c>
      <c r="K63">
        <v>4</v>
      </c>
      <c r="L63">
        <f t="shared" si="0"/>
        <v>4</v>
      </c>
      <c r="M63">
        <f t="shared" si="1"/>
        <v>1</v>
      </c>
    </row>
    <row r="64" spans="1:13" hidden="1" x14ac:dyDescent="0.4">
      <c r="A64">
        <v>1974</v>
      </c>
      <c r="B64" t="s">
        <v>50</v>
      </c>
      <c r="C64">
        <v>25.272727272727298</v>
      </c>
      <c r="D64">
        <v>25.5</v>
      </c>
      <c r="E64">
        <v>12</v>
      </c>
      <c r="F64">
        <v>1.7826315789473699</v>
      </c>
      <c r="G64">
        <v>1.75</v>
      </c>
      <c r="H64">
        <v>22</v>
      </c>
      <c r="I64">
        <v>19</v>
      </c>
      <c r="J64">
        <v>3</v>
      </c>
      <c r="K64">
        <v>4</v>
      </c>
      <c r="L64">
        <f t="shared" si="0"/>
        <v>1</v>
      </c>
      <c r="M64">
        <f t="shared" si="1"/>
        <v>0.25</v>
      </c>
    </row>
    <row r="65" spans="1:13" hidden="1" x14ac:dyDescent="0.4">
      <c r="A65">
        <v>1974</v>
      </c>
      <c r="B65" t="s">
        <v>573</v>
      </c>
      <c r="C65">
        <v>25.272727272727298</v>
      </c>
      <c r="D65">
        <v>25</v>
      </c>
      <c r="E65">
        <v>6</v>
      </c>
      <c r="F65">
        <v>1.7092857142857101</v>
      </c>
      <c r="G65">
        <v>1.75</v>
      </c>
      <c r="H65">
        <v>22</v>
      </c>
      <c r="I65">
        <v>14</v>
      </c>
      <c r="J65">
        <v>4</v>
      </c>
      <c r="K65">
        <v>4</v>
      </c>
      <c r="L65">
        <f t="shared" si="0"/>
        <v>0</v>
      </c>
      <c r="M65">
        <f t="shared" si="1"/>
        <v>0</v>
      </c>
    </row>
    <row r="66" spans="1:13" hidden="1" x14ac:dyDescent="0.4">
      <c r="A66">
        <v>1978</v>
      </c>
      <c r="B66" t="s">
        <v>65</v>
      </c>
      <c r="C66">
        <v>25.818181818181799</v>
      </c>
      <c r="D66">
        <v>25.5</v>
      </c>
      <c r="E66">
        <v>7</v>
      </c>
      <c r="F66">
        <v>1.75352941176471</v>
      </c>
      <c r="G66">
        <v>1.75</v>
      </c>
      <c r="H66">
        <v>22</v>
      </c>
      <c r="I66">
        <v>17</v>
      </c>
      <c r="J66">
        <v>0</v>
      </c>
      <c r="K66">
        <v>4</v>
      </c>
      <c r="L66">
        <f t="shared" si="0"/>
        <v>4</v>
      </c>
      <c r="M66">
        <f t="shared" si="1"/>
        <v>1</v>
      </c>
    </row>
    <row r="67" spans="1:13" hidden="1" x14ac:dyDescent="0.4">
      <c r="A67">
        <v>1978</v>
      </c>
      <c r="B67" t="s">
        <v>100</v>
      </c>
      <c r="C67">
        <v>26.318181818181799</v>
      </c>
      <c r="D67">
        <v>26</v>
      </c>
      <c r="E67">
        <v>11</v>
      </c>
      <c r="F67">
        <v>1.78647058823529</v>
      </c>
      <c r="G67">
        <v>1.78</v>
      </c>
      <c r="H67">
        <v>22</v>
      </c>
      <c r="I67">
        <v>17</v>
      </c>
      <c r="J67">
        <v>3</v>
      </c>
      <c r="K67">
        <v>4</v>
      </c>
      <c r="L67">
        <f t="shared" ref="L67:L130" si="2">K67-J67</f>
        <v>1</v>
      </c>
      <c r="M67">
        <f t="shared" ref="M67:M130" si="3">L67/K67</f>
        <v>0.25</v>
      </c>
    </row>
    <row r="68" spans="1:13" hidden="1" x14ac:dyDescent="0.4">
      <c r="A68">
        <v>1978</v>
      </c>
      <c r="B68" t="s">
        <v>51</v>
      </c>
      <c r="C68">
        <v>25</v>
      </c>
      <c r="D68">
        <v>24.5</v>
      </c>
      <c r="E68">
        <v>12</v>
      </c>
      <c r="F68" t="s">
        <v>2271</v>
      </c>
      <c r="G68" t="s">
        <v>2271</v>
      </c>
      <c r="H68">
        <v>22</v>
      </c>
      <c r="I68">
        <v>8</v>
      </c>
      <c r="J68">
        <v>2</v>
      </c>
      <c r="K68">
        <v>4</v>
      </c>
      <c r="L68">
        <f t="shared" si="2"/>
        <v>2</v>
      </c>
      <c r="M68">
        <f t="shared" si="3"/>
        <v>0.5</v>
      </c>
    </row>
    <row r="69" spans="1:13" hidden="1" x14ac:dyDescent="0.4">
      <c r="A69">
        <v>1978</v>
      </c>
      <c r="B69" t="s">
        <v>32</v>
      </c>
      <c r="C69">
        <v>25.818181818181799</v>
      </c>
      <c r="D69">
        <v>25.5</v>
      </c>
      <c r="E69">
        <v>12</v>
      </c>
      <c r="F69">
        <v>1.7790476190476201</v>
      </c>
      <c r="G69">
        <v>1.78</v>
      </c>
      <c r="H69">
        <v>22</v>
      </c>
      <c r="I69">
        <v>21</v>
      </c>
      <c r="J69">
        <v>4</v>
      </c>
      <c r="K69">
        <v>4</v>
      </c>
      <c r="L69">
        <f t="shared" si="2"/>
        <v>0</v>
      </c>
      <c r="M69">
        <f t="shared" si="3"/>
        <v>0</v>
      </c>
    </row>
    <row r="70" spans="1:13" hidden="1" x14ac:dyDescent="0.4">
      <c r="A70">
        <v>1978</v>
      </c>
      <c r="B70" t="s">
        <v>2254</v>
      </c>
      <c r="C70">
        <v>27.727272727272702</v>
      </c>
      <c r="D70">
        <v>26.5</v>
      </c>
      <c r="E70">
        <v>17</v>
      </c>
      <c r="F70">
        <v>1.8163157894736801</v>
      </c>
      <c r="G70">
        <v>1.8</v>
      </c>
      <c r="H70">
        <v>22</v>
      </c>
      <c r="I70">
        <v>19</v>
      </c>
      <c r="J70">
        <v>1</v>
      </c>
      <c r="K70">
        <v>4</v>
      </c>
      <c r="L70">
        <f t="shared" si="2"/>
        <v>3</v>
      </c>
      <c r="M70">
        <f t="shared" si="3"/>
        <v>0.75</v>
      </c>
    </row>
    <row r="71" spans="1:13" hidden="1" x14ac:dyDescent="0.4">
      <c r="A71">
        <v>1978</v>
      </c>
      <c r="B71" t="s">
        <v>108</v>
      </c>
      <c r="C71">
        <v>26.545454545454501</v>
      </c>
      <c r="D71">
        <v>27</v>
      </c>
      <c r="E71">
        <v>9</v>
      </c>
      <c r="F71">
        <v>1.7861111111111101</v>
      </c>
      <c r="G71">
        <v>1.78</v>
      </c>
      <c r="H71">
        <v>22</v>
      </c>
      <c r="I71">
        <v>18</v>
      </c>
      <c r="J71">
        <v>4</v>
      </c>
      <c r="K71">
        <v>4</v>
      </c>
      <c r="L71">
        <f t="shared" si="2"/>
        <v>0</v>
      </c>
      <c r="M71">
        <f t="shared" si="3"/>
        <v>0</v>
      </c>
    </row>
    <row r="72" spans="1:13" hidden="1" x14ac:dyDescent="0.4">
      <c r="A72">
        <v>1978</v>
      </c>
      <c r="B72" t="s">
        <v>678</v>
      </c>
      <c r="C72">
        <v>25.181818181818201</v>
      </c>
      <c r="D72">
        <v>25</v>
      </c>
      <c r="E72">
        <v>10</v>
      </c>
      <c r="F72">
        <v>1.76142857142857</v>
      </c>
      <c r="G72">
        <v>1.75</v>
      </c>
      <c r="H72">
        <v>22</v>
      </c>
      <c r="I72">
        <v>14</v>
      </c>
      <c r="J72">
        <v>4</v>
      </c>
      <c r="K72">
        <v>4</v>
      </c>
      <c r="L72">
        <f t="shared" si="2"/>
        <v>0</v>
      </c>
      <c r="M72">
        <f t="shared" si="3"/>
        <v>0</v>
      </c>
    </row>
    <row r="73" spans="1:13" hidden="1" x14ac:dyDescent="0.4">
      <c r="A73">
        <v>1978</v>
      </c>
      <c r="B73" t="s">
        <v>147</v>
      </c>
      <c r="C73">
        <v>25.954545454545499</v>
      </c>
      <c r="D73">
        <v>26</v>
      </c>
      <c r="E73">
        <v>16</v>
      </c>
      <c r="F73">
        <v>1.7877272727272699</v>
      </c>
      <c r="G73">
        <v>1.78</v>
      </c>
      <c r="H73">
        <v>22</v>
      </c>
      <c r="I73">
        <v>22</v>
      </c>
      <c r="J73">
        <v>2</v>
      </c>
      <c r="K73">
        <v>4</v>
      </c>
      <c r="L73">
        <f t="shared" si="2"/>
        <v>2</v>
      </c>
      <c r="M73">
        <f t="shared" si="3"/>
        <v>0.5</v>
      </c>
    </row>
    <row r="74" spans="1:13" hidden="1" x14ac:dyDescent="0.4">
      <c r="A74">
        <v>1978</v>
      </c>
      <c r="B74" t="s">
        <v>33</v>
      </c>
      <c r="C74">
        <v>23.636363636363601</v>
      </c>
      <c r="D74">
        <v>24.5</v>
      </c>
      <c r="E74">
        <v>9</v>
      </c>
      <c r="F74">
        <v>1.7649999999999999</v>
      </c>
      <c r="G74">
        <v>1.7649999999999999</v>
      </c>
      <c r="H74">
        <v>22</v>
      </c>
      <c r="I74">
        <v>18</v>
      </c>
      <c r="J74">
        <v>4</v>
      </c>
      <c r="K74">
        <v>4</v>
      </c>
      <c r="L74">
        <f t="shared" si="2"/>
        <v>0</v>
      </c>
      <c r="M74">
        <f t="shared" si="3"/>
        <v>0</v>
      </c>
    </row>
    <row r="75" spans="1:13" hidden="1" x14ac:dyDescent="0.4">
      <c r="A75">
        <v>1978</v>
      </c>
      <c r="B75" t="s">
        <v>60</v>
      </c>
      <c r="C75">
        <v>26.454545454545499</v>
      </c>
      <c r="D75">
        <v>26.5</v>
      </c>
      <c r="E75">
        <v>12</v>
      </c>
      <c r="F75">
        <v>1.75117647058824</v>
      </c>
      <c r="G75">
        <v>1.75</v>
      </c>
      <c r="H75">
        <v>22</v>
      </c>
      <c r="I75">
        <v>17</v>
      </c>
      <c r="J75">
        <v>3</v>
      </c>
      <c r="K75">
        <v>4</v>
      </c>
      <c r="L75">
        <f t="shared" si="2"/>
        <v>1</v>
      </c>
      <c r="M75">
        <f t="shared" si="3"/>
        <v>0.25</v>
      </c>
    </row>
    <row r="76" spans="1:13" hidden="1" x14ac:dyDescent="0.4">
      <c r="A76">
        <v>1978</v>
      </c>
      <c r="B76" t="s">
        <v>199</v>
      </c>
      <c r="C76">
        <v>25.681818181818201</v>
      </c>
      <c r="D76">
        <v>27</v>
      </c>
      <c r="E76">
        <v>13</v>
      </c>
      <c r="F76">
        <v>1.8142105263157899</v>
      </c>
      <c r="G76">
        <v>1.8</v>
      </c>
      <c r="H76">
        <v>22</v>
      </c>
      <c r="I76">
        <v>19</v>
      </c>
      <c r="J76">
        <v>3</v>
      </c>
      <c r="K76">
        <v>4</v>
      </c>
      <c r="L76">
        <f t="shared" si="2"/>
        <v>1</v>
      </c>
      <c r="M76">
        <f t="shared" si="3"/>
        <v>0.25</v>
      </c>
    </row>
    <row r="77" spans="1:13" hidden="1" x14ac:dyDescent="0.4">
      <c r="A77">
        <v>1978</v>
      </c>
      <c r="B77" t="s">
        <v>281</v>
      </c>
      <c r="C77">
        <v>27.409090909090899</v>
      </c>
      <c r="D77">
        <v>27</v>
      </c>
      <c r="E77">
        <v>9</v>
      </c>
      <c r="F77">
        <v>1.76058823529412</v>
      </c>
      <c r="G77">
        <v>1.78</v>
      </c>
      <c r="H77">
        <v>22</v>
      </c>
      <c r="I77">
        <v>17</v>
      </c>
      <c r="J77">
        <v>4</v>
      </c>
      <c r="K77">
        <v>4</v>
      </c>
      <c r="L77">
        <f t="shared" si="2"/>
        <v>0</v>
      </c>
      <c r="M77">
        <f t="shared" si="3"/>
        <v>0</v>
      </c>
    </row>
    <row r="78" spans="1:13" hidden="1" x14ac:dyDescent="0.4">
      <c r="A78">
        <v>1978</v>
      </c>
      <c r="B78" t="s">
        <v>140</v>
      </c>
      <c r="C78">
        <v>26.681818181818201</v>
      </c>
      <c r="D78">
        <v>26.5</v>
      </c>
      <c r="E78">
        <v>10</v>
      </c>
      <c r="F78" t="s">
        <v>2271</v>
      </c>
      <c r="G78" t="s">
        <v>2271</v>
      </c>
      <c r="H78">
        <v>22</v>
      </c>
      <c r="I78">
        <v>12</v>
      </c>
      <c r="J78">
        <v>4</v>
      </c>
      <c r="K78">
        <v>4</v>
      </c>
      <c r="L78">
        <f t="shared" si="2"/>
        <v>0</v>
      </c>
      <c r="M78">
        <f t="shared" si="3"/>
        <v>0</v>
      </c>
    </row>
    <row r="79" spans="1:13" hidden="1" x14ac:dyDescent="0.4">
      <c r="A79">
        <v>1978</v>
      </c>
      <c r="B79" t="s">
        <v>126</v>
      </c>
      <c r="C79">
        <v>26.818181818181799</v>
      </c>
      <c r="D79">
        <v>28</v>
      </c>
      <c r="E79">
        <v>15</v>
      </c>
      <c r="F79">
        <v>1.8260000000000001</v>
      </c>
      <c r="G79">
        <v>1.83</v>
      </c>
      <c r="H79">
        <v>22</v>
      </c>
      <c r="I79">
        <v>15</v>
      </c>
      <c r="J79">
        <v>4</v>
      </c>
      <c r="K79">
        <v>4</v>
      </c>
      <c r="L79">
        <f t="shared" si="2"/>
        <v>0</v>
      </c>
      <c r="M79">
        <f t="shared" si="3"/>
        <v>0</v>
      </c>
    </row>
    <row r="80" spans="1:13" hidden="1" x14ac:dyDescent="0.4">
      <c r="A80">
        <v>1978</v>
      </c>
      <c r="B80" t="s">
        <v>637</v>
      </c>
      <c r="C80">
        <v>25.227272727272702</v>
      </c>
      <c r="D80">
        <v>24.5</v>
      </c>
      <c r="E80">
        <v>11</v>
      </c>
      <c r="F80" t="s">
        <v>2271</v>
      </c>
      <c r="G80" t="s">
        <v>2271</v>
      </c>
      <c r="H80">
        <v>22</v>
      </c>
      <c r="I80">
        <v>11</v>
      </c>
      <c r="J80">
        <v>4</v>
      </c>
      <c r="K80">
        <v>4</v>
      </c>
      <c r="L80">
        <f t="shared" si="2"/>
        <v>0</v>
      </c>
      <c r="M80">
        <f t="shared" si="3"/>
        <v>0</v>
      </c>
    </row>
    <row r="81" spans="1:13" hidden="1" x14ac:dyDescent="0.4">
      <c r="A81">
        <v>1978</v>
      </c>
      <c r="B81" t="s">
        <v>2269</v>
      </c>
      <c r="C81">
        <v>26.863636360000001</v>
      </c>
      <c r="D81">
        <v>27</v>
      </c>
      <c r="E81">
        <v>14</v>
      </c>
      <c r="F81">
        <v>1.7913635999999999</v>
      </c>
      <c r="G81">
        <v>1.8</v>
      </c>
      <c r="H81">
        <v>22</v>
      </c>
      <c r="I81">
        <v>22</v>
      </c>
      <c r="J81">
        <v>3</v>
      </c>
      <c r="K81">
        <v>4</v>
      </c>
      <c r="L81">
        <f t="shared" si="2"/>
        <v>1</v>
      </c>
      <c r="M81">
        <f t="shared" si="3"/>
        <v>0.25</v>
      </c>
    </row>
    <row r="82" spans="1:13" hidden="1" x14ac:dyDescent="0.4">
      <c r="A82">
        <v>1982</v>
      </c>
      <c r="B82" t="s">
        <v>727</v>
      </c>
      <c r="C82">
        <v>26.409090909090899</v>
      </c>
      <c r="D82">
        <v>27</v>
      </c>
      <c r="E82">
        <v>9</v>
      </c>
      <c r="F82">
        <v>1.79235294117647</v>
      </c>
      <c r="G82">
        <v>1.78</v>
      </c>
      <c r="H82">
        <v>22</v>
      </c>
      <c r="I82">
        <v>17</v>
      </c>
      <c r="J82">
        <v>4</v>
      </c>
      <c r="K82">
        <v>4</v>
      </c>
      <c r="L82">
        <f t="shared" si="2"/>
        <v>0</v>
      </c>
      <c r="M82">
        <f t="shared" si="3"/>
        <v>0</v>
      </c>
    </row>
    <row r="83" spans="1:13" hidden="1" x14ac:dyDescent="0.4">
      <c r="A83">
        <v>1982</v>
      </c>
      <c r="B83" t="s">
        <v>65</v>
      </c>
      <c r="C83">
        <v>26.818181818181799</v>
      </c>
      <c r="D83">
        <v>27</v>
      </c>
      <c r="E83">
        <v>13</v>
      </c>
      <c r="F83">
        <v>1.74833333333333</v>
      </c>
      <c r="G83">
        <v>1.7250000000000001</v>
      </c>
      <c r="H83">
        <v>22</v>
      </c>
      <c r="I83">
        <v>18</v>
      </c>
      <c r="J83">
        <v>3</v>
      </c>
      <c r="K83">
        <v>4</v>
      </c>
      <c r="L83">
        <f t="shared" si="2"/>
        <v>1</v>
      </c>
      <c r="M83">
        <f t="shared" si="3"/>
        <v>0.25</v>
      </c>
    </row>
    <row r="84" spans="1:13" hidden="1" x14ac:dyDescent="0.4">
      <c r="A84">
        <v>1982</v>
      </c>
      <c r="B84" t="s">
        <v>100</v>
      </c>
      <c r="C84">
        <v>26.636363636363601</v>
      </c>
      <c r="D84">
        <v>26</v>
      </c>
      <c r="E84">
        <v>13</v>
      </c>
      <c r="F84">
        <v>1.8117647058823501</v>
      </c>
      <c r="G84">
        <v>1.8</v>
      </c>
      <c r="H84">
        <v>22</v>
      </c>
      <c r="I84">
        <v>17</v>
      </c>
      <c r="J84">
        <v>3</v>
      </c>
      <c r="K84">
        <v>4</v>
      </c>
      <c r="L84">
        <f t="shared" si="2"/>
        <v>1</v>
      </c>
      <c r="M84">
        <f t="shared" si="3"/>
        <v>0.25</v>
      </c>
    </row>
    <row r="85" spans="1:13" hidden="1" x14ac:dyDescent="0.4">
      <c r="A85">
        <v>1982</v>
      </c>
      <c r="B85" t="s">
        <v>43</v>
      </c>
      <c r="C85">
        <v>27.227272727272702</v>
      </c>
      <c r="D85">
        <v>27.5</v>
      </c>
      <c r="E85">
        <v>16</v>
      </c>
      <c r="F85">
        <v>1.7954545454545501</v>
      </c>
      <c r="G85">
        <v>1.8</v>
      </c>
      <c r="H85">
        <v>22</v>
      </c>
      <c r="I85">
        <v>22</v>
      </c>
      <c r="J85">
        <v>3</v>
      </c>
      <c r="K85">
        <v>4</v>
      </c>
      <c r="L85">
        <f t="shared" si="2"/>
        <v>1</v>
      </c>
      <c r="M85">
        <f t="shared" si="3"/>
        <v>0.25</v>
      </c>
    </row>
    <row r="86" spans="1:13" hidden="1" x14ac:dyDescent="0.4">
      <c r="A86">
        <v>1982</v>
      </c>
      <c r="B86" t="s">
        <v>51</v>
      </c>
      <c r="C86">
        <v>26.272727272727298</v>
      </c>
      <c r="D86">
        <v>27</v>
      </c>
      <c r="E86">
        <v>9</v>
      </c>
      <c r="F86" t="s">
        <v>2271</v>
      </c>
      <c r="G86" t="s">
        <v>2271</v>
      </c>
      <c r="H86">
        <v>22</v>
      </c>
      <c r="I86">
        <v>9</v>
      </c>
      <c r="J86">
        <v>3</v>
      </c>
      <c r="K86">
        <v>4</v>
      </c>
      <c r="L86">
        <f t="shared" si="2"/>
        <v>1</v>
      </c>
      <c r="M86">
        <f t="shared" si="3"/>
        <v>0.25</v>
      </c>
    </row>
    <row r="87" spans="1:13" hidden="1" x14ac:dyDescent="0.4">
      <c r="A87">
        <v>1982</v>
      </c>
      <c r="B87" t="s">
        <v>709</v>
      </c>
      <c r="C87" t="s">
        <v>2271</v>
      </c>
      <c r="D87" t="s">
        <v>2271</v>
      </c>
      <c r="E87" t="s">
        <v>2271</v>
      </c>
      <c r="F87" t="s">
        <v>2271</v>
      </c>
      <c r="G87" t="s">
        <v>2271</v>
      </c>
      <c r="H87">
        <v>11</v>
      </c>
      <c r="I87">
        <v>11</v>
      </c>
      <c r="J87">
        <v>4</v>
      </c>
      <c r="K87">
        <v>4</v>
      </c>
      <c r="L87">
        <f t="shared" si="2"/>
        <v>0</v>
      </c>
      <c r="M87">
        <f t="shared" si="3"/>
        <v>0</v>
      </c>
    </row>
    <row r="88" spans="1:13" hidden="1" x14ac:dyDescent="0.4">
      <c r="A88">
        <v>1982</v>
      </c>
      <c r="B88" t="s">
        <v>70</v>
      </c>
      <c r="C88">
        <v>27.5</v>
      </c>
      <c r="D88">
        <v>27.5</v>
      </c>
      <c r="E88">
        <v>14</v>
      </c>
      <c r="F88">
        <v>1.7638461538461501</v>
      </c>
      <c r="G88">
        <v>1.78</v>
      </c>
      <c r="H88">
        <v>22</v>
      </c>
      <c r="I88">
        <v>13</v>
      </c>
      <c r="J88">
        <v>4</v>
      </c>
      <c r="K88">
        <v>4</v>
      </c>
      <c r="L88">
        <f t="shared" si="2"/>
        <v>0</v>
      </c>
      <c r="M88">
        <f t="shared" si="3"/>
        <v>0</v>
      </c>
    </row>
    <row r="89" spans="1:13" hidden="1" x14ac:dyDescent="0.4">
      <c r="A89">
        <v>1982</v>
      </c>
      <c r="B89" t="s">
        <v>154</v>
      </c>
      <c r="C89">
        <v>27.636363636363601</v>
      </c>
      <c r="D89">
        <v>27.5</v>
      </c>
      <c r="E89">
        <v>11</v>
      </c>
      <c r="F89" t="s">
        <v>2271</v>
      </c>
      <c r="G89" t="s">
        <v>2271</v>
      </c>
      <c r="H89">
        <v>22</v>
      </c>
      <c r="I89">
        <v>10</v>
      </c>
      <c r="J89">
        <v>4</v>
      </c>
      <c r="K89">
        <v>4</v>
      </c>
      <c r="L89">
        <f t="shared" si="2"/>
        <v>0</v>
      </c>
      <c r="M89">
        <f t="shared" si="3"/>
        <v>0</v>
      </c>
    </row>
    <row r="90" spans="1:13" hidden="1" x14ac:dyDescent="0.4">
      <c r="A90">
        <v>1982</v>
      </c>
      <c r="B90" t="s">
        <v>529</v>
      </c>
      <c r="C90">
        <v>26.35</v>
      </c>
      <c r="D90">
        <v>26</v>
      </c>
      <c r="E90">
        <v>11</v>
      </c>
      <c r="F90">
        <v>1.76461538461538</v>
      </c>
      <c r="G90">
        <v>1.75</v>
      </c>
      <c r="H90">
        <v>20</v>
      </c>
      <c r="I90">
        <v>13</v>
      </c>
      <c r="J90">
        <v>4</v>
      </c>
      <c r="K90">
        <v>4</v>
      </c>
      <c r="L90">
        <f t="shared" si="2"/>
        <v>0</v>
      </c>
      <c r="M90">
        <f t="shared" si="3"/>
        <v>0</v>
      </c>
    </row>
    <row r="91" spans="1:13" hidden="1" x14ac:dyDescent="0.4">
      <c r="A91">
        <v>1982</v>
      </c>
      <c r="B91" t="s">
        <v>232</v>
      </c>
      <c r="C91">
        <v>28.090909090909101</v>
      </c>
      <c r="D91">
        <v>28</v>
      </c>
      <c r="E91">
        <v>11</v>
      </c>
      <c r="F91">
        <v>1.79052631578947</v>
      </c>
      <c r="G91">
        <v>1.8</v>
      </c>
      <c r="H91">
        <v>22</v>
      </c>
      <c r="I91">
        <v>19</v>
      </c>
      <c r="J91">
        <v>3</v>
      </c>
      <c r="K91">
        <v>4</v>
      </c>
      <c r="L91">
        <f t="shared" si="2"/>
        <v>1</v>
      </c>
      <c r="M91">
        <f t="shared" si="3"/>
        <v>0.25</v>
      </c>
    </row>
    <row r="92" spans="1:13" hidden="1" x14ac:dyDescent="0.4">
      <c r="A92">
        <v>1982</v>
      </c>
      <c r="B92" t="s">
        <v>32</v>
      </c>
      <c r="C92">
        <v>26.545454545454501</v>
      </c>
      <c r="D92">
        <v>26</v>
      </c>
      <c r="E92">
        <v>14</v>
      </c>
      <c r="F92">
        <v>1.7740909090909101</v>
      </c>
      <c r="G92">
        <v>1.78</v>
      </c>
      <c r="H92">
        <v>22</v>
      </c>
      <c r="I92">
        <v>22</v>
      </c>
      <c r="J92">
        <v>2</v>
      </c>
      <c r="K92">
        <v>4</v>
      </c>
      <c r="L92">
        <f t="shared" si="2"/>
        <v>2</v>
      </c>
      <c r="M92">
        <f t="shared" si="3"/>
        <v>0.5</v>
      </c>
    </row>
    <row r="93" spans="1:13" hidden="1" x14ac:dyDescent="0.4">
      <c r="A93">
        <v>1982</v>
      </c>
      <c r="B93" t="s">
        <v>739</v>
      </c>
      <c r="C93">
        <v>26.909090909090899</v>
      </c>
      <c r="D93">
        <v>26.5</v>
      </c>
      <c r="E93">
        <v>13</v>
      </c>
      <c r="F93" t="s">
        <v>2271</v>
      </c>
      <c r="G93" t="s">
        <v>2271</v>
      </c>
      <c r="H93">
        <v>22</v>
      </c>
      <c r="I93">
        <v>9</v>
      </c>
      <c r="J93">
        <v>4</v>
      </c>
      <c r="K93">
        <v>4</v>
      </c>
      <c r="L93">
        <f t="shared" si="2"/>
        <v>0</v>
      </c>
      <c r="M93">
        <f t="shared" si="3"/>
        <v>0</v>
      </c>
    </row>
    <row r="94" spans="1:13" hidden="1" x14ac:dyDescent="0.4">
      <c r="A94">
        <v>1982</v>
      </c>
      <c r="B94" t="s">
        <v>108</v>
      </c>
      <c r="C94">
        <v>28.363636363636399</v>
      </c>
      <c r="D94">
        <v>27</v>
      </c>
      <c r="E94">
        <v>24</v>
      </c>
      <c r="F94">
        <v>1.78882352941176</v>
      </c>
      <c r="G94">
        <v>1.8</v>
      </c>
      <c r="H94">
        <v>22</v>
      </c>
      <c r="I94">
        <v>17</v>
      </c>
      <c r="J94">
        <v>4</v>
      </c>
      <c r="K94">
        <v>4</v>
      </c>
      <c r="L94">
        <f t="shared" si="2"/>
        <v>0</v>
      </c>
      <c r="M94">
        <f t="shared" si="3"/>
        <v>0</v>
      </c>
    </row>
    <row r="95" spans="1:13" hidden="1" x14ac:dyDescent="0.4">
      <c r="A95">
        <v>1982</v>
      </c>
      <c r="B95" t="s">
        <v>147</v>
      </c>
      <c r="C95">
        <v>26.863636363636399</v>
      </c>
      <c r="D95">
        <v>27</v>
      </c>
      <c r="E95">
        <v>22</v>
      </c>
      <c r="F95">
        <v>1.7845</v>
      </c>
      <c r="G95">
        <v>1.78</v>
      </c>
      <c r="H95">
        <v>22</v>
      </c>
      <c r="I95">
        <v>20</v>
      </c>
      <c r="J95">
        <v>0</v>
      </c>
      <c r="K95">
        <v>4</v>
      </c>
      <c r="L95">
        <f t="shared" si="2"/>
        <v>4</v>
      </c>
      <c r="M95">
        <f t="shared" si="3"/>
        <v>1</v>
      </c>
    </row>
    <row r="96" spans="1:13" hidden="1" x14ac:dyDescent="0.4">
      <c r="A96">
        <v>1982</v>
      </c>
      <c r="B96" t="s">
        <v>750</v>
      </c>
      <c r="C96" t="s">
        <v>2271</v>
      </c>
      <c r="D96" t="s">
        <v>2271</v>
      </c>
      <c r="E96" t="s">
        <v>2271</v>
      </c>
      <c r="F96">
        <v>1.74461538461538</v>
      </c>
      <c r="G96">
        <v>1.75</v>
      </c>
      <c r="H96">
        <v>9</v>
      </c>
      <c r="I96">
        <v>13</v>
      </c>
      <c r="J96">
        <v>4</v>
      </c>
      <c r="K96">
        <v>4</v>
      </c>
      <c r="L96">
        <f t="shared" si="2"/>
        <v>0</v>
      </c>
      <c r="M96">
        <f t="shared" si="3"/>
        <v>0</v>
      </c>
    </row>
    <row r="97" spans="1:13" hidden="1" x14ac:dyDescent="0.4">
      <c r="A97">
        <v>1982</v>
      </c>
      <c r="B97" t="s">
        <v>719</v>
      </c>
      <c r="C97">
        <v>25.909090909090899</v>
      </c>
      <c r="D97">
        <v>24.5</v>
      </c>
      <c r="E97">
        <v>16</v>
      </c>
      <c r="F97">
        <v>1.784</v>
      </c>
      <c r="G97">
        <v>1.78</v>
      </c>
      <c r="H97">
        <v>22</v>
      </c>
      <c r="I97">
        <v>15</v>
      </c>
      <c r="J97">
        <v>4</v>
      </c>
      <c r="K97">
        <v>4</v>
      </c>
      <c r="L97">
        <f t="shared" si="2"/>
        <v>0</v>
      </c>
      <c r="M97">
        <f t="shared" si="3"/>
        <v>0</v>
      </c>
    </row>
    <row r="98" spans="1:13" hidden="1" x14ac:dyDescent="0.4">
      <c r="A98">
        <v>1982</v>
      </c>
      <c r="B98" t="s">
        <v>369</v>
      </c>
      <c r="C98">
        <v>27.045454545454501</v>
      </c>
      <c r="D98">
        <v>26</v>
      </c>
      <c r="E98">
        <v>20</v>
      </c>
      <c r="F98">
        <v>1.7913333333333299</v>
      </c>
      <c r="G98">
        <v>1.78</v>
      </c>
      <c r="H98">
        <v>22</v>
      </c>
      <c r="I98">
        <v>15</v>
      </c>
      <c r="J98">
        <v>3</v>
      </c>
      <c r="K98">
        <v>4</v>
      </c>
      <c r="L98">
        <f t="shared" si="2"/>
        <v>1</v>
      </c>
      <c r="M98">
        <f t="shared" si="3"/>
        <v>0.25</v>
      </c>
    </row>
    <row r="99" spans="1:13" hidden="1" x14ac:dyDescent="0.4">
      <c r="A99">
        <v>1982</v>
      </c>
      <c r="B99" t="s">
        <v>60</v>
      </c>
      <c r="C99">
        <v>27.227272727272702</v>
      </c>
      <c r="D99">
        <v>28</v>
      </c>
      <c r="E99">
        <v>12</v>
      </c>
      <c r="F99" t="s">
        <v>2271</v>
      </c>
      <c r="G99" t="s">
        <v>2271</v>
      </c>
      <c r="H99">
        <v>22</v>
      </c>
      <c r="I99">
        <v>12</v>
      </c>
      <c r="J99">
        <v>4</v>
      </c>
      <c r="K99">
        <v>4</v>
      </c>
      <c r="L99">
        <f t="shared" si="2"/>
        <v>0</v>
      </c>
      <c r="M99">
        <f t="shared" si="3"/>
        <v>0</v>
      </c>
    </row>
    <row r="100" spans="1:13" hidden="1" x14ac:dyDescent="0.4">
      <c r="A100">
        <v>1982</v>
      </c>
      <c r="B100" t="s">
        <v>199</v>
      </c>
      <c r="C100">
        <v>25.363636363636399</v>
      </c>
      <c r="D100">
        <v>26</v>
      </c>
      <c r="E100">
        <v>12</v>
      </c>
      <c r="F100">
        <v>1.7894736842105301</v>
      </c>
      <c r="G100">
        <v>1.78</v>
      </c>
      <c r="H100">
        <v>22</v>
      </c>
      <c r="I100">
        <v>19</v>
      </c>
      <c r="J100">
        <v>2</v>
      </c>
      <c r="K100">
        <v>4</v>
      </c>
      <c r="L100">
        <f t="shared" si="2"/>
        <v>2</v>
      </c>
      <c r="M100">
        <f t="shared" si="3"/>
        <v>0.5</v>
      </c>
    </row>
    <row r="101" spans="1:13" hidden="1" x14ac:dyDescent="0.4">
      <c r="A101">
        <v>1982</v>
      </c>
      <c r="B101" t="s">
        <v>281</v>
      </c>
      <c r="C101">
        <v>26.363636363636399</v>
      </c>
      <c r="D101">
        <v>25.5</v>
      </c>
      <c r="E101">
        <v>14</v>
      </c>
      <c r="F101">
        <v>1.7915000000000001</v>
      </c>
      <c r="G101">
        <v>1.79</v>
      </c>
      <c r="H101">
        <v>22</v>
      </c>
      <c r="I101">
        <v>20</v>
      </c>
      <c r="J101">
        <v>4</v>
      </c>
      <c r="K101">
        <v>4</v>
      </c>
      <c r="L101">
        <f t="shared" si="2"/>
        <v>0</v>
      </c>
      <c r="M101">
        <f t="shared" si="3"/>
        <v>0</v>
      </c>
    </row>
    <row r="102" spans="1:13" hidden="1" x14ac:dyDescent="0.4">
      <c r="A102">
        <v>1982</v>
      </c>
      <c r="B102" t="s">
        <v>140</v>
      </c>
      <c r="C102">
        <v>26.454545454545499</v>
      </c>
      <c r="D102">
        <v>26</v>
      </c>
      <c r="E102">
        <v>13</v>
      </c>
      <c r="F102">
        <v>1.7725</v>
      </c>
      <c r="G102">
        <v>1.78</v>
      </c>
      <c r="H102">
        <v>22</v>
      </c>
      <c r="I102">
        <v>16</v>
      </c>
      <c r="J102">
        <v>3</v>
      </c>
      <c r="K102">
        <v>4</v>
      </c>
      <c r="L102">
        <f t="shared" si="2"/>
        <v>1</v>
      </c>
      <c r="M102">
        <f t="shared" si="3"/>
        <v>0.25</v>
      </c>
    </row>
    <row r="103" spans="1:13" hidden="1" x14ac:dyDescent="0.4">
      <c r="A103">
        <v>1982</v>
      </c>
      <c r="B103" t="s">
        <v>2268</v>
      </c>
      <c r="C103">
        <v>25.227272727272702</v>
      </c>
      <c r="D103">
        <v>25</v>
      </c>
      <c r="E103">
        <v>10</v>
      </c>
      <c r="F103">
        <v>1.7915000000000001</v>
      </c>
      <c r="G103">
        <v>1.79</v>
      </c>
      <c r="H103">
        <v>22</v>
      </c>
      <c r="I103">
        <v>20</v>
      </c>
      <c r="J103">
        <v>3</v>
      </c>
      <c r="K103">
        <v>4</v>
      </c>
      <c r="L103">
        <f t="shared" si="2"/>
        <v>1</v>
      </c>
      <c r="M103">
        <f t="shared" si="3"/>
        <v>0.25</v>
      </c>
    </row>
    <row r="104" spans="1:13" hidden="1" x14ac:dyDescent="0.4">
      <c r="A104">
        <v>1982</v>
      </c>
      <c r="B104" t="s">
        <v>2269</v>
      </c>
      <c r="C104">
        <v>26.090909090909101</v>
      </c>
      <c r="D104">
        <v>26</v>
      </c>
      <c r="E104">
        <v>12</v>
      </c>
      <c r="F104">
        <v>1.8040909090909101</v>
      </c>
      <c r="G104">
        <v>1.8</v>
      </c>
      <c r="H104">
        <v>22</v>
      </c>
      <c r="I104">
        <v>22</v>
      </c>
      <c r="J104">
        <v>1</v>
      </c>
      <c r="K104">
        <v>4</v>
      </c>
      <c r="L104">
        <f t="shared" si="2"/>
        <v>3</v>
      </c>
      <c r="M104">
        <f t="shared" si="3"/>
        <v>0.75</v>
      </c>
    </row>
    <row r="105" spans="1:13" hidden="1" x14ac:dyDescent="0.4">
      <c r="A105">
        <v>1982</v>
      </c>
      <c r="B105" t="s">
        <v>50</v>
      </c>
      <c r="C105">
        <v>25.909090909090899</v>
      </c>
      <c r="D105">
        <v>25.5</v>
      </c>
      <c r="E105">
        <v>12</v>
      </c>
      <c r="F105">
        <v>1.80266666666667</v>
      </c>
      <c r="G105">
        <v>1.8</v>
      </c>
      <c r="H105">
        <v>22</v>
      </c>
      <c r="I105">
        <v>15</v>
      </c>
      <c r="J105">
        <v>4</v>
      </c>
      <c r="K105">
        <v>4</v>
      </c>
      <c r="L105">
        <f t="shared" si="2"/>
        <v>0</v>
      </c>
      <c r="M105">
        <f t="shared" si="3"/>
        <v>0</v>
      </c>
    </row>
    <row r="106" spans="1:13" hidden="1" x14ac:dyDescent="0.4">
      <c r="A106">
        <v>1986</v>
      </c>
      <c r="B106" t="s">
        <v>727</v>
      </c>
      <c r="C106">
        <v>28.045454545454501</v>
      </c>
      <c r="D106">
        <v>28</v>
      </c>
      <c r="E106">
        <v>10</v>
      </c>
      <c r="F106">
        <v>1.7931250000000001</v>
      </c>
      <c r="G106">
        <v>1.78</v>
      </c>
      <c r="H106">
        <v>22</v>
      </c>
      <c r="I106">
        <v>16</v>
      </c>
      <c r="J106">
        <v>5</v>
      </c>
      <c r="K106">
        <v>5</v>
      </c>
      <c r="L106">
        <f t="shared" si="2"/>
        <v>0</v>
      </c>
      <c r="M106">
        <f t="shared" si="3"/>
        <v>0</v>
      </c>
    </row>
    <row r="107" spans="1:13" hidden="1" x14ac:dyDescent="0.4">
      <c r="A107">
        <v>1986</v>
      </c>
      <c r="B107" t="s">
        <v>65</v>
      </c>
      <c r="C107">
        <v>26.454545454545499</v>
      </c>
      <c r="D107">
        <v>26.5</v>
      </c>
      <c r="E107">
        <v>13</v>
      </c>
      <c r="F107">
        <v>1.7747619047619001</v>
      </c>
      <c r="G107">
        <v>1.75</v>
      </c>
      <c r="H107">
        <v>22</v>
      </c>
      <c r="I107">
        <v>21</v>
      </c>
      <c r="J107">
        <v>0</v>
      </c>
      <c r="K107">
        <v>5</v>
      </c>
      <c r="L107">
        <f t="shared" si="2"/>
        <v>5</v>
      </c>
      <c r="M107">
        <f t="shared" si="3"/>
        <v>1</v>
      </c>
    </row>
    <row r="108" spans="1:13" x14ac:dyDescent="0.4">
      <c r="A108">
        <v>1986</v>
      </c>
      <c r="B108" t="s">
        <v>43</v>
      </c>
      <c r="C108">
        <v>27.045454545454501</v>
      </c>
      <c r="D108">
        <v>27.5</v>
      </c>
      <c r="E108">
        <v>14</v>
      </c>
      <c r="F108">
        <v>1.79</v>
      </c>
      <c r="G108">
        <v>1.8</v>
      </c>
      <c r="H108">
        <v>22</v>
      </c>
      <c r="I108">
        <v>21</v>
      </c>
      <c r="J108">
        <v>2</v>
      </c>
      <c r="K108">
        <v>5</v>
      </c>
      <c r="L108">
        <f t="shared" si="2"/>
        <v>3</v>
      </c>
      <c r="M108">
        <f t="shared" si="3"/>
        <v>0.6</v>
      </c>
    </row>
    <row r="109" spans="1:13" hidden="1" x14ac:dyDescent="0.4">
      <c r="A109">
        <v>1986</v>
      </c>
      <c r="B109" t="s">
        <v>51</v>
      </c>
      <c r="C109">
        <v>26.636363636363601</v>
      </c>
      <c r="D109">
        <v>25.5</v>
      </c>
      <c r="E109">
        <v>16</v>
      </c>
      <c r="F109" t="s">
        <v>2271</v>
      </c>
      <c r="G109" t="s">
        <v>2271</v>
      </c>
      <c r="H109">
        <v>22</v>
      </c>
      <c r="I109">
        <v>12</v>
      </c>
      <c r="J109">
        <v>3</v>
      </c>
      <c r="K109">
        <v>5</v>
      </c>
      <c r="L109">
        <f t="shared" si="2"/>
        <v>2</v>
      </c>
      <c r="M109">
        <f t="shared" si="3"/>
        <v>0.4</v>
      </c>
    </row>
    <row r="110" spans="1:13" hidden="1" x14ac:dyDescent="0.4">
      <c r="A110">
        <v>1986</v>
      </c>
      <c r="B110" t="s">
        <v>410</v>
      </c>
      <c r="C110">
        <v>25.590909090909101</v>
      </c>
      <c r="D110">
        <v>24.5</v>
      </c>
      <c r="E110">
        <v>12</v>
      </c>
      <c r="F110" t="s">
        <v>2271</v>
      </c>
      <c r="G110" t="s">
        <v>2271</v>
      </c>
      <c r="H110">
        <v>22</v>
      </c>
      <c r="I110">
        <v>12</v>
      </c>
      <c r="J110">
        <v>4</v>
      </c>
      <c r="K110">
        <v>5</v>
      </c>
      <c r="L110">
        <f t="shared" si="2"/>
        <v>1</v>
      </c>
      <c r="M110">
        <f t="shared" si="3"/>
        <v>0.2</v>
      </c>
    </row>
    <row r="111" spans="1:13" hidden="1" x14ac:dyDescent="0.4">
      <c r="A111">
        <v>1986</v>
      </c>
      <c r="B111" t="s">
        <v>815</v>
      </c>
      <c r="C111">
        <v>25.5</v>
      </c>
      <c r="D111">
        <v>25</v>
      </c>
      <c r="E111">
        <v>14</v>
      </c>
      <c r="F111">
        <v>1.788</v>
      </c>
      <c r="G111">
        <v>1.78</v>
      </c>
      <c r="H111">
        <v>22</v>
      </c>
      <c r="I111">
        <v>15</v>
      </c>
      <c r="J111">
        <v>5</v>
      </c>
      <c r="K111">
        <v>5</v>
      </c>
      <c r="L111">
        <f t="shared" si="2"/>
        <v>0</v>
      </c>
      <c r="M111">
        <f t="shared" si="3"/>
        <v>0</v>
      </c>
    </row>
    <row r="112" spans="1:13" hidden="1" x14ac:dyDescent="0.4">
      <c r="A112">
        <v>1986</v>
      </c>
      <c r="B112" t="s">
        <v>858</v>
      </c>
      <c r="C112">
        <v>27.409090909090899</v>
      </c>
      <c r="D112">
        <v>27.5</v>
      </c>
      <c r="E112">
        <v>16</v>
      </c>
      <c r="F112">
        <v>1.8160000000000001</v>
      </c>
      <c r="G112">
        <v>1.83</v>
      </c>
      <c r="H112">
        <v>22</v>
      </c>
      <c r="I112">
        <v>20</v>
      </c>
      <c r="J112">
        <v>4</v>
      </c>
      <c r="K112">
        <v>5</v>
      </c>
      <c r="L112">
        <f t="shared" si="2"/>
        <v>1</v>
      </c>
      <c r="M112">
        <f t="shared" si="3"/>
        <v>0.2</v>
      </c>
    </row>
    <row r="113" spans="1:13" hidden="1" x14ac:dyDescent="0.4">
      <c r="A113">
        <v>1986</v>
      </c>
      <c r="B113" t="s">
        <v>232</v>
      </c>
      <c r="C113">
        <v>26.181818181818201</v>
      </c>
      <c r="D113">
        <v>26</v>
      </c>
      <c r="E113">
        <v>14</v>
      </c>
      <c r="F113">
        <v>1.8186363636363601</v>
      </c>
      <c r="G113">
        <v>1.83</v>
      </c>
      <c r="H113">
        <v>22</v>
      </c>
      <c r="I113">
        <v>22</v>
      </c>
      <c r="J113">
        <v>3</v>
      </c>
      <c r="K113">
        <v>5</v>
      </c>
      <c r="L113">
        <f t="shared" si="2"/>
        <v>2</v>
      </c>
      <c r="M113">
        <f t="shared" si="3"/>
        <v>0.4</v>
      </c>
    </row>
    <row r="114" spans="1:13" x14ac:dyDescent="0.4">
      <c r="A114">
        <v>1986</v>
      </c>
      <c r="B114" t="s">
        <v>32</v>
      </c>
      <c r="C114">
        <v>27.5</v>
      </c>
      <c r="D114">
        <v>27.5</v>
      </c>
      <c r="E114">
        <v>11</v>
      </c>
      <c r="F114">
        <v>1.7881818181818201</v>
      </c>
      <c r="G114">
        <v>1.78</v>
      </c>
      <c r="H114">
        <v>22</v>
      </c>
      <c r="I114">
        <v>22</v>
      </c>
      <c r="J114">
        <v>2</v>
      </c>
      <c r="K114">
        <v>5</v>
      </c>
      <c r="L114">
        <f t="shared" si="2"/>
        <v>3</v>
      </c>
      <c r="M114">
        <f t="shared" si="3"/>
        <v>0.6</v>
      </c>
    </row>
    <row r="115" spans="1:13" hidden="1" x14ac:dyDescent="0.4">
      <c r="A115">
        <v>1986</v>
      </c>
      <c r="B115" t="s">
        <v>108</v>
      </c>
      <c r="C115">
        <v>26.545454545454501</v>
      </c>
      <c r="D115">
        <v>26.5</v>
      </c>
      <c r="E115">
        <v>12</v>
      </c>
      <c r="F115">
        <v>1.8078571428571399</v>
      </c>
      <c r="G115">
        <v>1.8149999999999999</v>
      </c>
      <c r="H115">
        <v>22</v>
      </c>
      <c r="I115">
        <v>14</v>
      </c>
      <c r="J115">
        <v>5</v>
      </c>
      <c r="K115">
        <v>5</v>
      </c>
      <c r="L115">
        <f t="shared" si="2"/>
        <v>0</v>
      </c>
      <c r="M115">
        <f t="shared" si="3"/>
        <v>0</v>
      </c>
    </row>
    <row r="116" spans="1:13" hidden="1" x14ac:dyDescent="0.4">
      <c r="A116">
        <v>1986</v>
      </c>
      <c r="B116" t="s">
        <v>851</v>
      </c>
      <c r="C116">
        <v>27</v>
      </c>
      <c r="D116">
        <v>27.5</v>
      </c>
      <c r="E116">
        <v>14</v>
      </c>
      <c r="F116" t="s">
        <v>2271</v>
      </c>
      <c r="G116" t="s">
        <v>2271</v>
      </c>
      <c r="H116">
        <v>22</v>
      </c>
      <c r="I116">
        <v>8</v>
      </c>
      <c r="J116">
        <v>5</v>
      </c>
      <c r="K116">
        <v>5</v>
      </c>
      <c r="L116">
        <f t="shared" si="2"/>
        <v>0</v>
      </c>
      <c r="M116">
        <f t="shared" si="3"/>
        <v>0</v>
      </c>
    </row>
    <row r="117" spans="1:13" hidden="1" x14ac:dyDescent="0.4">
      <c r="A117">
        <v>1986</v>
      </c>
      <c r="B117" t="s">
        <v>147</v>
      </c>
      <c r="C117">
        <v>27.045454545454501</v>
      </c>
      <c r="D117">
        <v>27.5</v>
      </c>
      <c r="E117">
        <v>12</v>
      </c>
      <c r="F117">
        <v>1.7895454545454501</v>
      </c>
      <c r="G117">
        <v>1.78</v>
      </c>
      <c r="H117">
        <v>22</v>
      </c>
      <c r="I117">
        <v>22</v>
      </c>
      <c r="J117">
        <v>4</v>
      </c>
      <c r="K117">
        <v>5</v>
      </c>
      <c r="L117">
        <f t="shared" si="2"/>
        <v>1</v>
      </c>
      <c r="M117">
        <f t="shared" si="3"/>
        <v>0.2</v>
      </c>
    </row>
    <row r="118" spans="1:13" hidden="1" x14ac:dyDescent="0.4">
      <c r="A118">
        <v>1986</v>
      </c>
      <c r="B118" t="s">
        <v>33</v>
      </c>
      <c r="C118">
        <v>25.590909090909101</v>
      </c>
      <c r="D118">
        <v>25.5</v>
      </c>
      <c r="E118">
        <v>10</v>
      </c>
      <c r="F118">
        <v>1.7706666666666699</v>
      </c>
      <c r="G118">
        <v>1.78</v>
      </c>
      <c r="H118">
        <v>22</v>
      </c>
      <c r="I118">
        <v>15</v>
      </c>
      <c r="J118">
        <v>3</v>
      </c>
      <c r="K118">
        <v>5</v>
      </c>
      <c r="L118">
        <f t="shared" si="2"/>
        <v>2</v>
      </c>
      <c r="M118">
        <f t="shared" si="3"/>
        <v>0.4</v>
      </c>
    </row>
    <row r="119" spans="1:13" hidden="1" x14ac:dyDescent="0.4">
      <c r="A119">
        <v>1986</v>
      </c>
      <c r="B119" t="s">
        <v>522</v>
      </c>
      <c r="C119">
        <v>25.761904761904798</v>
      </c>
      <c r="D119">
        <v>26</v>
      </c>
      <c r="E119">
        <v>15</v>
      </c>
      <c r="F119">
        <v>1.7615384615384599</v>
      </c>
      <c r="G119">
        <v>1.78</v>
      </c>
      <c r="H119">
        <v>21</v>
      </c>
      <c r="I119">
        <v>13</v>
      </c>
      <c r="J119">
        <v>4</v>
      </c>
      <c r="K119">
        <v>5</v>
      </c>
      <c r="L119">
        <f t="shared" si="2"/>
        <v>1</v>
      </c>
      <c r="M119">
        <f t="shared" si="3"/>
        <v>0.2</v>
      </c>
    </row>
    <row r="120" spans="1:13" hidden="1" x14ac:dyDescent="0.4">
      <c r="A120">
        <v>1986</v>
      </c>
      <c r="B120" t="s">
        <v>369</v>
      </c>
      <c r="C120">
        <v>26.590909090909101</v>
      </c>
      <c r="D120">
        <v>25.5</v>
      </c>
      <c r="E120">
        <v>20</v>
      </c>
      <c r="F120">
        <v>1.80058823529412</v>
      </c>
      <c r="G120">
        <v>1.8</v>
      </c>
      <c r="H120">
        <v>22</v>
      </c>
      <c r="I120">
        <v>17</v>
      </c>
      <c r="J120">
        <v>5</v>
      </c>
      <c r="K120">
        <v>5</v>
      </c>
      <c r="L120">
        <f t="shared" si="2"/>
        <v>0</v>
      </c>
      <c r="M120">
        <f t="shared" si="3"/>
        <v>0</v>
      </c>
    </row>
    <row r="121" spans="1:13" hidden="1" x14ac:dyDescent="0.4">
      <c r="A121">
        <v>1986</v>
      </c>
      <c r="B121" t="s">
        <v>77</v>
      </c>
      <c r="C121">
        <v>26.318181818181799</v>
      </c>
      <c r="D121">
        <v>25.5</v>
      </c>
      <c r="E121">
        <v>9</v>
      </c>
      <c r="F121">
        <v>1.77153846153846</v>
      </c>
      <c r="G121">
        <v>1.75</v>
      </c>
      <c r="H121">
        <v>22</v>
      </c>
      <c r="I121">
        <v>13</v>
      </c>
      <c r="J121">
        <v>4</v>
      </c>
      <c r="K121">
        <v>5</v>
      </c>
      <c r="L121">
        <f t="shared" si="2"/>
        <v>1</v>
      </c>
      <c r="M121">
        <f t="shared" si="3"/>
        <v>0.2</v>
      </c>
    </row>
    <row r="122" spans="1:13" hidden="1" x14ac:dyDescent="0.4">
      <c r="A122">
        <v>1986</v>
      </c>
      <c r="B122" t="s">
        <v>199</v>
      </c>
      <c r="C122">
        <v>26.227272727272702</v>
      </c>
      <c r="D122">
        <v>26</v>
      </c>
      <c r="E122">
        <v>10</v>
      </c>
      <c r="F122">
        <v>1.80454545454545</v>
      </c>
      <c r="G122">
        <v>1.79</v>
      </c>
      <c r="H122">
        <v>22</v>
      </c>
      <c r="I122">
        <v>22</v>
      </c>
      <c r="J122">
        <v>4</v>
      </c>
      <c r="K122">
        <v>5</v>
      </c>
      <c r="L122">
        <f t="shared" si="2"/>
        <v>1</v>
      </c>
      <c r="M122">
        <f t="shared" si="3"/>
        <v>0.2</v>
      </c>
    </row>
    <row r="123" spans="1:13" hidden="1" x14ac:dyDescent="0.4">
      <c r="A123">
        <v>1986</v>
      </c>
      <c r="B123" t="s">
        <v>467</v>
      </c>
      <c r="C123">
        <v>27.454545454545499</v>
      </c>
      <c r="D123">
        <v>27.5</v>
      </c>
      <c r="E123">
        <v>18</v>
      </c>
      <c r="F123">
        <v>1.74764705882353</v>
      </c>
      <c r="G123">
        <v>1.75</v>
      </c>
      <c r="H123">
        <v>22</v>
      </c>
      <c r="I123">
        <v>17</v>
      </c>
      <c r="J123">
        <v>5</v>
      </c>
      <c r="K123">
        <v>5</v>
      </c>
      <c r="L123">
        <f t="shared" si="2"/>
        <v>0</v>
      </c>
      <c r="M123">
        <f t="shared" si="3"/>
        <v>0</v>
      </c>
    </row>
    <row r="124" spans="1:13" hidden="1" x14ac:dyDescent="0.4">
      <c r="A124">
        <v>1986</v>
      </c>
      <c r="B124" t="s">
        <v>281</v>
      </c>
      <c r="C124">
        <v>27.045454545454501</v>
      </c>
      <c r="D124">
        <v>27</v>
      </c>
      <c r="E124">
        <v>13</v>
      </c>
      <c r="F124">
        <v>1.794</v>
      </c>
      <c r="G124">
        <v>1.8</v>
      </c>
      <c r="H124">
        <v>22</v>
      </c>
      <c r="I124">
        <v>20</v>
      </c>
      <c r="J124">
        <v>5</v>
      </c>
      <c r="K124">
        <v>5</v>
      </c>
      <c r="L124">
        <f t="shared" si="2"/>
        <v>0</v>
      </c>
      <c r="M124">
        <f t="shared" si="3"/>
        <v>0</v>
      </c>
    </row>
    <row r="125" spans="1:13" hidden="1" x14ac:dyDescent="0.4">
      <c r="A125">
        <v>1986</v>
      </c>
      <c r="B125" t="s">
        <v>2255</v>
      </c>
      <c r="C125">
        <v>25.909090909090899</v>
      </c>
      <c r="D125">
        <v>25</v>
      </c>
      <c r="E125">
        <v>13</v>
      </c>
      <c r="F125">
        <v>1.7754545454545501</v>
      </c>
      <c r="G125">
        <v>1.7649999999999999</v>
      </c>
      <c r="H125">
        <v>22</v>
      </c>
      <c r="I125">
        <v>22</v>
      </c>
      <c r="J125">
        <v>5</v>
      </c>
      <c r="K125">
        <v>5</v>
      </c>
      <c r="L125">
        <f t="shared" si="2"/>
        <v>0</v>
      </c>
      <c r="M125">
        <f t="shared" si="3"/>
        <v>0</v>
      </c>
    </row>
    <row r="126" spans="1:13" hidden="1" x14ac:dyDescent="0.4">
      <c r="A126">
        <v>1986</v>
      </c>
      <c r="B126" t="s">
        <v>140</v>
      </c>
      <c r="C126">
        <v>26.272727272727298</v>
      </c>
      <c r="D126">
        <v>26.5</v>
      </c>
      <c r="E126">
        <v>13</v>
      </c>
      <c r="F126">
        <v>1.7818750000000001</v>
      </c>
      <c r="G126">
        <v>1.78</v>
      </c>
      <c r="H126">
        <v>22</v>
      </c>
      <c r="I126">
        <v>16</v>
      </c>
      <c r="J126">
        <v>3</v>
      </c>
      <c r="K126">
        <v>5</v>
      </c>
      <c r="L126">
        <f t="shared" si="2"/>
        <v>2</v>
      </c>
      <c r="M126">
        <f t="shared" si="3"/>
        <v>0.4</v>
      </c>
    </row>
    <row r="127" spans="1:13" hidden="1" x14ac:dyDescent="0.4">
      <c r="A127">
        <v>1986</v>
      </c>
      <c r="B127" t="s">
        <v>2268</v>
      </c>
      <c r="C127">
        <v>25.954545454545499</v>
      </c>
      <c r="D127">
        <v>25</v>
      </c>
      <c r="E127">
        <v>13</v>
      </c>
      <c r="F127">
        <v>1.79590909090909</v>
      </c>
      <c r="G127">
        <v>1.8</v>
      </c>
      <c r="H127">
        <v>22</v>
      </c>
      <c r="I127">
        <v>22</v>
      </c>
      <c r="J127">
        <v>4</v>
      </c>
      <c r="K127">
        <v>5</v>
      </c>
      <c r="L127">
        <f t="shared" si="2"/>
        <v>1</v>
      </c>
      <c r="M127">
        <f t="shared" si="3"/>
        <v>0.2</v>
      </c>
    </row>
    <row r="128" spans="1:13" hidden="1" x14ac:dyDescent="0.4">
      <c r="A128">
        <v>1986</v>
      </c>
      <c r="B128" t="s">
        <v>81</v>
      </c>
      <c r="C128">
        <v>26.045454545454501</v>
      </c>
      <c r="D128">
        <v>26</v>
      </c>
      <c r="E128">
        <v>9</v>
      </c>
      <c r="F128">
        <v>1.76411764705882</v>
      </c>
      <c r="G128">
        <v>1.78</v>
      </c>
      <c r="H128">
        <v>22</v>
      </c>
      <c r="I128">
        <v>17</v>
      </c>
      <c r="J128">
        <v>4</v>
      </c>
      <c r="K128">
        <v>5</v>
      </c>
      <c r="L128">
        <f t="shared" si="2"/>
        <v>1</v>
      </c>
      <c r="M128">
        <f t="shared" si="3"/>
        <v>0.2</v>
      </c>
    </row>
    <row r="129" spans="1:13" hidden="1" x14ac:dyDescent="0.4">
      <c r="A129">
        <v>1986</v>
      </c>
      <c r="B129" t="s">
        <v>2269</v>
      </c>
      <c r="C129">
        <v>27.727272727272702</v>
      </c>
      <c r="D129">
        <v>28.5</v>
      </c>
      <c r="E129">
        <v>12</v>
      </c>
      <c r="F129">
        <v>1.79909090909091</v>
      </c>
      <c r="G129">
        <v>1.8</v>
      </c>
      <c r="H129">
        <v>22</v>
      </c>
      <c r="I129">
        <v>22</v>
      </c>
      <c r="J129">
        <v>1</v>
      </c>
      <c r="K129">
        <v>5</v>
      </c>
      <c r="L129">
        <f t="shared" si="2"/>
        <v>4</v>
      </c>
      <c r="M129">
        <f t="shared" si="3"/>
        <v>0.8</v>
      </c>
    </row>
    <row r="130" spans="1:13" hidden="1" x14ac:dyDescent="0.4">
      <c r="A130">
        <v>1990</v>
      </c>
      <c r="B130" t="s">
        <v>65</v>
      </c>
      <c r="C130">
        <v>27.181818181818201</v>
      </c>
      <c r="D130">
        <v>27</v>
      </c>
      <c r="E130">
        <v>11</v>
      </c>
      <c r="F130">
        <v>1.78863636363636</v>
      </c>
      <c r="G130">
        <v>1.79</v>
      </c>
      <c r="H130">
        <v>22</v>
      </c>
      <c r="I130">
        <v>22</v>
      </c>
      <c r="J130">
        <v>1</v>
      </c>
      <c r="K130">
        <v>5</v>
      </c>
      <c r="L130">
        <f t="shared" si="2"/>
        <v>4</v>
      </c>
      <c r="M130">
        <f t="shared" si="3"/>
        <v>0.8</v>
      </c>
    </row>
    <row r="131" spans="1:13" hidden="1" x14ac:dyDescent="0.4">
      <c r="A131">
        <v>1990</v>
      </c>
      <c r="B131" t="s">
        <v>100</v>
      </c>
      <c r="C131">
        <v>24.727272727272702</v>
      </c>
      <c r="D131">
        <v>24</v>
      </c>
      <c r="E131">
        <v>12</v>
      </c>
      <c r="F131">
        <v>1.8260000000000001</v>
      </c>
      <c r="G131">
        <v>1.83</v>
      </c>
      <c r="H131">
        <v>22</v>
      </c>
      <c r="I131">
        <v>20</v>
      </c>
      <c r="J131">
        <v>5</v>
      </c>
      <c r="K131">
        <v>5</v>
      </c>
      <c r="L131">
        <f t="shared" ref="L131:L194" si="4">K131-J131</f>
        <v>0</v>
      </c>
      <c r="M131">
        <f t="shared" ref="M131:M194" si="5">L131/K131</f>
        <v>0</v>
      </c>
    </row>
    <row r="132" spans="1:13" hidden="1" x14ac:dyDescent="0.4">
      <c r="A132">
        <v>1990</v>
      </c>
      <c r="B132" t="s">
        <v>43</v>
      </c>
      <c r="C132">
        <v>27</v>
      </c>
      <c r="D132">
        <v>26</v>
      </c>
      <c r="E132">
        <v>15</v>
      </c>
      <c r="F132">
        <v>1.80380952380952</v>
      </c>
      <c r="G132">
        <v>1.8</v>
      </c>
      <c r="H132">
        <v>22</v>
      </c>
      <c r="I132">
        <v>21</v>
      </c>
      <c r="J132">
        <v>4</v>
      </c>
      <c r="K132">
        <v>5</v>
      </c>
      <c r="L132">
        <f t="shared" si="4"/>
        <v>1</v>
      </c>
      <c r="M132">
        <f t="shared" si="5"/>
        <v>0.2</v>
      </c>
    </row>
    <row r="133" spans="1:13" hidden="1" x14ac:dyDescent="0.4">
      <c r="A133">
        <v>1990</v>
      </c>
      <c r="B133" t="s">
        <v>51</v>
      </c>
      <c r="C133">
        <v>26.090909090909101</v>
      </c>
      <c r="D133">
        <v>26</v>
      </c>
      <c r="E133">
        <v>12</v>
      </c>
      <c r="F133">
        <v>1.78125</v>
      </c>
      <c r="G133">
        <v>1.78</v>
      </c>
      <c r="H133">
        <v>22</v>
      </c>
      <c r="I133">
        <v>16</v>
      </c>
      <c r="J133">
        <v>4</v>
      </c>
      <c r="K133">
        <v>5</v>
      </c>
      <c r="L133">
        <f t="shared" si="4"/>
        <v>1</v>
      </c>
      <c r="M133">
        <f t="shared" si="5"/>
        <v>0.2</v>
      </c>
    </row>
    <row r="134" spans="1:13" hidden="1" x14ac:dyDescent="0.4">
      <c r="A134">
        <v>1990</v>
      </c>
      <c r="B134" t="s">
        <v>709</v>
      </c>
      <c r="C134">
        <v>26.590909090909101</v>
      </c>
      <c r="D134">
        <v>25.5</v>
      </c>
      <c r="E134">
        <v>18</v>
      </c>
      <c r="F134">
        <v>1.79388888888889</v>
      </c>
      <c r="G134">
        <v>1.8149999999999999</v>
      </c>
      <c r="H134">
        <v>22</v>
      </c>
      <c r="I134">
        <v>18</v>
      </c>
      <c r="J134">
        <v>3</v>
      </c>
      <c r="K134">
        <v>5</v>
      </c>
      <c r="L134">
        <f t="shared" si="4"/>
        <v>2</v>
      </c>
      <c r="M134">
        <f t="shared" si="5"/>
        <v>0.4</v>
      </c>
    </row>
    <row r="135" spans="1:13" hidden="1" x14ac:dyDescent="0.4">
      <c r="A135">
        <v>1990</v>
      </c>
      <c r="B135" t="s">
        <v>399</v>
      </c>
      <c r="C135">
        <v>25.772727272727298</v>
      </c>
      <c r="D135">
        <v>26</v>
      </c>
      <c r="E135">
        <v>14</v>
      </c>
      <c r="F135">
        <v>1.7661111111111101</v>
      </c>
      <c r="G135">
        <v>1.78</v>
      </c>
      <c r="H135">
        <v>22</v>
      </c>
      <c r="I135">
        <v>18</v>
      </c>
      <c r="J135">
        <v>4</v>
      </c>
      <c r="K135">
        <v>5</v>
      </c>
      <c r="L135">
        <f t="shared" si="4"/>
        <v>1</v>
      </c>
      <c r="M135">
        <f t="shared" si="5"/>
        <v>0.2</v>
      </c>
    </row>
    <row r="136" spans="1:13" hidden="1" x14ac:dyDescent="0.4">
      <c r="A136">
        <v>1990</v>
      </c>
      <c r="B136" t="s">
        <v>934</v>
      </c>
      <c r="C136">
        <v>26.363636363636399</v>
      </c>
      <c r="D136">
        <v>26</v>
      </c>
      <c r="E136">
        <v>14</v>
      </c>
      <c r="F136">
        <v>1.776</v>
      </c>
      <c r="G136">
        <v>1.78</v>
      </c>
      <c r="H136">
        <v>22</v>
      </c>
      <c r="I136">
        <v>15</v>
      </c>
      <c r="J136">
        <v>4</v>
      </c>
      <c r="K136">
        <v>5</v>
      </c>
      <c r="L136">
        <f t="shared" si="4"/>
        <v>1</v>
      </c>
      <c r="M136">
        <f t="shared" si="5"/>
        <v>0.2</v>
      </c>
    </row>
    <row r="137" spans="1:13" hidden="1" x14ac:dyDescent="0.4">
      <c r="A137">
        <v>1990</v>
      </c>
      <c r="B137" t="s">
        <v>154</v>
      </c>
      <c r="C137">
        <v>27.272727272727298</v>
      </c>
      <c r="D137">
        <v>27</v>
      </c>
      <c r="E137">
        <v>9</v>
      </c>
      <c r="F137">
        <v>1.825</v>
      </c>
      <c r="G137">
        <v>1.83</v>
      </c>
      <c r="H137">
        <v>22</v>
      </c>
      <c r="I137">
        <v>20</v>
      </c>
      <c r="J137">
        <v>3</v>
      </c>
      <c r="K137">
        <v>5</v>
      </c>
      <c r="L137">
        <f t="shared" si="4"/>
        <v>2</v>
      </c>
      <c r="M137">
        <f t="shared" si="5"/>
        <v>0.4</v>
      </c>
    </row>
    <row r="138" spans="1:13" hidden="1" x14ac:dyDescent="0.4">
      <c r="A138">
        <v>1990</v>
      </c>
      <c r="B138" t="s">
        <v>109</v>
      </c>
      <c r="C138">
        <v>26</v>
      </c>
      <c r="D138">
        <v>26.5</v>
      </c>
      <c r="E138">
        <v>12</v>
      </c>
      <c r="F138" t="s">
        <v>2271</v>
      </c>
      <c r="G138" t="s">
        <v>2271</v>
      </c>
      <c r="H138">
        <v>22</v>
      </c>
      <c r="I138">
        <v>10</v>
      </c>
      <c r="J138">
        <v>5</v>
      </c>
      <c r="K138">
        <v>5</v>
      </c>
      <c r="L138">
        <f t="shared" si="4"/>
        <v>0</v>
      </c>
      <c r="M138">
        <f t="shared" si="5"/>
        <v>0</v>
      </c>
    </row>
    <row r="139" spans="1:13" x14ac:dyDescent="0.4">
      <c r="A139">
        <v>1990</v>
      </c>
      <c r="B139" t="s">
        <v>232</v>
      </c>
      <c r="C139">
        <v>27.772727272727298</v>
      </c>
      <c r="D139">
        <v>27</v>
      </c>
      <c r="E139">
        <v>17</v>
      </c>
      <c r="F139">
        <v>1.8140909090909101</v>
      </c>
      <c r="G139">
        <v>1.8</v>
      </c>
      <c r="H139">
        <v>22</v>
      </c>
      <c r="I139">
        <v>22</v>
      </c>
      <c r="J139">
        <v>2</v>
      </c>
      <c r="K139">
        <v>5</v>
      </c>
      <c r="L139">
        <f t="shared" si="4"/>
        <v>3</v>
      </c>
      <c r="M139">
        <f t="shared" si="5"/>
        <v>0.6</v>
      </c>
    </row>
    <row r="140" spans="1:13" hidden="1" x14ac:dyDescent="0.4">
      <c r="A140">
        <v>1990</v>
      </c>
      <c r="B140" t="s">
        <v>2254</v>
      </c>
      <c r="C140">
        <v>26.772727272727298</v>
      </c>
      <c r="D140">
        <v>27</v>
      </c>
      <c r="E140">
        <v>15</v>
      </c>
      <c r="F140">
        <v>1.8195454545454599</v>
      </c>
      <c r="G140">
        <v>1.8149999999999999</v>
      </c>
      <c r="H140">
        <v>22</v>
      </c>
      <c r="I140">
        <v>22</v>
      </c>
      <c r="J140">
        <v>4</v>
      </c>
      <c r="K140">
        <v>5</v>
      </c>
      <c r="L140">
        <f t="shared" si="4"/>
        <v>1</v>
      </c>
      <c r="M140">
        <f t="shared" si="5"/>
        <v>0.2</v>
      </c>
    </row>
    <row r="141" spans="1:13" x14ac:dyDescent="0.4">
      <c r="A141">
        <v>1990</v>
      </c>
      <c r="B141" t="s">
        <v>147</v>
      </c>
      <c r="C141">
        <v>26.409090909090899</v>
      </c>
      <c r="D141">
        <v>26</v>
      </c>
      <c r="E141">
        <v>12</v>
      </c>
      <c r="F141">
        <v>1.80772727272727</v>
      </c>
      <c r="G141">
        <v>1.8</v>
      </c>
      <c r="H141">
        <v>22</v>
      </c>
      <c r="I141">
        <v>22</v>
      </c>
      <c r="J141">
        <v>2</v>
      </c>
      <c r="K141">
        <v>5</v>
      </c>
      <c r="L141">
        <f t="shared" si="4"/>
        <v>3</v>
      </c>
      <c r="M141">
        <f t="shared" si="5"/>
        <v>0.6</v>
      </c>
    </row>
    <row r="142" spans="1:13" hidden="1" x14ac:dyDescent="0.4">
      <c r="A142">
        <v>1990</v>
      </c>
      <c r="B142" t="s">
        <v>2256</v>
      </c>
      <c r="C142">
        <v>28.5</v>
      </c>
      <c r="D142">
        <v>29</v>
      </c>
      <c r="E142">
        <v>13</v>
      </c>
      <c r="F142">
        <v>1.81809523809524</v>
      </c>
      <c r="G142">
        <v>1.8</v>
      </c>
      <c r="H142">
        <v>22</v>
      </c>
      <c r="I142">
        <v>21</v>
      </c>
      <c r="J142">
        <v>3</v>
      </c>
      <c r="K142">
        <v>5</v>
      </c>
      <c r="L142">
        <f t="shared" si="4"/>
        <v>2</v>
      </c>
      <c r="M142">
        <f t="shared" si="5"/>
        <v>0.4</v>
      </c>
    </row>
    <row r="143" spans="1:13" hidden="1" x14ac:dyDescent="0.4">
      <c r="A143">
        <v>1990</v>
      </c>
      <c r="B143" t="s">
        <v>59</v>
      </c>
      <c r="C143">
        <v>25.681818181818201</v>
      </c>
      <c r="D143">
        <v>25</v>
      </c>
      <c r="E143">
        <v>14</v>
      </c>
      <c r="F143">
        <v>1.79117647058824</v>
      </c>
      <c r="G143">
        <v>1.78</v>
      </c>
      <c r="H143">
        <v>22</v>
      </c>
      <c r="I143">
        <v>17</v>
      </c>
      <c r="J143">
        <v>4</v>
      </c>
      <c r="K143">
        <v>5</v>
      </c>
      <c r="L143">
        <f t="shared" si="4"/>
        <v>1</v>
      </c>
      <c r="M143">
        <f t="shared" si="5"/>
        <v>0.2</v>
      </c>
    </row>
    <row r="144" spans="1:13" hidden="1" x14ac:dyDescent="0.4">
      <c r="A144">
        <v>1990</v>
      </c>
      <c r="B144" t="s">
        <v>281</v>
      </c>
      <c r="C144">
        <v>27.045454545454501</v>
      </c>
      <c r="D144">
        <v>26.5</v>
      </c>
      <c r="E144">
        <v>9</v>
      </c>
      <c r="F144">
        <v>1.8049999999999999</v>
      </c>
      <c r="G144">
        <v>1.8149999999999999</v>
      </c>
      <c r="H144">
        <v>22</v>
      </c>
      <c r="I144">
        <v>22</v>
      </c>
      <c r="J144">
        <v>5</v>
      </c>
      <c r="K144">
        <v>5</v>
      </c>
      <c r="L144">
        <f t="shared" si="4"/>
        <v>0</v>
      </c>
      <c r="M144">
        <f t="shared" si="5"/>
        <v>0</v>
      </c>
    </row>
    <row r="145" spans="1:13" hidden="1" x14ac:dyDescent="0.4">
      <c r="A145">
        <v>1990</v>
      </c>
      <c r="B145" t="s">
        <v>2255</v>
      </c>
      <c r="C145">
        <v>26.772727272727298</v>
      </c>
      <c r="D145">
        <v>28</v>
      </c>
      <c r="E145">
        <v>11</v>
      </c>
      <c r="F145">
        <v>1.78181818181818</v>
      </c>
      <c r="G145">
        <v>1.78</v>
      </c>
      <c r="H145">
        <v>22</v>
      </c>
      <c r="I145">
        <v>22</v>
      </c>
      <c r="J145">
        <v>5</v>
      </c>
      <c r="K145">
        <v>5</v>
      </c>
      <c r="L145">
        <f t="shared" si="4"/>
        <v>0</v>
      </c>
      <c r="M145">
        <f t="shared" si="5"/>
        <v>0</v>
      </c>
    </row>
    <row r="146" spans="1:13" hidden="1" x14ac:dyDescent="0.4">
      <c r="A146">
        <v>1990</v>
      </c>
      <c r="B146" t="s">
        <v>140</v>
      </c>
      <c r="C146">
        <v>25.818181818181799</v>
      </c>
      <c r="D146">
        <v>25.5</v>
      </c>
      <c r="E146">
        <v>11</v>
      </c>
      <c r="F146">
        <v>1.7961111111111101</v>
      </c>
      <c r="G146">
        <v>1.78</v>
      </c>
      <c r="H146">
        <v>22</v>
      </c>
      <c r="I146">
        <v>18</v>
      </c>
      <c r="J146">
        <v>4</v>
      </c>
      <c r="K146">
        <v>5</v>
      </c>
      <c r="L146">
        <f t="shared" si="4"/>
        <v>1</v>
      </c>
      <c r="M146">
        <f t="shared" si="5"/>
        <v>0.2</v>
      </c>
    </row>
    <row r="147" spans="1:13" hidden="1" x14ac:dyDescent="0.4">
      <c r="A147">
        <v>1990</v>
      </c>
      <c r="B147" t="s">
        <v>126</v>
      </c>
      <c r="C147">
        <v>24.863636363636399</v>
      </c>
      <c r="D147">
        <v>24.5</v>
      </c>
      <c r="E147">
        <v>10</v>
      </c>
      <c r="F147">
        <v>1.8420000000000001</v>
      </c>
      <c r="G147">
        <v>1.84</v>
      </c>
      <c r="H147">
        <v>22</v>
      </c>
      <c r="I147">
        <v>20</v>
      </c>
      <c r="J147">
        <v>5</v>
      </c>
      <c r="K147">
        <v>5</v>
      </c>
      <c r="L147">
        <f t="shared" si="4"/>
        <v>0</v>
      </c>
      <c r="M147">
        <f t="shared" si="5"/>
        <v>0</v>
      </c>
    </row>
    <row r="148" spans="1:13" hidden="1" x14ac:dyDescent="0.4">
      <c r="A148">
        <v>1990</v>
      </c>
      <c r="B148" t="s">
        <v>42</v>
      </c>
      <c r="C148">
        <v>23.409090909090899</v>
      </c>
      <c r="D148">
        <v>24</v>
      </c>
      <c r="E148">
        <v>8</v>
      </c>
      <c r="F148">
        <v>1.80277777777778</v>
      </c>
      <c r="G148">
        <v>1.8</v>
      </c>
      <c r="H148">
        <v>22</v>
      </c>
      <c r="I148">
        <v>18</v>
      </c>
      <c r="J148">
        <v>5</v>
      </c>
      <c r="K148">
        <v>5</v>
      </c>
      <c r="L148">
        <f t="shared" si="4"/>
        <v>0</v>
      </c>
      <c r="M148">
        <f t="shared" si="5"/>
        <v>0</v>
      </c>
    </row>
    <row r="149" spans="1:13" hidden="1" x14ac:dyDescent="0.4">
      <c r="A149">
        <v>1990</v>
      </c>
      <c r="B149" t="s">
        <v>2268</v>
      </c>
      <c r="C149">
        <v>27.772727272727298</v>
      </c>
      <c r="D149">
        <v>28</v>
      </c>
      <c r="E149">
        <v>11</v>
      </c>
      <c r="F149">
        <v>1.8113636363636401</v>
      </c>
      <c r="G149">
        <v>1.83</v>
      </c>
      <c r="H149">
        <v>22</v>
      </c>
      <c r="I149">
        <v>22</v>
      </c>
      <c r="J149">
        <v>5</v>
      </c>
      <c r="K149">
        <v>5</v>
      </c>
      <c r="L149">
        <f t="shared" si="4"/>
        <v>0</v>
      </c>
      <c r="M149">
        <f t="shared" si="5"/>
        <v>0</v>
      </c>
    </row>
    <row r="150" spans="1:13" hidden="1" x14ac:dyDescent="0.4">
      <c r="A150">
        <v>1990</v>
      </c>
      <c r="B150" t="s">
        <v>1932</v>
      </c>
      <c r="C150">
        <v>25.136363636363601</v>
      </c>
      <c r="D150">
        <v>26</v>
      </c>
      <c r="E150">
        <v>12</v>
      </c>
      <c r="F150">
        <v>1.745625</v>
      </c>
      <c r="G150">
        <v>1.74</v>
      </c>
      <c r="H150">
        <v>22</v>
      </c>
      <c r="I150">
        <v>16</v>
      </c>
      <c r="J150">
        <v>5</v>
      </c>
      <c r="K150">
        <v>5</v>
      </c>
      <c r="L150">
        <f t="shared" si="4"/>
        <v>0</v>
      </c>
      <c r="M150">
        <f t="shared" si="5"/>
        <v>0</v>
      </c>
    </row>
    <row r="151" spans="1:13" hidden="1" x14ac:dyDescent="0.4">
      <c r="A151">
        <v>1990</v>
      </c>
      <c r="B151" t="s">
        <v>81</v>
      </c>
      <c r="C151">
        <v>27.272727272727298</v>
      </c>
      <c r="D151">
        <v>27.5</v>
      </c>
      <c r="E151">
        <v>16</v>
      </c>
      <c r="F151">
        <v>1.7818750000000001</v>
      </c>
      <c r="G151">
        <v>1.79</v>
      </c>
      <c r="H151">
        <v>22</v>
      </c>
      <c r="I151">
        <v>16</v>
      </c>
      <c r="J151">
        <v>4</v>
      </c>
      <c r="K151">
        <v>5</v>
      </c>
      <c r="L151">
        <f t="shared" si="4"/>
        <v>1</v>
      </c>
      <c r="M151">
        <f t="shared" si="5"/>
        <v>0.2</v>
      </c>
    </row>
    <row r="152" spans="1:13" hidden="1" x14ac:dyDescent="0.4">
      <c r="A152">
        <v>1990</v>
      </c>
      <c r="B152" t="s">
        <v>2269</v>
      </c>
      <c r="C152">
        <v>27.227272727272702</v>
      </c>
      <c r="D152">
        <v>28</v>
      </c>
      <c r="E152">
        <v>11</v>
      </c>
      <c r="F152">
        <v>1.79</v>
      </c>
      <c r="G152">
        <v>1.8</v>
      </c>
      <c r="H152">
        <v>22</v>
      </c>
      <c r="I152">
        <v>22</v>
      </c>
      <c r="J152">
        <v>0</v>
      </c>
      <c r="K152">
        <v>5</v>
      </c>
      <c r="L152">
        <f t="shared" si="4"/>
        <v>5</v>
      </c>
      <c r="M152">
        <f t="shared" si="5"/>
        <v>1</v>
      </c>
    </row>
    <row r="153" spans="1:13" hidden="1" x14ac:dyDescent="0.4">
      <c r="A153">
        <v>1990</v>
      </c>
      <c r="B153" t="s">
        <v>50</v>
      </c>
      <c r="C153">
        <v>25.772727272727298</v>
      </c>
      <c r="D153">
        <v>25.5</v>
      </c>
      <c r="E153">
        <v>15</v>
      </c>
      <c r="F153">
        <v>1.8244444444444401</v>
      </c>
      <c r="G153">
        <v>1.83</v>
      </c>
      <c r="H153">
        <v>22</v>
      </c>
      <c r="I153">
        <v>18</v>
      </c>
      <c r="J153">
        <v>3</v>
      </c>
      <c r="K153">
        <v>5</v>
      </c>
      <c r="L153">
        <f t="shared" si="4"/>
        <v>2</v>
      </c>
      <c r="M153">
        <f t="shared" si="5"/>
        <v>0.4</v>
      </c>
    </row>
    <row r="154" spans="1:13" hidden="1" x14ac:dyDescent="0.4">
      <c r="A154">
        <v>1994</v>
      </c>
      <c r="B154" t="s">
        <v>65</v>
      </c>
      <c r="C154">
        <v>27.454545454545499</v>
      </c>
      <c r="D154">
        <v>27.5</v>
      </c>
      <c r="E154">
        <v>13</v>
      </c>
      <c r="F154">
        <v>1.7985</v>
      </c>
      <c r="G154">
        <v>1.8</v>
      </c>
      <c r="H154">
        <v>22</v>
      </c>
      <c r="I154">
        <v>20</v>
      </c>
      <c r="J154">
        <v>4</v>
      </c>
      <c r="K154">
        <v>5</v>
      </c>
      <c r="L154">
        <f t="shared" si="4"/>
        <v>1</v>
      </c>
      <c r="M154">
        <f t="shared" si="5"/>
        <v>0.2</v>
      </c>
    </row>
    <row r="155" spans="1:13" hidden="1" x14ac:dyDescent="0.4">
      <c r="A155">
        <v>1994</v>
      </c>
      <c r="B155" t="s">
        <v>43</v>
      </c>
      <c r="C155">
        <v>29.045454545454501</v>
      </c>
      <c r="D155">
        <v>29</v>
      </c>
      <c r="E155">
        <v>13</v>
      </c>
      <c r="F155">
        <v>1.8113636363636401</v>
      </c>
      <c r="G155">
        <v>1.83</v>
      </c>
      <c r="H155">
        <v>22</v>
      </c>
      <c r="I155">
        <v>22</v>
      </c>
      <c r="J155">
        <v>5</v>
      </c>
      <c r="K155">
        <v>5</v>
      </c>
      <c r="L155">
        <f t="shared" si="4"/>
        <v>0</v>
      </c>
      <c r="M155">
        <f t="shared" si="5"/>
        <v>0</v>
      </c>
    </row>
    <row r="156" spans="1:13" hidden="1" x14ac:dyDescent="0.4">
      <c r="A156">
        <v>1994</v>
      </c>
      <c r="B156" t="s">
        <v>74</v>
      </c>
      <c r="C156">
        <v>27.045454545454501</v>
      </c>
      <c r="D156">
        <v>27</v>
      </c>
      <c r="E156">
        <v>16</v>
      </c>
      <c r="F156">
        <v>1.758</v>
      </c>
      <c r="G156">
        <v>1.78</v>
      </c>
      <c r="H156">
        <v>22</v>
      </c>
      <c r="I156">
        <v>20</v>
      </c>
      <c r="J156">
        <v>5</v>
      </c>
      <c r="K156">
        <v>5</v>
      </c>
      <c r="L156">
        <f t="shared" si="4"/>
        <v>0</v>
      </c>
      <c r="M156">
        <f t="shared" si="5"/>
        <v>0</v>
      </c>
    </row>
    <row r="157" spans="1:13" hidden="1" x14ac:dyDescent="0.4">
      <c r="A157">
        <v>1994</v>
      </c>
      <c r="B157" t="s">
        <v>51</v>
      </c>
      <c r="C157">
        <v>27.181818181818201</v>
      </c>
      <c r="D157">
        <v>27.5</v>
      </c>
      <c r="E157">
        <v>18</v>
      </c>
      <c r="F157">
        <v>1.7935000000000001</v>
      </c>
      <c r="G157">
        <v>1.78</v>
      </c>
      <c r="H157">
        <v>22</v>
      </c>
      <c r="I157">
        <v>20</v>
      </c>
      <c r="J157">
        <v>0</v>
      </c>
      <c r="K157">
        <v>5</v>
      </c>
      <c r="L157">
        <f t="shared" si="4"/>
        <v>5</v>
      </c>
      <c r="M157">
        <f t="shared" si="5"/>
        <v>1</v>
      </c>
    </row>
    <row r="158" spans="1:13" x14ac:dyDescent="0.4">
      <c r="A158">
        <v>1994</v>
      </c>
      <c r="B158" t="s">
        <v>410</v>
      </c>
      <c r="C158">
        <v>27.590909090909101</v>
      </c>
      <c r="D158">
        <v>27</v>
      </c>
      <c r="E158">
        <v>9</v>
      </c>
      <c r="F158">
        <v>1.8063157894736801</v>
      </c>
      <c r="G158">
        <v>1.8</v>
      </c>
      <c r="H158">
        <v>22</v>
      </c>
      <c r="I158">
        <v>19</v>
      </c>
      <c r="J158">
        <v>2</v>
      </c>
      <c r="K158">
        <v>5</v>
      </c>
      <c r="L158">
        <f t="shared" si="4"/>
        <v>3</v>
      </c>
      <c r="M158">
        <f t="shared" si="5"/>
        <v>0.6</v>
      </c>
    </row>
    <row r="159" spans="1:13" hidden="1" x14ac:dyDescent="0.4">
      <c r="A159">
        <v>1994</v>
      </c>
      <c r="B159" t="s">
        <v>709</v>
      </c>
      <c r="C159">
        <v>27.181818181818201</v>
      </c>
      <c r="D159">
        <v>26</v>
      </c>
      <c r="E159">
        <v>24</v>
      </c>
      <c r="F159">
        <v>1.7863636363636399</v>
      </c>
      <c r="G159">
        <v>1.78</v>
      </c>
      <c r="H159">
        <v>22</v>
      </c>
      <c r="I159">
        <v>22</v>
      </c>
      <c r="J159">
        <v>5</v>
      </c>
      <c r="K159">
        <v>5</v>
      </c>
      <c r="L159">
        <f t="shared" si="4"/>
        <v>0</v>
      </c>
      <c r="M159">
        <f t="shared" si="5"/>
        <v>0</v>
      </c>
    </row>
    <row r="160" spans="1:13" hidden="1" x14ac:dyDescent="0.4">
      <c r="A160">
        <v>1994</v>
      </c>
      <c r="B160" t="s">
        <v>399</v>
      </c>
      <c r="C160">
        <v>26.772727272727298</v>
      </c>
      <c r="D160">
        <v>26</v>
      </c>
      <c r="E160">
        <v>12</v>
      </c>
      <c r="F160">
        <v>1.79</v>
      </c>
      <c r="G160">
        <v>1.8</v>
      </c>
      <c r="H160">
        <v>22</v>
      </c>
      <c r="I160">
        <v>19</v>
      </c>
      <c r="J160">
        <v>5</v>
      </c>
      <c r="K160">
        <v>5</v>
      </c>
      <c r="L160">
        <f t="shared" si="4"/>
        <v>0</v>
      </c>
      <c r="M160">
        <f t="shared" si="5"/>
        <v>0</v>
      </c>
    </row>
    <row r="161" spans="1:13" hidden="1" x14ac:dyDescent="0.4">
      <c r="A161">
        <v>1994</v>
      </c>
      <c r="B161" t="s">
        <v>133</v>
      </c>
      <c r="C161">
        <v>28.681818181818201</v>
      </c>
      <c r="D161">
        <v>28.5</v>
      </c>
      <c r="E161">
        <v>9</v>
      </c>
      <c r="F161">
        <v>1.8122727272727299</v>
      </c>
      <c r="G161">
        <v>1.8149999999999999</v>
      </c>
      <c r="H161">
        <v>22</v>
      </c>
      <c r="I161">
        <v>22</v>
      </c>
      <c r="J161">
        <v>3</v>
      </c>
      <c r="K161">
        <v>5</v>
      </c>
      <c r="L161">
        <f t="shared" si="4"/>
        <v>2</v>
      </c>
      <c r="M161">
        <f t="shared" si="5"/>
        <v>0.4</v>
      </c>
    </row>
    <row r="162" spans="1:13" hidden="1" x14ac:dyDescent="0.4">
      <c r="A162">
        <v>1994</v>
      </c>
      <c r="B162" t="s">
        <v>1060</v>
      </c>
      <c r="C162">
        <v>28.454545454545499</v>
      </c>
      <c r="D162">
        <v>28.5</v>
      </c>
      <c r="E162">
        <v>15</v>
      </c>
      <c r="F162">
        <v>1.82</v>
      </c>
      <c r="G162">
        <v>1.83</v>
      </c>
      <c r="H162">
        <v>22</v>
      </c>
      <c r="I162">
        <v>20</v>
      </c>
      <c r="J162">
        <v>5</v>
      </c>
      <c r="K162">
        <v>5</v>
      </c>
      <c r="L162">
        <f t="shared" si="4"/>
        <v>0</v>
      </c>
      <c r="M162">
        <f t="shared" si="5"/>
        <v>0</v>
      </c>
    </row>
    <row r="163" spans="1:13" hidden="1" x14ac:dyDescent="0.4">
      <c r="A163">
        <v>1994</v>
      </c>
      <c r="B163" t="s">
        <v>2254</v>
      </c>
      <c r="C163">
        <v>26.909090909090899</v>
      </c>
      <c r="D163">
        <v>27</v>
      </c>
      <c r="E163">
        <v>12</v>
      </c>
      <c r="F163">
        <v>1.82636363636364</v>
      </c>
      <c r="G163">
        <v>1.8</v>
      </c>
      <c r="H163">
        <v>22</v>
      </c>
      <c r="I163">
        <v>22</v>
      </c>
      <c r="J163">
        <v>3</v>
      </c>
      <c r="K163">
        <v>5</v>
      </c>
      <c r="L163">
        <f t="shared" si="4"/>
        <v>2</v>
      </c>
      <c r="M163">
        <f t="shared" si="5"/>
        <v>0.4</v>
      </c>
    </row>
    <row r="164" spans="1:13" hidden="1" x14ac:dyDescent="0.4">
      <c r="A164">
        <v>1994</v>
      </c>
      <c r="B164" t="s">
        <v>147</v>
      </c>
      <c r="C164">
        <v>27.409090909090899</v>
      </c>
      <c r="D164">
        <v>27</v>
      </c>
      <c r="E164">
        <v>12</v>
      </c>
      <c r="F164">
        <v>1.79727272727273</v>
      </c>
      <c r="G164">
        <v>1.8</v>
      </c>
      <c r="H164">
        <v>22</v>
      </c>
      <c r="I164">
        <v>22</v>
      </c>
      <c r="J164">
        <v>1</v>
      </c>
      <c r="K164">
        <v>5</v>
      </c>
      <c r="L164">
        <f t="shared" si="4"/>
        <v>4</v>
      </c>
      <c r="M164">
        <f t="shared" si="5"/>
        <v>0.8</v>
      </c>
    </row>
    <row r="165" spans="1:13" hidden="1" x14ac:dyDescent="0.4">
      <c r="A165">
        <v>1994</v>
      </c>
      <c r="B165" t="s">
        <v>33</v>
      </c>
      <c r="C165">
        <v>27.681818181818201</v>
      </c>
      <c r="D165">
        <v>27</v>
      </c>
      <c r="E165">
        <v>11</v>
      </c>
      <c r="F165">
        <v>1.7852380952381</v>
      </c>
      <c r="G165">
        <v>1.78</v>
      </c>
      <c r="H165">
        <v>22</v>
      </c>
      <c r="I165">
        <v>21</v>
      </c>
      <c r="J165">
        <v>4</v>
      </c>
      <c r="K165">
        <v>5</v>
      </c>
      <c r="L165">
        <f t="shared" si="4"/>
        <v>1</v>
      </c>
      <c r="M165">
        <f t="shared" si="5"/>
        <v>0.2</v>
      </c>
    </row>
    <row r="166" spans="1:13" hidden="1" x14ac:dyDescent="0.4">
      <c r="A166">
        <v>1994</v>
      </c>
      <c r="B166" t="s">
        <v>522</v>
      </c>
      <c r="C166">
        <v>26.090909090909101</v>
      </c>
      <c r="D166">
        <v>27</v>
      </c>
      <c r="E166">
        <v>11</v>
      </c>
      <c r="F166">
        <v>1.7985</v>
      </c>
      <c r="G166">
        <v>1.8</v>
      </c>
      <c r="H166">
        <v>22</v>
      </c>
      <c r="I166">
        <v>20</v>
      </c>
      <c r="J166">
        <v>5</v>
      </c>
      <c r="K166">
        <v>5</v>
      </c>
      <c r="L166">
        <f t="shared" si="4"/>
        <v>0</v>
      </c>
      <c r="M166">
        <f t="shared" si="5"/>
        <v>0</v>
      </c>
    </row>
    <row r="167" spans="1:13" hidden="1" x14ac:dyDescent="0.4">
      <c r="A167">
        <v>1994</v>
      </c>
      <c r="B167" t="s">
        <v>1064</v>
      </c>
      <c r="C167">
        <v>25.454545454545499</v>
      </c>
      <c r="D167">
        <v>26</v>
      </c>
      <c r="E167">
        <v>13</v>
      </c>
      <c r="F167">
        <v>1.81772727272727</v>
      </c>
      <c r="G167">
        <v>1.8149999999999999</v>
      </c>
      <c r="H167">
        <v>22</v>
      </c>
      <c r="I167">
        <v>22</v>
      </c>
      <c r="J167">
        <v>4</v>
      </c>
      <c r="K167">
        <v>5</v>
      </c>
      <c r="L167">
        <f t="shared" si="4"/>
        <v>1</v>
      </c>
      <c r="M167">
        <f t="shared" si="5"/>
        <v>0.2</v>
      </c>
    </row>
    <row r="168" spans="1:13" hidden="1" x14ac:dyDescent="0.4">
      <c r="A168">
        <v>1994</v>
      </c>
      <c r="B168" t="s">
        <v>192</v>
      </c>
      <c r="C168">
        <v>26.409090909090899</v>
      </c>
      <c r="D168">
        <v>26</v>
      </c>
      <c r="E168">
        <v>12</v>
      </c>
      <c r="F168">
        <v>1.84318181818182</v>
      </c>
      <c r="G168">
        <v>1.84</v>
      </c>
      <c r="H168">
        <v>22</v>
      </c>
      <c r="I168">
        <v>22</v>
      </c>
      <c r="J168">
        <v>5</v>
      </c>
      <c r="K168">
        <v>5</v>
      </c>
      <c r="L168">
        <f t="shared" si="4"/>
        <v>0</v>
      </c>
      <c r="M168">
        <f t="shared" si="5"/>
        <v>0</v>
      </c>
    </row>
    <row r="169" spans="1:13" hidden="1" x14ac:dyDescent="0.4">
      <c r="A169">
        <v>1994</v>
      </c>
      <c r="B169" t="s">
        <v>2256</v>
      </c>
      <c r="C169">
        <v>28.727272727272702</v>
      </c>
      <c r="D169">
        <v>28.5</v>
      </c>
      <c r="E169">
        <v>19</v>
      </c>
      <c r="F169">
        <v>1.80045454545455</v>
      </c>
      <c r="G169">
        <v>1.8</v>
      </c>
      <c r="H169">
        <v>22</v>
      </c>
      <c r="I169">
        <v>22</v>
      </c>
      <c r="J169">
        <v>4</v>
      </c>
      <c r="K169">
        <v>5</v>
      </c>
      <c r="L169">
        <f t="shared" si="4"/>
        <v>1</v>
      </c>
      <c r="M169">
        <f t="shared" si="5"/>
        <v>0.2</v>
      </c>
    </row>
    <row r="170" spans="1:13" hidden="1" x14ac:dyDescent="0.4">
      <c r="A170">
        <v>1994</v>
      </c>
      <c r="B170" t="s">
        <v>59</v>
      </c>
      <c r="C170">
        <v>24.818181818181799</v>
      </c>
      <c r="D170">
        <v>25</v>
      </c>
      <c r="E170">
        <v>9</v>
      </c>
      <c r="F170">
        <v>1.792</v>
      </c>
      <c r="G170">
        <v>1.78</v>
      </c>
      <c r="H170">
        <v>22</v>
      </c>
      <c r="I170">
        <v>20</v>
      </c>
      <c r="J170">
        <v>3</v>
      </c>
      <c r="K170">
        <v>5</v>
      </c>
      <c r="L170">
        <f t="shared" si="4"/>
        <v>2</v>
      </c>
      <c r="M170">
        <f t="shared" si="5"/>
        <v>0.4</v>
      </c>
    </row>
    <row r="171" spans="1:13" hidden="1" x14ac:dyDescent="0.4">
      <c r="A171">
        <v>1994</v>
      </c>
      <c r="B171" t="s">
        <v>1052</v>
      </c>
      <c r="C171">
        <v>25.863636363636399</v>
      </c>
      <c r="D171">
        <v>25</v>
      </c>
      <c r="E171">
        <v>12</v>
      </c>
      <c r="F171">
        <v>1.8145</v>
      </c>
      <c r="G171">
        <v>1.83</v>
      </c>
      <c r="H171">
        <v>22</v>
      </c>
      <c r="I171">
        <v>20</v>
      </c>
      <c r="J171">
        <v>5</v>
      </c>
      <c r="K171">
        <v>5</v>
      </c>
      <c r="L171">
        <f t="shared" si="4"/>
        <v>0</v>
      </c>
      <c r="M171">
        <f t="shared" si="5"/>
        <v>0</v>
      </c>
    </row>
    <row r="172" spans="1:13" hidden="1" x14ac:dyDescent="0.4">
      <c r="A172">
        <v>1994</v>
      </c>
      <c r="B172" t="s">
        <v>1046</v>
      </c>
      <c r="C172">
        <v>23.818181818181799</v>
      </c>
      <c r="D172">
        <v>22.5</v>
      </c>
      <c r="E172">
        <v>15</v>
      </c>
      <c r="F172">
        <v>1.7842105263157899</v>
      </c>
      <c r="G172">
        <v>1.78</v>
      </c>
      <c r="H172">
        <v>22</v>
      </c>
      <c r="I172">
        <v>19</v>
      </c>
      <c r="J172">
        <v>4</v>
      </c>
      <c r="K172">
        <v>5</v>
      </c>
      <c r="L172">
        <f t="shared" si="4"/>
        <v>1</v>
      </c>
      <c r="M172">
        <f t="shared" si="5"/>
        <v>0.2</v>
      </c>
    </row>
    <row r="173" spans="1:13" hidden="1" x14ac:dyDescent="0.4">
      <c r="A173">
        <v>1994</v>
      </c>
      <c r="B173" t="s">
        <v>2255</v>
      </c>
      <c r="C173">
        <v>26.545454545454501</v>
      </c>
      <c r="D173">
        <v>27</v>
      </c>
      <c r="E173">
        <v>12</v>
      </c>
      <c r="F173">
        <v>1.7504761904761901</v>
      </c>
      <c r="G173">
        <v>1.75</v>
      </c>
      <c r="H173">
        <v>22</v>
      </c>
      <c r="I173">
        <v>21</v>
      </c>
      <c r="J173">
        <v>5</v>
      </c>
      <c r="K173">
        <v>5</v>
      </c>
      <c r="L173">
        <f t="shared" si="4"/>
        <v>0</v>
      </c>
      <c r="M173">
        <f t="shared" si="5"/>
        <v>0</v>
      </c>
    </row>
    <row r="174" spans="1:13" hidden="1" x14ac:dyDescent="0.4">
      <c r="A174">
        <v>1994</v>
      </c>
      <c r="B174" t="s">
        <v>140</v>
      </c>
      <c r="C174">
        <v>26.045454545454501</v>
      </c>
      <c r="D174">
        <v>26</v>
      </c>
      <c r="E174">
        <v>13</v>
      </c>
      <c r="F174">
        <v>1.79772727272727</v>
      </c>
      <c r="G174">
        <v>1.8</v>
      </c>
      <c r="H174">
        <v>22</v>
      </c>
      <c r="I174">
        <v>22</v>
      </c>
      <c r="J174">
        <v>3</v>
      </c>
      <c r="K174">
        <v>5</v>
      </c>
      <c r="L174">
        <f t="shared" si="4"/>
        <v>2</v>
      </c>
      <c r="M174">
        <f t="shared" si="5"/>
        <v>0.4</v>
      </c>
    </row>
    <row r="175" spans="1:13" x14ac:dyDescent="0.4">
      <c r="A175">
        <v>1994</v>
      </c>
      <c r="B175" t="s">
        <v>126</v>
      </c>
      <c r="C175">
        <v>25.227272727272702</v>
      </c>
      <c r="D175">
        <v>25</v>
      </c>
      <c r="E175">
        <v>14</v>
      </c>
      <c r="F175">
        <v>1.83181818181818</v>
      </c>
      <c r="G175">
        <v>1.83</v>
      </c>
      <c r="H175">
        <v>22</v>
      </c>
      <c r="I175">
        <v>22</v>
      </c>
      <c r="J175">
        <v>2</v>
      </c>
      <c r="K175">
        <v>5</v>
      </c>
      <c r="L175">
        <f t="shared" si="4"/>
        <v>3</v>
      </c>
      <c r="M175">
        <f t="shared" si="5"/>
        <v>0.6</v>
      </c>
    </row>
    <row r="176" spans="1:13" hidden="1" x14ac:dyDescent="0.4">
      <c r="A176">
        <v>1994</v>
      </c>
      <c r="B176" t="s">
        <v>117</v>
      </c>
      <c r="C176">
        <v>27.772727272727298</v>
      </c>
      <c r="D176">
        <v>27</v>
      </c>
      <c r="E176">
        <v>14</v>
      </c>
      <c r="F176">
        <v>1.79857142857143</v>
      </c>
      <c r="G176">
        <v>1.8</v>
      </c>
      <c r="H176">
        <v>22</v>
      </c>
      <c r="I176">
        <v>21</v>
      </c>
      <c r="J176">
        <v>4</v>
      </c>
      <c r="K176">
        <v>5</v>
      </c>
      <c r="L176">
        <f t="shared" si="4"/>
        <v>1</v>
      </c>
      <c r="M176">
        <f t="shared" si="5"/>
        <v>0.2</v>
      </c>
    </row>
    <row r="177" spans="1:13" hidden="1" x14ac:dyDescent="0.4">
      <c r="A177">
        <v>1994</v>
      </c>
      <c r="B177" t="s">
        <v>42</v>
      </c>
      <c r="C177">
        <v>26.090909090909101</v>
      </c>
      <c r="D177">
        <v>25</v>
      </c>
      <c r="E177">
        <v>17</v>
      </c>
      <c r="F177">
        <v>1.8036363636363599</v>
      </c>
      <c r="G177">
        <v>1.8</v>
      </c>
      <c r="H177">
        <v>22</v>
      </c>
      <c r="I177">
        <v>22</v>
      </c>
      <c r="J177">
        <v>4</v>
      </c>
      <c r="K177">
        <v>5</v>
      </c>
      <c r="L177">
        <f t="shared" si="4"/>
        <v>1</v>
      </c>
      <c r="M177">
        <f t="shared" si="5"/>
        <v>0.2</v>
      </c>
    </row>
    <row r="178" spans="1:13" hidden="1" x14ac:dyDescent="0.4">
      <c r="A178">
        <v>1998</v>
      </c>
      <c r="B178" t="s">
        <v>65</v>
      </c>
      <c r="C178">
        <v>26.045454545454501</v>
      </c>
      <c r="D178">
        <v>25</v>
      </c>
      <c r="E178">
        <v>10</v>
      </c>
      <c r="F178">
        <v>1.7868181818181801</v>
      </c>
      <c r="G178">
        <v>1.78</v>
      </c>
      <c r="H178">
        <v>22</v>
      </c>
      <c r="I178">
        <v>22</v>
      </c>
      <c r="J178">
        <v>3</v>
      </c>
      <c r="K178">
        <v>5</v>
      </c>
      <c r="L178">
        <f t="shared" si="4"/>
        <v>2</v>
      </c>
      <c r="M178">
        <f t="shared" si="5"/>
        <v>0.4</v>
      </c>
    </row>
    <row r="179" spans="1:13" hidden="1" x14ac:dyDescent="0.4">
      <c r="A179">
        <v>1998</v>
      </c>
      <c r="B179" t="s">
        <v>100</v>
      </c>
      <c r="C179">
        <v>29.090909090909101</v>
      </c>
      <c r="D179">
        <v>29.5</v>
      </c>
      <c r="E179">
        <v>13</v>
      </c>
      <c r="F179">
        <v>1.82454545454545</v>
      </c>
      <c r="G179">
        <v>1.83</v>
      </c>
      <c r="H179">
        <v>22</v>
      </c>
      <c r="I179">
        <v>22</v>
      </c>
      <c r="J179">
        <v>5</v>
      </c>
      <c r="K179">
        <v>5</v>
      </c>
      <c r="L179">
        <f t="shared" si="4"/>
        <v>0</v>
      </c>
      <c r="M179">
        <f t="shared" si="5"/>
        <v>0</v>
      </c>
    </row>
    <row r="180" spans="1:13" hidden="1" x14ac:dyDescent="0.4">
      <c r="A180">
        <v>1998</v>
      </c>
      <c r="B180" t="s">
        <v>43</v>
      </c>
      <c r="C180">
        <v>29.454545454545499</v>
      </c>
      <c r="D180">
        <v>29.5</v>
      </c>
      <c r="E180">
        <v>17</v>
      </c>
      <c r="F180">
        <v>1.8227272727272701</v>
      </c>
      <c r="G180">
        <v>1.83</v>
      </c>
      <c r="H180">
        <v>22</v>
      </c>
      <c r="I180">
        <v>22</v>
      </c>
      <c r="J180">
        <v>5</v>
      </c>
      <c r="K180">
        <v>5</v>
      </c>
      <c r="L180">
        <f t="shared" si="4"/>
        <v>0</v>
      </c>
      <c r="M180">
        <f t="shared" si="5"/>
        <v>0</v>
      </c>
    </row>
    <row r="181" spans="1:13" hidden="1" x14ac:dyDescent="0.4">
      <c r="A181">
        <v>1998</v>
      </c>
      <c r="B181" t="s">
        <v>51</v>
      </c>
      <c r="C181">
        <v>27.363636363636399</v>
      </c>
      <c r="D181">
        <v>27</v>
      </c>
      <c r="E181">
        <v>14</v>
      </c>
      <c r="F181">
        <v>1.8063636363636399</v>
      </c>
      <c r="G181">
        <v>1.78</v>
      </c>
      <c r="H181">
        <v>22</v>
      </c>
      <c r="I181">
        <v>22</v>
      </c>
      <c r="J181">
        <v>1</v>
      </c>
      <c r="K181">
        <v>5</v>
      </c>
      <c r="L181">
        <f t="shared" si="4"/>
        <v>4</v>
      </c>
      <c r="M181">
        <f t="shared" si="5"/>
        <v>0.8</v>
      </c>
    </row>
    <row r="182" spans="1:13" hidden="1" x14ac:dyDescent="0.4">
      <c r="A182">
        <v>1998</v>
      </c>
      <c r="B182" t="s">
        <v>410</v>
      </c>
      <c r="C182">
        <v>27.636363636363601</v>
      </c>
      <c r="D182">
        <v>28</v>
      </c>
      <c r="E182">
        <v>13</v>
      </c>
      <c r="F182">
        <v>1.81181818181818</v>
      </c>
      <c r="G182">
        <v>1.8149999999999999</v>
      </c>
      <c r="H182">
        <v>22</v>
      </c>
      <c r="I182">
        <v>22</v>
      </c>
      <c r="J182">
        <v>5</v>
      </c>
      <c r="K182">
        <v>5</v>
      </c>
      <c r="L182">
        <f t="shared" si="4"/>
        <v>0</v>
      </c>
      <c r="M182">
        <f t="shared" si="5"/>
        <v>0</v>
      </c>
    </row>
    <row r="183" spans="1:13" hidden="1" x14ac:dyDescent="0.4">
      <c r="A183">
        <v>1998</v>
      </c>
      <c r="B183" t="s">
        <v>709</v>
      </c>
      <c r="C183">
        <v>23.318181818181799</v>
      </c>
      <c r="D183">
        <v>23</v>
      </c>
      <c r="E183">
        <v>18</v>
      </c>
      <c r="F183">
        <v>1.81727272727273</v>
      </c>
      <c r="G183">
        <v>1.8</v>
      </c>
      <c r="H183">
        <v>22</v>
      </c>
      <c r="I183">
        <v>22</v>
      </c>
      <c r="J183">
        <v>5</v>
      </c>
      <c r="K183">
        <v>5</v>
      </c>
      <c r="L183">
        <f t="shared" si="4"/>
        <v>0</v>
      </c>
      <c r="M183">
        <f t="shared" si="5"/>
        <v>0</v>
      </c>
    </row>
    <row r="184" spans="1:13" hidden="1" x14ac:dyDescent="0.4">
      <c r="A184">
        <v>1998</v>
      </c>
      <c r="B184" t="s">
        <v>70</v>
      </c>
      <c r="C184">
        <v>26.409090909090899</v>
      </c>
      <c r="D184">
        <v>27</v>
      </c>
      <c r="E184">
        <v>13</v>
      </c>
      <c r="F184">
        <v>1.76136363636364</v>
      </c>
      <c r="G184">
        <v>1.75</v>
      </c>
      <c r="H184">
        <v>22</v>
      </c>
      <c r="I184">
        <v>22</v>
      </c>
      <c r="J184">
        <v>4</v>
      </c>
      <c r="K184">
        <v>5</v>
      </c>
      <c r="L184">
        <f t="shared" si="4"/>
        <v>1</v>
      </c>
      <c r="M184">
        <f t="shared" si="5"/>
        <v>0.2</v>
      </c>
    </row>
    <row r="185" spans="1:13" hidden="1" x14ac:dyDescent="0.4">
      <c r="A185">
        <v>1998</v>
      </c>
      <c r="B185" t="s">
        <v>399</v>
      </c>
      <c r="C185">
        <v>27.5</v>
      </c>
      <c r="D185">
        <v>27.5</v>
      </c>
      <c r="E185">
        <v>16</v>
      </c>
      <c r="F185">
        <v>1.78727272727273</v>
      </c>
      <c r="G185">
        <v>1.78</v>
      </c>
      <c r="H185">
        <v>22</v>
      </c>
      <c r="I185">
        <v>22</v>
      </c>
      <c r="J185">
        <v>5</v>
      </c>
      <c r="K185">
        <v>5</v>
      </c>
      <c r="L185">
        <f t="shared" si="4"/>
        <v>0</v>
      </c>
      <c r="M185">
        <f t="shared" si="5"/>
        <v>0</v>
      </c>
    </row>
    <row r="186" spans="1:13" x14ac:dyDescent="0.4">
      <c r="A186">
        <v>1998</v>
      </c>
      <c r="B186" t="s">
        <v>1181</v>
      </c>
      <c r="C186">
        <v>27.545454545454501</v>
      </c>
      <c r="D186">
        <v>28.5</v>
      </c>
      <c r="E186">
        <v>17</v>
      </c>
      <c r="F186">
        <v>1.83636363636364</v>
      </c>
      <c r="G186">
        <v>1.83</v>
      </c>
      <c r="H186">
        <v>22</v>
      </c>
      <c r="I186">
        <v>22</v>
      </c>
      <c r="J186">
        <v>2</v>
      </c>
      <c r="K186">
        <v>5</v>
      </c>
      <c r="L186">
        <f t="shared" si="4"/>
        <v>3</v>
      </c>
      <c r="M186">
        <f t="shared" si="5"/>
        <v>0.6</v>
      </c>
    </row>
    <row r="187" spans="1:13" hidden="1" x14ac:dyDescent="0.4">
      <c r="A187">
        <v>1998</v>
      </c>
      <c r="B187" t="s">
        <v>858</v>
      </c>
      <c r="C187">
        <v>28.772727272727298</v>
      </c>
      <c r="D187">
        <v>28</v>
      </c>
      <c r="E187">
        <v>11</v>
      </c>
      <c r="F187">
        <v>1.8295454545454499</v>
      </c>
      <c r="G187">
        <v>1.83</v>
      </c>
      <c r="H187">
        <v>22</v>
      </c>
      <c r="I187">
        <v>22</v>
      </c>
      <c r="J187">
        <v>3</v>
      </c>
      <c r="K187">
        <v>5</v>
      </c>
      <c r="L187">
        <f t="shared" si="4"/>
        <v>2</v>
      </c>
      <c r="M187">
        <f t="shared" si="5"/>
        <v>0.4</v>
      </c>
    </row>
    <row r="188" spans="1:13" hidden="1" x14ac:dyDescent="0.4">
      <c r="A188">
        <v>1998</v>
      </c>
      <c r="B188" t="s">
        <v>232</v>
      </c>
      <c r="C188">
        <v>27.590909090909101</v>
      </c>
      <c r="D188">
        <v>29.5</v>
      </c>
      <c r="E188">
        <v>16</v>
      </c>
      <c r="F188">
        <v>1.82590909090909</v>
      </c>
      <c r="G188">
        <v>1.83</v>
      </c>
      <c r="H188">
        <v>22</v>
      </c>
      <c r="I188">
        <v>22</v>
      </c>
      <c r="J188">
        <v>4</v>
      </c>
      <c r="K188">
        <v>5</v>
      </c>
      <c r="L188">
        <f t="shared" si="4"/>
        <v>1</v>
      </c>
      <c r="M188">
        <f t="shared" si="5"/>
        <v>0.2</v>
      </c>
    </row>
    <row r="189" spans="1:13" hidden="1" x14ac:dyDescent="0.4">
      <c r="A189">
        <v>1998</v>
      </c>
      <c r="B189" t="s">
        <v>32</v>
      </c>
      <c r="C189">
        <v>26.772727272727298</v>
      </c>
      <c r="D189">
        <v>27</v>
      </c>
      <c r="E189">
        <v>14</v>
      </c>
      <c r="F189">
        <v>1.8281818181818199</v>
      </c>
      <c r="G189">
        <v>1.83</v>
      </c>
      <c r="H189">
        <v>22</v>
      </c>
      <c r="I189">
        <v>22</v>
      </c>
      <c r="J189">
        <v>0</v>
      </c>
      <c r="K189">
        <v>5</v>
      </c>
      <c r="L189">
        <f t="shared" si="4"/>
        <v>5</v>
      </c>
      <c r="M189">
        <f t="shared" si="5"/>
        <v>1</v>
      </c>
    </row>
    <row r="190" spans="1:13" hidden="1" x14ac:dyDescent="0.4">
      <c r="A190">
        <v>1998</v>
      </c>
      <c r="B190" t="s">
        <v>133</v>
      </c>
      <c r="C190">
        <v>29.818181818181799</v>
      </c>
      <c r="D190">
        <v>30.5</v>
      </c>
      <c r="E190">
        <v>13</v>
      </c>
      <c r="F190">
        <v>1.82181818181818</v>
      </c>
      <c r="G190">
        <v>1.84</v>
      </c>
      <c r="H190">
        <v>22</v>
      </c>
      <c r="I190">
        <v>22</v>
      </c>
      <c r="J190">
        <v>3</v>
      </c>
      <c r="K190">
        <v>5</v>
      </c>
      <c r="L190">
        <f t="shared" si="4"/>
        <v>2</v>
      </c>
      <c r="M190">
        <f t="shared" si="5"/>
        <v>0.4</v>
      </c>
    </row>
    <row r="191" spans="1:13" x14ac:dyDescent="0.4">
      <c r="A191">
        <v>1998</v>
      </c>
      <c r="B191" t="s">
        <v>2254</v>
      </c>
      <c r="C191">
        <v>26.545454545454501</v>
      </c>
      <c r="D191">
        <v>27</v>
      </c>
      <c r="E191">
        <v>11</v>
      </c>
      <c r="F191">
        <v>1.8309090909090899</v>
      </c>
      <c r="G191">
        <v>1.83</v>
      </c>
      <c r="H191">
        <v>22</v>
      </c>
      <c r="I191">
        <v>22</v>
      </c>
      <c r="J191">
        <v>2</v>
      </c>
      <c r="K191">
        <v>5</v>
      </c>
      <c r="L191">
        <f t="shared" si="4"/>
        <v>3</v>
      </c>
      <c r="M191">
        <f t="shared" si="5"/>
        <v>0.6</v>
      </c>
    </row>
    <row r="192" spans="1:13" hidden="1" x14ac:dyDescent="0.4">
      <c r="A192">
        <v>1998</v>
      </c>
      <c r="B192" t="s">
        <v>678</v>
      </c>
      <c r="C192">
        <v>26.590909090909101</v>
      </c>
      <c r="D192">
        <v>26.5</v>
      </c>
      <c r="E192">
        <v>14</v>
      </c>
      <c r="F192">
        <v>1.8027272727272701</v>
      </c>
      <c r="G192">
        <v>1.8</v>
      </c>
      <c r="H192">
        <v>22</v>
      </c>
      <c r="I192">
        <v>22</v>
      </c>
      <c r="J192">
        <v>5</v>
      </c>
      <c r="K192">
        <v>5</v>
      </c>
      <c r="L192">
        <f t="shared" si="4"/>
        <v>0</v>
      </c>
      <c r="M192">
        <f t="shared" si="5"/>
        <v>0</v>
      </c>
    </row>
    <row r="193" spans="1:13" hidden="1" x14ac:dyDescent="0.4">
      <c r="A193">
        <v>1998</v>
      </c>
      <c r="B193" t="s">
        <v>147</v>
      </c>
      <c r="C193">
        <v>27.045454545454501</v>
      </c>
      <c r="D193">
        <v>27</v>
      </c>
      <c r="E193">
        <v>14</v>
      </c>
      <c r="F193">
        <v>1.8095454545454499</v>
      </c>
      <c r="G193">
        <v>1.8</v>
      </c>
      <c r="H193">
        <v>22</v>
      </c>
      <c r="I193">
        <v>22</v>
      </c>
      <c r="J193">
        <v>3</v>
      </c>
      <c r="K193">
        <v>5</v>
      </c>
      <c r="L193">
        <f t="shared" si="4"/>
        <v>2</v>
      </c>
      <c r="M193">
        <f t="shared" si="5"/>
        <v>0.4</v>
      </c>
    </row>
    <row r="194" spans="1:13" hidden="1" x14ac:dyDescent="0.4">
      <c r="A194">
        <v>1998</v>
      </c>
      <c r="B194" t="s">
        <v>1180</v>
      </c>
      <c r="C194">
        <v>26.136363636363601</v>
      </c>
      <c r="D194">
        <v>26</v>
      </c>
      <c r="E194">
        <v>15</v>
      </c>
      <c r="F194">
        <v>1.8013636363636401</v>
      </c>
      <c r="G194">
        <v>1.79</v>
      </c>
      <c r="H194">
        <v>22</v>
      </c>
      <c r="I194">
        <v>22</v>
      </c>
      <c r="J194">
        <v>5</v>
      </c>
      <c r="K194">
        <v>5</v>
      </c>
      <c r="L194">
        <f t="shared" si="4"/>
        <v>0</v>
      </c>
      <c r="M194">
        <f t="shared" si="5"/>
        <v>0</v>
      </c>
    </row>
    <row r="195" spans="1:13" hidden="1" x14ac:dyDescent="0.4">
      <c r="A195">
        <v>1998</v>
      </c>
      <c r="B195" t="s">
        <v>1170</v>
      </c>
      <c r="C195">
        <v>25.409090909090899</v>
      </c>
      <c r="D195">
        <v>25</v>
      </c>
      <c r="E195">
        <v>14</v>
      </c>
      <c r="F195">
        <v>1.77727272727273</v>
      </c>
      <c r="G195">
        <v>1.78</v>
      </c>
      <c r="H195">
        <v>22</v>
      </c>
      <c r="I195">
        <v>22</v>
      </c>
      <c r="J195">
        <v>5</v>
      </c>
      <c r="K195">
        <v>5</v>
      </c>
      <c r="L195">
        <f t="shared" ref="L195:L258" si="6">K195-J195</f>
        <v>0</v>
      </c>
      <c r="M195">
        <f t="shared" ref="M195:M258" si="7">L195/K195</f>
        <v>0</v>
      </c>
    </row>
    <row r="196" spans="1:13" hidden="1" x14ac:dyDescent="0.4">
      <c r="A196">
        <v>1998</v>
      </c>
      <c r="B196" t="s">
        <v>33</v>
      </c>
      <c r="C196">
        <v>26.818181818181799</v>
      </c>
      <c r="D196">
        <v>25</v>
      </c>
      <c r="E196">
        <v>15</v>
      </c>
      <c r="F196">
        <v>1.7581818181818201</v>
      </c>
      <c r="G196">
        <v>1.75</v>
      </c>
      <c r="H196">
        <v>22</v>
      </c>
      <c r="I196">
        <v>22</v>
      </c>
      <c r="J196">
        <v>4</v>
      </c>
      <c r="K196">
        <v>5</v>
      </c>
      <c r="L196">
        <f t="shared" si="6"/>
        <v>1</v>
      </c>
      <c r="M196">
        <f t="shared" si="7"/>
        <v>0.2</v>
      </c>
    </row>
    <row r="197" spans="1:13" hidden="1" x14ac:dyDescent="0.4">
      <c r="A197">
        <v>1998</v>
      </c>
      <c r="B197" t="s">
        <v>522</v>
      </c>
      <c r="C197">
        <v>26.318181818181799</v>
      </c>
      <c r="D197">
        <v>26</v>
      </c>
      <c r="E197">
        <v>13</v>
      </c>
      <c r="F197">
        <v>1.79863636363636</v>
      </c>
      <c r="G197">
        <v>1.8</v>
      </c>
      <c r="H197">
        <v>22</v>
      </c>
      <c r="I197">
        <v>22</v>
      </c>
      <c r="J197">
        <v>5</v>
      </c>
      <c r="K197">
        <v>5</v>
      </c>
      <c r="L197">
        <f t="shared" si="6"/>
        <v>0</v>
      </c>
      <c r="M197">
        <f t="shared" si="7"/>
        <v>0</v>
      </c>
    </row>
    <row r="198" spans="1:13" hidden="1" x14ac:dyDescent="0.4">
      <c r="A198">
        <v>1998</v>
      </c>
      <c r="B198" t="s">
        <v>1064</v>
      </c>
      <c r="C198">
        <v>26.045454545454501</v>
      </c>
      <c r="D198">
        <v>24.5</v>
      </c>
      <c r="E198">
        <v>15</v>
      </c>
      <c r="F198">
        <v>1.81454545454545</v>
      </c>
      <c r="G198">
        <v>1.8</v>
      </c>
      <c r="H198">
        <v>22</v>
      </c>
      <c r="I198">
        <v>22</v>
      </c>
      <c r="J198">
        <v>4</v>
      </c>
      <c r="K198">
        <v>5</v>
      </c>
      <c r="L198">
        <f t="shared" si="6"/>
        <v>1</v>
      </c>
      <c r="M198">
        <f t="shared" si="7"/>
        <v>0.2</v>
      </c>
    </row>
    <row r="199" spans="1:13" hidden="1" x14ac:dyDescent="0.4">
      <c r="A199">
        <v>1998</v>
      </c>
      <c r="B199" t="s">
        <v>192</v>
      </c>
      <c r="C199">
        <v>27.681818181818201</v>
      </c>
      <c r="D199">
        <v>28</v>
      </c>
      <c r="E199">
        <v>14</v>
      </c>
      <c r="F199">
        <v>1.8472727272727301</v>
      </c>
      <c r="G199">
        <v>1.865</v>
      </c>
      <c r="H199">
        <v>22</v>
      </c>
      <c r="I199">
        <v>22</v>
      </c>
      <c r="J199">
        <v>4</v>
      </c>
      <c r="K199">
        <v>5</v>
      </c>
      <c r="L199">
        <f t="shared" si="6"/>
        <v>1</v>
      </c>
      <c r="M199">
        <f t="shared" si="7"/>
        <v>0.2</v>
      </c>
    </row>
    <row r="200" spans="1:13" hidden="1" x14ac:dyDescent="0.4">
      <c r="A200">
        <v>1998</v>
      </c>
      <c r="B200" t="s">
        <v>77</v>
      </c>
      <c r="C200">
        <v>26.136363636363601</v>
      </c>
      <c r="D200">
        <v>27</v>
      </c>
      <c r="E200">
        <v>12</v>
      </c>
      <c r="F200">
        <v>1.7922727272727299</v>
      </c>
      <c r="G200">
        <v>1.78</v>
      </c>
      <c r="H200">
        <v>22</v>
      </c>
      <c r="I200">
        <v>22</v>
      </c>
      <c r="J200">
        <v>4</v>
      </c>
      <c r="K200">
        <v>5</v>
      </c>
      <c r="L200">
        <f t="shared" si="6"/>
        <v>1</v>
      </c>
      <c r="M200">
        <f t="shared" si="7"/>
        <v>0.2</v>
      </c>
    </row>
    <row r="201" spans="1:13" hidden="1" x14ac:dyDescent="0.4">
      <c r="A201">
        <v>1998</v>
      </c>
      <c r="B201" t="s">
        <v>59</v>
      </c>
      <c r="C201">
        <v>27.909090909090899</v>
      </c>
      <c r="D201">
        <v>28.5</v>
      </c>
      <c r="E201">
        <v>11</v>
      </c>
      <c r="F201">
        <v>1.8063636363636399</v>
      </c>
      <c r="G201">
        <v>1.8049999999999999</v>
      </c>
      <c r="H201">
        <v>22</v>
      </c>
      <c r="I201">
        <v>22</v>
      </c>
      <c r="J201">
        <v>4</v>
      </c>
      <c r="K201">
        <v>5</v>
      </c>
      <c r="L201">
        <f t="shared" si="6"/>
        <v>1</v>
      </c>
      <c r="M201">
        <f t="shared" si="7"/>
        <v>0.2</v>
      </c>
    </row>
    <row r="202" spans="1:13" hidden="1" x14ac:dyDescent="0.4">
      <c r="A202">
        <v>1998</v>
      </c>
      <c r="B202" t="s">
        <v>1046</v>
      </c>
      <c r="C202">
        <v>25.136363636363601</v>
      </c>
      <c r="D202">
        <v>24</v>
      </c>
      <c r="E202">
        <v>13</v>
      </c>
      <c r="F202">
        <v>1.78</v>
      </c>
      <c r="G202">
        <v>1.78</v>
      </c>
      <c r="H202">
        <v>22</v>
      </c>
      <c r="I202">
        <v>22</v>
      </c>
      <c r="J202">
        <v>5</v>
      </c>
      <c r="K202">
        <v>5</v>
      </c>
      <c r="L202">
        <f t="shared" si="6"/>
        <v>0</v>
      </c>
      <c r="M202">
        <f t="shared" si="7"/>
        <v>0</v>
      </c>
    </row>
    <row r="203" spans="1:13" hidden="1" x14ac:dyDescent="0.4">
      <c r="A203">
        <v>1998</v>
      </c>
      <c r="B203" t="s">
        <v>281</v>
      </c>
      <c r="C203">
        <v>29.318181818181799</v>
      </c>
      <c r="D203">
        <v>29</v>
      </c>
      <c r="E203">
        <v>15</v>
      </c>
      <c r="F203">
        <v>1.8009090909090899</v>
      </c>
      <c r="G203">
        <v>1.8</v>
      </c>
      <c r="H203">
        <v>22</v>
      </c>
      <c r="I203">
        <v>22</v>
      </c>
      <c r="J203">
        <v>5</v>
      </c>
      <c r="K203">
        <v>5</v>
      </c>
      <c r="L203">
        <f t="shared" si="6"/>
        <v>0</v>
      </c>
      <c r="M203">
        <f t="shared" si="7"/>
        <v>0</v>
      </c>
    </row>
    <row r="204" spans="1:13" hidden="1" x14ac:dyDescent="0.4">
      <c r="A204">
        <v>1998</v>
      </c>
      <c r="B204" t="s">
        <v>1147</v>
      </c>
      <c r="C204">
        <v>26.090909090909101</v>
      </c>
      <c r="D204">
        <v>26</v>
      </c>
      <c r="E204">
        <v>17</v>
      </c>
      <c r="F204">
        <v>1.8161904761904799</v>
      </c>
      <c r="G204">
        <v>1.8</v>
      </c>
      <c r="H204">
        <v>22</v>
      </c>
      <c r="I204">
        <v>21</v>
      </c>
      <c r="J204">
        <v>5</v>
      </c>
      <c r="K204">
        <v>5</v>
      </c>
      <c r="L204">
        <f t="shared" si="6"/>
        <v>0</v>
      </c>
      <c r="M204">
        <f t="shared" si="7"/>
        <v>0</v>
      </c>
    </row>
    <row r="205" spans="1:13" hidden="1" x14ac:dyDescent="0.4">
      <c r="A205">
        <v>1998</v>
      </c>
      <c r="B205" t="s">
        <v>2255</v>
      </c>
      <c r="C205">
        <v>25.5</v>
      </c>
      <c r="D205">
        <v>26</v>
      </c>
      <c r="E205">
        <v>13</v>
      </c>
      <c r="F205">
        <v>1.80590909090909</v>
      </c>
      <c r="G205">
        <v>1.83</v>
      </c>
      <c r="H205">
        <v>22</v>
      </c>
      <c r="I205">
        <v>22</v>
      </c>
      <c r="J205">
        <v>5</v>
      </c>
      <c r="K205">
        <v>5</v>
      </c>
      <c r="L205">
        <f t="shared" si="6"/>
        <v>0</v>
      </c>
      <c r="M205">
        <f t="shared" si="7"/>
        <v>0</v>
      </c>
    </row>
    <row r="206" spans="1:13" hidden="1" x14ac:dyDescent="0.4">
      <c r="A206">
        <v>1998</v>
      </c>
      <c r="B206" t="s">
        <v>140</v>
      </c>
      <c r="C206">
        <v>26.681818181818201</v>
      </c>
      <c r="D206">
        <v>27</v>
      </c>
      <c r="E206">
        <v>16</v>
      </c>
      <c r="F206">
        <v>1.8122727272727299</v>
      </c>
      <c r="G206">
        <v>1.8</v>
      </c>
      <c r="H206">
        <v>22</v>
      </c>
      <c r="I206">
        <v>22</v>
      </c>
      <c r="J206">
        <v>5</v>
      </c>
      <c r="K206">
        <v>5</v>
      </c>
      <c r="L206">
        <f t="shared" si="6"/>
        <v>0</v>
      </c>
      <c r="M206">
        <f t="shared" si="7"/>
        <v>0</v>
      </c>
    </row>
    <row r="207" spans="1:13" hidden="1" x14ac:dyDescent="0.4">
      <c r="A207">
        <v>1998</v>
      </c>
      <c r="B207" t="s">
        <v>637</v>
      </c>
      <c r="C207">
        <v>25.545454545454501</v>
      </c>
      <c r="D207">
        <v>25</v>
      </c>
      <c r="E207">
        <v>15</v>
      </c>
      <c r="F207">
        <v>1.7981818181818201</v>
      </c>
      <c r="G207">
        <v>1.78</v>
      </c>
      <c r="H207">
        <v>22</v>
      </c>
      <c r="I207">
        <v>22</v>
      </c>
      <c r="J207">
        <v>5</v>
      </c>
      <c r="K207">
        <v>5</v>
      </c>
      <c r="L207">
        <f t="shared" si="6"/>
        <v>0</v>
      </c>
      <c r="M207">
        <f t="shared" si="7"/>
        <v>0</v>
      </c>
    </row>
    <row r="208" spans="1:13" hidden="1" x14ac:dyDescent="0.4">
      <c r="A208">
        <v>1998</v>
      </c>
      <c r="B208" t="s">
        <v>42</v>
      </c>
      <c r="C208">
        <v>28.363636363636399</v>
      </c>
      <c r="D208">
        <v>28</v>
      </c>
      <c r="E208">
        <v>12</v>
      </c>
      <c r="F208">
        <v>1.8127272727272701</v>
      </c>
      <c r="G208">
        <v>1.8149999999999999</v>
      </c>
      <c r="H208">
        <v>22</v>
      </c>
      <c r="I208">
        <v>22</v>
      </c>
      <c r="J208">
        <v>5</v>
      </c>
      <c r="K208">
        <v>5</v>
      </c>
      <c r="L208">
        <f t="shared" si="6"/>
        <v>0</v>
      </c>
      <c r="M208">
        <f t="shared" si="7"/>
        <v>0</v>
      </c>
    </row>
    <row r="209" spans="1:13" hidden="1" x14ac:dyDescent="0.4">
      <c r="A209">
        <v>1998</v>
      </c>
      <c r="B209" t="s">
        <v>50</v>
      </c>
      <c r="C209">
        <v>27.681818181818201</v>
      </c>
      <c r="D209">
        <v>28.5</v>
      </c>
      <c r="E209">
        <v>14</v>
      </c>
      <c r="F209">
        <v>1.83363636363636</v>
      </c>
      <c r="G209">
        <v>1.83</v>
      </c>
      <c r="H209">
        <v>22</v>
      </c>
      <c r="I209">
        <v>22</v>
      </c>
      <c r="J209">
        <v>4</v>
      </c>
      <c r="K209">
        <v>5</v>
      </c>
      <c r="L209">
        <f t="shared" si="6"/>
        <v>1</v>
      </c>
      <c r="M209">
        <f t="shared" si="7"/>
        <v>0.2</v>
      </c>
    </row>
    <row r="210" spans="1:13" hidden="1" x14ac:dyDescent="0.4">
      <c r="A210">
        <v>2002</v>
      </c>
      <c r="B210" t="s">
        <v>65</v>
      </c>
      <c r="C210">
        <v>28.434782608695699</v>
      </c>
      <c r="D210">
        <v>28</v>
      </c>
      <c r="E210">
        <v>11</v>
      </c>
      <c r="F210">
        <v>1.78478260869565</v>
      </c>
      <c r="G210">
        <v>1.78</v>
      </c>
      <c r="H210">
        <v>23</v>
      </c>
      <c r="I210">
        <v>23</v>
      </c>
      <c r="J210">
        <v>5</v>
      </c>
      <c r="K210">
        <v>5</v>
      </c>
      <c r="L210">
        <f t="shared" si="6"/>
        <v>0</v>
      </c>
      <c r="M210">
        <f t="shared" si="7"/>
        <v>0</v>
      </c>
    </row>
    <row r="211" spans="1:13" hidden="1" x14ac:dyDescent="0.4">
      <c r="A211">
        <v>2002</v>
      </c>
      <c r="B211" t="s">
        <v>43</v>
      </c>
      <c r="C211">
        <v>28.739130434782599</v>
      </c>
      <c r="D211">
        <v>29</v>
      </c>
      <c r="E211">
        <v>13</v>
      </c>
      <c r="F211">
        <v>1.8343478260869599</v>
      </c>
      <c r="G211">
        <v>1.83</v>
      </c>
      <c r="H211">
        <v>23</v>
      </c>
      <c r="I211">
        <v>23</v>
      </c>
      <c r="J211">
        <v>4</v>
      </c>
      <c r="K211">
        <v>5</v>
      </c>
      <c r="L211">
        <f t="shared" si="6"/>
        <v>1</v>
      </c>
      <c r="M211">
        <f t="shared" si="7"/>
        <v>0.2</v>
      </c>
    </row>
    <row r="212" spans="1:13" hidden="1" x14ac:dyDescent="0.4">
      <c r="A212">
        <v>2002</v>
      </c>
      <c r="B212" t="s">
        <v>51</v>
      </c>
      <c r="C212">
        <v>26.130434782608699</v>
      </c>
      <c r="D212">
        <v>26</v>
      </c>
      <c r="E212">
        <v>11</v>
      </c>
      <c r="F212">
        <v>1.81391304347826</v>
      </c>
      <c r="G212">
        <v>1.83</v>
      </c>
      <c r="H212">
        <v>23</v>
      </c>
      <c r="I212">
        <v>23</v>
      </c>
      <c r="J212">
        <v>0</v>
      </c>
      <c r="K212">
        <v>5</v>
      </c>
      <c r="L212">
        <f t="shared" si="6"/>
        <v>5</v>
      </c>
      <c r="M212">
        <f t="shared" si="7"/>
        <v>1</v>
      </c>
    </row>
    <row r="213" spans="1:13" hidden="1" x14ac:dyDescent="0.4">
      <c r="A213">
        <v>2002</v>
      </c>
      <c r="B213" t="s">
        <v>709</v>
      </c>
      <c r="C213">
        <v>25.2173913043478</v>
      </c>
      <c r="D213">
        <v>25</v>
      </c>
      <c r="E213">
        <v>20</v>
      </c>
      <c r="F213">
        <v>1.8043478260869601</v>
      </c>
      <c r="G213">
        <v>1.8</v>
      </c>
      <c r="H213">
        <v>23</v>
      </c>
      <c r="I213">
        <v>23</v>
      </c>
      <c r="J213">
        <v>5</v>
      </c>
      <c r="K213">
        <v>5</v>
      </c>
      <c r="L213">
        <f t="shared" si="6"/>
        <v>0</v>
      </c>
      <c r="M213">
        <f t="shared" si="7"/>
        <v>0</v>
      </c>
    </row>
    <row r="214" spans="1:13" hidden="1" x14ac:dyDescent="0.4">
      <c r="A214">
        <v>2002</v>
      </c>
      <c r="B214" t="s">
        <v>1954</v>
      </c>
      <c r="C214">
        <v>25.826086956521699</v>
      </c>
      <c r="D214">
        <v>26</v>
      </c>
      <c r="E214">
        <v>14</v>
      </c>
      <c r="F214">
        <v>1.83130434782609</v>
      </c>
      <c r="G214">
        <v>1.83</v>
      </c>
      <c r="H214">
        <v>23</v>
      </c>
      <c r="I214">
        <v>23</v>
      </c>
      <c r="J214">
        <v>5</v>
      </c>
      <c r="K214">
        <v>5</v>
      </c>
      <c r="L214">
        <f t="shared" si="6"/>
        <v>0</v>
      </c>
      <c r="M214">
        <f t="shared" si="7"/>
        <v>0</v>
      </c>
    </row>
    <row r="215" spans="1:13" hidden="1" x14ac:dyDescent="0.4">
      <c r="A215">
        <v>2002</v>
      </c>
      <c r="B215" t="s">
        <v>934</v>
      </c>
      <c r="C215">
        <v>27</v>
      </c>
      <c r="D215">
        <v>27</v>
      </c>
      <c r="E215">
        <v>16</v>
      </c>
      <c r="F215">
        <v>1.7781818181818201</v>
      </c>
      <c r="G215">
        <v>1.75</v>
      </c>
      <c r="H215">
        <v>23</v>
      </c>
      <c r="I215">
        <v>22</v>
      </c>
      <c r="J215">
        <v>5</v>
      </c>
      <c r="K215">
        <v>5</v>
      </c>
      <c r="L215">
        <f t="shared" si="6"/>
        <v>0</v>
      </c>
      <c r="M215">
        <f t="shared" si="7"/>
        <v>0</v>
      </c>
    </row>
    <row r="216" spans="1:13" hidden="1" x14ac:dyDescent="0.4">
      <c r="A216">
        <v>2002</v>
      </c>
      <c r="B216" t="s">
        <v>1181</v>
      </c>
      <c r="C216">
        <v>27.521739130434799</v>
      </c>
      <c r="D216">
        <v>27</v>
      </c>
      <c r="E216">
        <v>13</v>
      </c>
      <c r="F216">
        <v>1.83739130434783</v>
      </c>
      <c r="G216">
        <v>1.83</v>
      </c>
      <c r="H216">
        <v>23</v>
      </c>
      <c r="I216">
        <v>23</v>
      </c>
      <c r="J216">
        <v>5</v>
      </c>
      <c r="K216">
        <v>5</v>
      </c>
      <c r="L216">
        <f t="shared" si="6"/>
        <v>0</v>
      </c>
      <c r="M216">
        <f t="shared" si="7"/>
        <v>0</v>
      </c>
    </row>
    <row r="217" spans="1:13" hidden="1" x14ac:dyDescent="0.4">
      <c r="A217">
        <v>2002</v>
      </c>
      <c r="B217" t="s">
        <v>858</v>
      </c>
      <c r="C217">
        <v>27.347826086956498</v>
      </c>
      <c r="D217">
        <v>25</v>
      </c>
      <c r="E217">
        <v>17</v>
      </c>
      <c r="F217">
        <v>1.8208695652173901</v>
      </c>
      <c r="G217">
        <v>1.83</v>
      </c>
      <c r="H217">
        <v>23</v>
      </c>
      <c r="I217">
        <v>23</v>
      </c>
      <c r="J217">
        <v>4</v>
      </c>
      <c r="K217">
        <v>5</v>
      </c>
      <c r="L217">
        <f t="shared" si="6"/>
        <v>1</v>
      </c>
      <c r="M217">
        <f t="shared" si="7"/>
        <v>0.2</v>
      </c>
    </row>
    <row r="218" spans="1:13" hidden="1" x14ac:dyDescent="0.4">
      <c r="A218">
        <v>2002</v>
      </c>
      <c r="B218" t="s">
        <v>1312</v>
      </c>
      <c r="C218">
        <v>27.260869565217401</v>
      </c>
      <c r="D218">
        <v>27</v>
      </c>
      <c r="E218">
        <v>13</v>
      </c>
      <c r="F218">
        <v>1.79</v>
      </c>
      <c r="G218">
        <v>1.78</v>
      </c>
      <c r="H218">
        <v>23</v>
      </c>
      <c r="I218">
        <v>23</v>
      </c>
      <c r="J218">
        <v>5</v>
      </c>
      <c r="K218">
        <v>5</v>
      </c>
      <c r="L218">
        <f t="shared" si="6"/>
        <v>0</v>
      </c>
      <c r="M218">
        <f t="shared" si="7"/>
        <v>0</v>
      </c>
    </row>
    <row r="219" spans="1:13" hidden="1" x14ac:dyDescent="0.4">
      <c r="A219">
        <v>2002</v>
      </c>
      <c r="B219" t="s">
        <v>232</v>
      </c>
      <c r="C219">
        <v>26.7826086956522</v>
      </c>
      <c r="D219">
        <v>27</v>
      </c>
      <c r="E219">
        <v>18</v>
      </c>
      <c r="F219">
        <v>1.81217391304348</v>
      </c>
      <c r="G219">
        <v>1.8</v>
      </c>
      <c r="H219">
        <v>23</v>
      </c>
      <c r="I219">
        <v>23</v>
      </c>
      <c r="J219">
        <v>3</v>
      </c>
      <c r="K219">
        <v>5</v>
      </c>
      <c r="L219">
        <f t="shared" si="6"/>
        <v>2</v>
      </c>
      <c r="M219">
        <f t="shared" si="7"/>
        <v>0.4</v>
      </c>
    </row>
    <row r="220" spans="1:13" hidden="1" x14ac:dyDescent="0.4">
      <c r="A220">
        <v>2002</v>
      </c>
      <c r="B220" t="s">
        <v>32</v>
      </c>
      <c r="C220">
        <v>28.173913043478301</v>
      </c>
      <c r="D220">
        <v>29</v>
      </c>
      <c r="E220">
        <v>14</v>
      </c>
      <c r="F220">
        <v>1.8234782608695701</v>
      </c>
      <c r="G220">
        <v>1.83</v>
      </c>
      <c r="H220">
        <v>23</v>
      </c>
      <c r="I220">
        <v>23</v>
      </c>
      <c r="J220">
        <v>5</v>
      </c>
      <c r="K220">
        <v>5</v>
      </c>
      <c r="L220">
        <f t="shared" si="6"/>
        <v>0</v>
      </c>
      <c r="M220">
        <f t="shared" si="7"/>
        <v>0</v>
      </c>
    </row>
    <row r="221" spans="1:13" hidden="1" x14ac:dyDescent="0.4">
      <c r="A221">
        <v>2002</v>
      </c>
      <c r="B221" t="s">
        <v>133</v>
      </c>
      <c r="C221">
        <v>27.739130434782599</v>
      </c>
      <c r="D221">
        <v>28</v>
      </c>
      <c r="E221">
        <v>12</v>
      </c>
      <c r="F221">
        <v>1.8504347826087</v>
      </c>
      <c r="G221">
        <v>1.88</v>
      </c>
      <c r="H221">
        <v>23</v>
      </c>
      <c r="I221">
        <v>23</v>
      </c>
      <c r="J221">
        <v>1</v>
      </c>
      <c r="K221">
        <v>5</v>
      </c>
      <c r="L221">
        <f t="shared" si="6"/>
        <v>4</v>
      </c>
      <c r="M221">
        <f t="shared" si="7"/>
        <v>0.8</v>
      </c>
    </row>
    <row r="222" spans="1:13" hidden="1" x14ac:dyDescent="0.4">
      <c r="A222">
        <v>2002</v>
      </c>
      <c r="B222" t="s">
        <v>147</v>
      </c>
      <c r="C222">
        <v>27.521739130434799</v>
      </c>
      <c r="D222">
        <v>28</v>
      </c>
      <c r="E222">
        <v>12</v>
      </c>
      <c r="F222">
        <v>1.82478260869565</v>
      </c>
      <c r="G222">
        <v>1.8</v>
      </c>
      <c r="H222">
        <v>23</v>
      </c>
      <c r="I222">
        <v>23</v>
      </c>
      <c r="J222">
        <v>4</v>
      </c>
      <c r="K222">
        <v>5</v>
      </c>
      <c r="L222">
        <f t="shared" si="6"/>
        <v>1</v>
      </c>
      <c r="M222">
        <f t="shared" si="7"/>
        <v>0.2</v>
      </c>
    </row>
    <row r="223" spans="1:13" hidden="1" x14ac:dyDescent="0.4">
      <c r="A223">
        <v>2002</v>
      </c>
      <c r="B223" t="s">
        <v>1170</v>
      </c>
      <c r="C223">
        <v>25.347826086956498</v>
      </c>
      <c r="D223">
        <v>25</v>
      </c>
      <c r="E223">
        <v>12</v>
      </c>
      <c r="F223">
        <v>1.7860869565217401</v>
      </c>
      <c r="G223">
        <v>1.8</v>
      </c>
      <c r="H223">
        <v>23</v>
      </c>
      <c r="I223">
        <v>23</v>
      </c>
      <c r="J223">
        <v>4</v>
      </c>
      <c r="K223">
        <v>5</v>
      </c>
      <c r="L223">
        <f t="shared" si="6"/>
        <v>1</v>
      </c>
      <c r="M223">
        <f t="shared" si="7"/>
        <v>0.2</v>
      </c>
    </row>
    <row r="224" spans="1:13" hidden="1" x14ac:dyDescent="0.4">
      <c r="A224">
        <v>2002</v>
      </c>
      <c r="B224" t="s">
        <v>33</v>
      </c>
      <c r="C224">
        <v>28.478260869565201</v>
      </c>
      <c r="D224">
        <v>28</v>
      </c>
      <c r="E224">
        <v>12</v>
      </c>
      <c r="F224">
        <v>1.7652173913043501</v>
      </c>
      <c r="G224">
        <v>1.75</v>
      </c>
      <c r="H224">
        <v>23</v>
      </c>
      <c r="I224">
        <v>23</v>
      </c>
      <c r="J224">
        <v>4</v>
      </c>
      <c r="K224">
        <v>5</v>
      </c>
      <c r="L224">
        <f t="shared" si="6"/>
        <v>1</v>
      </c>
      <c r="M224">
        <f t="shared" si="7"/>
        <v>0.2</v>
      </c>
    </row>
    <row r="225" spans="1:13" hidden="1" x14ac:dyDescent="0.4">
      <c r="A225">
        <v>2002</v>
      </c>
      <c r="B225" t="s">
        <v>1064</v>
      </c>
      <c r="C225">
        <v>23.434782608695699</v>
      </c>
      <c r="D225">
        <v>22</v>
      </c>
      <c r="E225">
        <v>17</v>
      </c>
      <c r="F225">
        <v>1.82391304347826</v>
      </c>
      <c r="G225">
        <v>1.83</v>
      </c>
      <c r="H225">
        <v>23</v>
      </c>
      <c r="I225">
        <v>23</v>
      </c>
      <c r="J225">
        <v>5</v>
      </c>
      <c r="K225">
        <v>5</v>
      </c>
      <c r="L225">
        <f t="shared" si="6"/>
        <v>0</v>
      </c>
      <c r="M225">
        <f t="shared" si="7"/>
        <v>0</v>
      </c>
    </row>
    <row r="226" spans="1:13" hidden="1" x14ac:dyDescent="0.4">
      <c r="A226">
        <v>2002</v>
      </c>
      <c r="B226" t="s">
        <v>77</v>
      </c>
      <c r="C226">
        <v>27.434782608695699</v>
      </c>
      <c r="D226">
        <v>28</v>
      </c>
      <c r="E226">
        <v>16</v>
      </c>
      <c r="F226">
        <v>1.78739130434783</v>
      </c>
      <c r="G226">
        <v>1.78</v>
      </c>
      <c r="H226">
        <v>23</v>
      </c>
      <c r="I226">
        <v>23</v>
      </c>
      <c r="J226">
        <v>4</v>
      </c>
      <c r="K226">
        <v>5</v>
      </c>
      <c r="L226">
        <f t="shared" si="6"/>
        <v>1</v>
      </c>
      <c r="M226">
        <f t="shared" si="7"/>
        <v>0.2</v>
      </c>
    </row>
    <row r="227" spans="1:13" hidden="1" x14ac:dyDescent="0.4">
      <c r="A227">
        <v>2002</v>
      </c>
      <c r="B227" t="s">
        <v>199</v>
      </c>
      <c r="C227">
        <v>28.2173913043478</v>
      </c>
      <c r="D227">
        <v>28</v>
      </c>
      <c r="E227">
        <v>11</v>
      </c>
      <c r="F227">
        <v>1.8317391304347801</v>
      </c>
      <c r="G227">
        <v>1.83</v>
      </c>
      <c r="H227">
        <v>23</v>
      </c>
      <c r="I227">
        <v>23</v>
      </c>
      <c r="J227">
        <v>5</v>
      </c>
      <c r="K227">
        <v>5</v>
      </c>
      <c r="L227">
        <f t="shared" si="6"/>
        <v>0</v>
      </c>
      <c r="M227">
        <f t="shared" si="7"/>
        <v>0</v>
      </c>
    </row>
    <row r="228" spans="1:13" hidden="1" x14ac:dyDescent="0.4">
      <c r="A228">
        <v>2002</v>
      </c>
      <c r="B228" t="s">
        <v>467</v>
      </c>
      <c r="C228">
        <v>27.7826086956522</v>
      </c>
      <c r="D228">
        <v>29</v>
      </c>
      <c r="E228">
        <v>14</v>
      </c>
      <c r="F228">
        <v>1.8060869565217399</v>
      </c>
      <c r="G228">
        <v>1.8</v>
      </c>
      <c r="H228">
        <v>23</v>
      </c>
      <c r="I228">
        <v>23</v>
      </c>
      <c r="J228">
        <v>5</v>
      </c>
      <c r="K228">
        <v>5</v>
      </c>
      <c r="L228">
        <f t="shared" si="6"/>
        <v>0</v>
      </c>
      <c r="M228">
        <f t="shared" si="7"/>
        <v>0</v>
      </c>
    </row>
    <row r="229" spans="1:13" hidden="1" x14ac:dyDescent="0.4">
      <c r="A229">
        <v>2002</v>
      </c>
      <c r="B229" t="s">
        <v>2256</v>
      </c>
      <c r="C229">
        <v>26.826086956521699</v>
      </c>
      <c r="D229">
        <v>27</v>
      </c>
      <c r="E229">
        <v>15</v>
      </c>
      <c r="F229">
        <v>1.80739130434783</v>
      </c>
      <c r="G229">
        <v>1.8</v>
      </c>
      <c r="H229">
        <v>23</v>
      </c>
      <c r="I229">
        <v>23</v>
      </c>
      <c r="J229">
        <v>4</v>
      </c>
      <c r="K229">
        <v>5</v>
      </c>
      <c r="L229">
        <f t="shared" si="6"/>
        <v>1</v>
      </c>
      <c r="M229">
        <f t="shared" si="7"/>
        <v>0.2</v>
      </c>
    </row>
    <row r="230" spans="1:13" hidden="1" x14ac:dyDescent="0.4">
      <c r="A230">
        <v>2002</v>
      </c>
      <c r="B230" t="s">
        <v>1052</v>
      </c>
      <c r="C230">
        <v>27.260869565217401</v>
      </c>
      <c r="D230">
        <v>27</v>
      </c>
      <c r="E230">
        <v>21</v>
      </c>
      <c r="F230">
        <v>1.82</v>
      </c>
      <c r="G230">
        <v>1.83</v>
      </c>
      <c r="H230">
        <v>23</v>
      </c>
      <c r="I230">
        <v>23</v>
      </c>
      <c r="J230">
        <v>5</v>
      </c>
      <c r="K230">
        <v>5</v>
      </c>
      <c r="L230">
        <f t="shared" si="6"/>
        <v>0</v>
      </c>
      <c r="M230">
        <f t="shared" si="7"/>
        <v>0</v>
      </c>
    </row>
    <row r="231" spans="1:13" hidden="1" x14ac:dyDescent="0.4">
      <c r="A231">
        <v>2002</v>
      </c>
      <c r="B231" t="s">
        <v>1046</v>
      </c>
      <c r="C231">
        <v>25.695652173913</v>
      </c>
      <c r="D231">
        <v>26</v>
      </c>
      <c r="E231">
        <v>9</v>
      </c>
      <c r="F231">
        <v>1.7834782608695601</v>
      </c>
      <c r="G231">
        <v>1.78</v>
      </c>
      <c r="H231">
        <v>23</v>
      </c>
      <c r="I231">
        <v>23</v>
      </c>
      <c r="J231">
        <v>5</v>
      </c>
      <c r="K231">
        <v>5</v>
      </c>
      <c r="L231">
        <f t="shared" si="6"/>
        <v>0</v>
      </c>
      <c r="M231">
        <f t="shared" si="7"/>
        <v>0</v>
      </c>
    </row>
    <row r="232" spans="1:13" hidden="1" x14ac:dyDescent="0.4">
      <c r="A232">
        <v>2002</v>
      </c>
      <c r="B232" t="s">
        <v>1261</v>
      </c>
      <c r="C232">
        <v>24.913043478260899</v>
      </c>
      <c r="D232">
        <v>24</v>
      </c>
      <c r="E232">
        <v>17</v>
      </c>
      <c r="F232">
        <v>1.81304347826087</v>
      </c>
      <c r="G232">
        <v>1.83</v>
      </c>
      <c r="H232">
        <v>23</v>
      </c>
      <c r="I232">
        <v>23</v>
      </c>
      <c r="J232">
        <v>3</v>
      </c>
      <c r="K232">
        <v>5</v>
      </c>
      <c r="L232">
        <f t="shared" si="6"/>
        <v>2</v>
      </c>
      <c r="M232">
        <f t="shared" si="7"/>
        <v>0.4</v>
      </c>
    </row>
    <row r="233" spans="1:13" hidden="1" x14ac:dyDescent="0.4">
      <c r="A233">
        <v>2002</v>
      </c>
      <c r="B233" t="s">
        <v>1302</v>
      </c>
      <c r="C233">
        <v>27.304347826087</v>
      </c>
      <c r="D233">
        <v>27</v>
      </c>
      <c r="E233">
        <v>13</v>
      </c>
      <c r="F233">
        <v>1.83217391304348</v>
      </c>
      <c r="G233">
        <v>1.83</v>
      </c>
      <c r="H233">
        <v>23</v>
      </c>
      <c r="I233">
        <v>23</v>
      </c>
      <c r="J233">
        <v>5</v>
      </c>
      <c r="K233">
        <v>5</v>
      </c>
      <c r="L233">
        <f t="shared" si="6"/>
        <v>0</v>
      </c>
      <c r="M233">
        <f t="shared" si="7"/>
        <v>0</v>
      </c>
    </row>
    <row r="234" spans="1:13" hidden="1" x14ac:dyDescent="0.4">
      <c r="A234">
        <v>2002</v>
      </c>
      <c r="B234" t="s">
        <v>1147</v>
      </c>
      <c r="C234">
        <v>26.260869565217401</v>
      </c>
      <c r="D234">
        <v>26</v>
      </c>
      <c r="E234">
        <v>14</v>
      </c>
      <c r="F234">
        <v>1.8078260869565199</v>
      </c>
      <c r="G234">
        <v>1.8</v>
      </c>
      <c r="H234">
        <v>23</v>
      </c>
      <c r="I234">
        <v>23</v>
      </c>
      <c r="J234">
        <v>5</v>
      </c>
      <c r="K234">
        <v>5</v>
      </c>
      <c r="L234">
        <f t="shared" si="6"/>
        <v>0</v>
      </c>
      <c r="M234">
        <f t="shared" si="7"/>
        <v>0</v>
      </c>
    </row>
    <row r="235" spans="1:13" x14ac:dyDescent="0.4">
      <c r="A235">
        <v>2002</v>
      </c>
      <c r="B235" t="s">
        <v>2255</v>
      </c>
      <c r="C235">
        <v>26.565217391304301</v>
      </c>
      <c r="D235">
        <v>26</v>
      </c>
      <c r="E235">
        <v>13</v>
      </c>
      <c r="F235">
        <v>1.7960869565217401</v>
      </c>
      <c r="G235">
        <v>1.8</v>
      </c>
      <c r="H235">
        <v>23</v>
      </c>
      <c r="I235">
        <v>23</v>
      </c>
      <c r="J235">
        <v>2</v>
      </c>
      <c r="K235">
        <v>5</v>
      </c>
      <c r="L235">
        <f t="shared" si="6"/>
        <v>3</v>
      </c>
      <c r="M235">
        <f t="shared" si="7"/>
        <v>0.6</v>
      </c>
    </row>
    <row r="236" spans="1:13" hidden="1" x14ac:dyDescent="0.4">
      <c r="A236">
        <v>2002</v>
      </c>
      <c r="B236" t="s">
        <v>140</v>
      </c>
      <c r="C236">
        <v>26.565217391304301</v>
      </c>
      <c r="D236">
        <v>26</v>
      </c>
      <c r="E236">
        <v>15</v>
      </c>
      <c r="F236">
        <v>1.81217391304348</v>
      </c>
      <c r="G236">
        <v>1.8</v>
      </c>
      <c r="H236">
        <v>23</v>
      </c>
      <c r="I236">
        <v>23</v>
      </c>
      <c r="J236">
        <v>3</v>
      </c>
      <c r="K236">
        <v>5</v>
      </c>
      <c r="L236">
        <f t="shared" si="6"/>
        <v>2</v>
      </c>
      <c r="M236">
        <f t="shared" si="7"/>
        <v>0.4</v>
      </c>
    </row>
    <row r="237" spans="1:13" hidden="1" x14ac:dyDescent="0.4">
      <c r="A237">
        <v>2002</v>
      </c>
      <c r="B237" t="s">
        <v>126</v>
      </c>
      <c r="C237">
        <v>26.6086956521739</v>
      </c>
      <c r="D237">
        <v>28</v>
      </c>
      <c r="E237">
        <v>11</v>
      </c>
      <c r="F237">
        <v>1.83391304347826</v>
      </c>
      <c r="G237">
        <v>1.8</v>
      </c>
      <c r="H237">
        <v>23</v>
      </c>
      <c r="I237">
        <v>23</v>
      </c>
      <c r="J237">
        <v>4</v>
      </c>
      <c r="K237">
        <v>5</v>
      </c>
      <c r="L237">
        <f t="shared" si="6"/>
        <v>1</v>
      </c>
      <c r="M237">
        <f t="shared" si="7"/>
        <v>0.2</v>
      </c>
    </row>
    <row r="238" spans="1:13" hidden="1" x14ac:dyDescent="0.4">
      <c r="A238">
        <v>2002</v>
      </c>
      <c r="B238" t="s">
        <v>637</v>
      </c>
      <c r="C238">
        <v>26.695652173913</v>
      </c>
      <c r="D238">
        <v>26</v>
      </c>
      <c r="E238">
        <v>16</v>
      </c>
      <c r="F238">
        <v>1.79391304347826</v>
      </c>
      <c r="G238">
        <v>1.78</v>
      </c>
      <c r="H238">
        <v>23</v>
      </c>
      <c r="I238">
        <v>23</v>
      </c>
      <c r="J238">
        <v>5</v>
      </c>
      <c r="K238">
        <v>5</v>
      </c>
      <c r="L238">
        <f t="shared" si="6"/>
        <v>0</v>
      </c>
      <c r="M238">
        <f t="shared" si="7"/>
        <v>0</v>
      </c>
    </row>
    <row r="239" spans="1:13" x14ac:dyDescent="0.4">
      <c r="A239">
        <v>2002</v>
      </c>
      <c r="B239" t="s">
        <v>295</v>
      </c>
      <c r="C239">
        <v>27.521739130434799</v>
      </c>
      <c r="D239">
        <v>28</v>
      </c>
      <c r="E239">
        <v>12</v>
      </c>
      <c r="F239">
        <v>1.7895652173912999</v>
      </c>
      <c r="G239">
        <v>1.8</v>
      </c>
      <c r="H239">
        <v>23</v>
      </c>
      <c r="I239">
        <v>23</v>
      </c>
      <c r="J239">
        <v>2</v>
      </c>
      <c r="K239">
        <v>5</v>
      </c>
      <c r="L239">
        <f t="shared" si="6"/>
        <v>3</v>
      </c>
      <c r="M239">
        <f t="shared" si="7"/>
        <v>0.6</v>
      </c>
    </row>
    <row r="240" spans="1:13" hidden="1" x14ac:dyDescent="0.4">
      <c r="A240">
        <v>2002</v>
      </c>
      <c r="B240" t="s">
        <v>42</v>
      </c>
      <c r="C240">
        <v>28.434782608695699</v>
      </c>
      <c r="D240">
        <v>29</v>
      </c>
      <c r="E240">
        <v>14</v>
      </c>
      <c r="F240">
        <v>1.7834782608695601</v>
      </c>
      <c r="G240">
        <v>1.78</v>
      </c>
      <c r="H240">
        <v>23</v>
      </c>
      <c r="I240">
        <v>23</v>
      </c>
      <c r="J240">
        <v>3</v>
      </c>
      <c r="K240">
        <v>5</v>
      </c>
      <c r="L240">
        <f t="shared" si="6"/>
        <v>2</v>
      </c>
      <c r="M240">
        <f t="shared" si="7"/>
        <v>0.4</v>
      </c>
    </row>
    <row r="241" spans="1:13" hidden="1" x14ac:dyDescent="0.4">
      <c r="A241">
        <v>2002</v>
      </c>
      <c r="B241" t="s">
        <v>81</v>
      </c>
      <c r="C241">
        <v>25.304347826087</v>
      </c>
      <c r="D241">
        <v>25</v>
      </c>
      <c r="E241">
        <v>10</v>
      </c>
      <c r="F241">
        <v>1.81478260869565</v>
      </c>
      <c r="G241">
        <v>1.8</v>
      </c>
      <c r="H241">
        <v>23</v>
      </c>
      <c r="I241">
        <v>23</v>
      </c>
      <c r="J241">
        <v>5</v>
      </c>
      <c r="K241">
        <v>5</v>
      </c>
      <c r="L241">
        <f t="shared" si="6"/>
        <v>0</v>
      </c>
      <c r="M241">
        <f t="shared" si="7"/>
        <v>0</v>
      </c>
    </row>
    <row r="242" spans="1:13" hidden="1" x14ac:dyDescent="0.4">
      <c r="A242">
        <v>2006</v>
      </c>
      <c r="B242" t="s">
        <v>1474</v>
      </c>
      <c r="C242">
        <v>26.2173913043478</v>
      </c>
      <c r="D242">
        <v>26</v>
      </c>
      <c r="E242">
        <v>14</v>
      </c>
      <c r="F242">
        <v>1.7921739130434799</v>
      </c>
      <c r="G242">
        <v>1.78</v>
      </c>
      <c r="H242">
        <v>23</v>
      </c>
      <c r="I242">
        <v>23</v>
      </c>
      <c r="J242">
        <v>5</v>
      </c>
      <c r="K242">
        <v>5</v>
      </c>
      <c r="L242">
        <f t="shared" si="6"/>
        <v>0</v>
      </c>
      <c r="M242">
        <f t="shared" si="7"/>
        <v>0</v>
      </c>
    </row>
    <row r="243" spans="1:13" hidden="1" x14ac:dyDescent="0.4">
      <c r="A243">
        <v>2006</v>
      </c>
      <c r="B243" t="s">
        <v>65</v>
      </c>
      <c r="C243">
        <v>26.086956521739101</v>
      </c>
      <c r="D243">
        <v>25</v>
      </c>
      <c r="E243">
        <v>15</v>
      </c>
      <c r="F243">
        <v>1.7913043478260899</v>
      </c>
      <c r="G243">
        <v>1.78</v>
      </c>
      <c r="H243">
        <v>23</v>
      </c>
      <c r="I243">
        <v>23</v>
      </c>
      <c r="J243">
        <v>3</v>
      </c>
      <c r="K243">
        <v>5</v>
      </c>
      <c r="L243">
        <f t="shared" si="6"/>
        <v>2</v>
      </c>
      <c r="M243">
        <f t="shared" si="7"/>
        <v>0.4</v>
      </c>
    </row>
    <row r="244" spans="1:13" hidden="1" x14ac:dyDescent="0.4">
      <c r="A244">
        <v>2006</v>
      </c>
      <c r="B244" t="s">
        <v>565</v>
      </c>
      <c r="C244">
        <v>27.956521739130402</v>
      </c>
      <c r="D244">
        <v>27</v>
      </c>
      <c r="E244">
        <v>12</v>
      </c>
      <c r="F244">
        <v>1.8434782608695699</v>
      </c>
      <c r="G244">
        <v>1.83</v>
      </c>
      <c r="H244">
        <v>23</v>
      </c>
      <c r="I244">
        <v>23</v>
      </c>
      <c r="J244">
        <v>4</v>
      </c>
      <c r="K244">
        <v>5</v>
      </c>
      <c r="L244">
        <f t="shared" si="6"/>
        <v>1</v>
      </c>
      <c r="M244">
        <f t="shared" si="7"/>
        <v>0.2</v>
      </c>
    </row>
    <row r="245" spans="1:13" hidden="1" x14ac:dyDescent="0.4">
      <c r="A245">
        <v>2006</v>
      </c>
      <c r="B245" t="s">
        <v>51</v>
      </c>
      <c r="C245">
        <v>28.347826086956498</v>
      </c>
      <c r="D245">
        <v>29</v>
      </c>
      <c r="E245">
        <v>13</v>
      </c>
      <c r="F245">
        <v>1.81217391304348</v>
      </c>
      <c r="G245">
        <v>1.83</v>
      </c>
      <c r="H245">
        <v>23</v>
      </c>
      <c r="I245">
        <v>23</v>
      </c>
      <c r="J245">
        <v>3</v>
      </c>
      <c r="K245">
        <v>5</v>
      </c>
      <c r="L245">
        <f t="shared" si="6"/>
        <v>2</v>
      </c>
      <c r="M245">
        <f t="shared" si="7"/>
        <v>0.4</v>
      </c>
    </row>
    <row r="246" spans="1:13" hidden="1" x14ac:dyDescent="0.4">
      <c r="A246">
        <v>2006</v>
      </c>
      <c r="B246" t="s">
        <v>934</v>
      </c>
      <c r="C246">
        <v>27.347826086956498</v>
      </c>
      <c r="D246">
        <v>28</v>
      </c>
      <c r="E246">
        <v>14</v>
      </c>
      <c r="F246">
        <v>1.7986956521739099</v>
      </c>
      <c r="G246">
        <v>1.8</v>
      </c>
      <c r="H246">
        <v>23</v>
      </c>
      <c r="I246">
        <v>23</v>
      </c>
      <c r="J246">
        <v>5</v>
      </c>
      <c r="K246">
        <v>5</v>
      </c>
      <c r="L246">
        <f t="shared" si="6"/>
        <v>0</v>
      </c>
      <c r="M246">
        <f t="shared" si="7"/>
        <v>0</v>
      </c>
    </row>
    <row r="247" spans="1:13" hidden="1" x14ac:dyDescent="0.4">
      <c r="A247">
        <v>2006</v>
      </c>
      <c r="B247" t="s">
        <v>2257</v>
      </c>
      <c r="C247">
        <v>25.3913043478261</v>
      </c>
      <c r="D247">
        <v>25</v>
      </c>
      <c r="E247">
        <v>12</v>
      </c>
      <c r="F247">
        <v>1.7960869565217401</v>
      </c>
      <c r="G247">
        <v>1.8</v>
      </c>
      <c r="H247">
        <v>23</v>
      </c>
      <c r="I247">
        <v>23</v>
      </c>
      <c r="J247">
        <v>5</v>
      </c>
      <c r="K247">
        <v>5</v>
      </c>
      <c r="L247">
        <f t="shared" si="6"/>
        <v>0</v>
      </c>
      <c r="M247">
        <f t="shared" si="7"/>
        <v>0</v>
      </c>
    </row>
    <row r="248" spans="1:13" hidden="1" x14ac:dyDescent="0.4">
      <c r="A248">
        <v>2006</v>
      </c>
      <c r="B248" t="s">
        <v>1181</v>
      </c>
      <c r="C248">
        <v>27.434782608695699</v>
      </c>
      <c r="D248">
        <v>27</v>
      </c>
      <c r="E248">
        <v>14</v>
      </c>
      <c r="F248">
        <v>1.84217391304348</v>
      </c>
      <c r="G248">
        <v>1.83</v>
      </c>
      <c r="H248">
        <v>23</v>
      </c>
      <c r="I248">
        <v>23</v>
      </c>
      <c r="J248">
        <v>5</v>
      </c>
      <c r="K248">
        <v>5</v>
      </c>
      <c r="L248">
        <f t="shared" si="6"/>
        <v>0</v>
      </c>
      <c r="M248">
        <f t="shared" si="7"/>
        <v>0</v>
      </c>
    </row>
    <row r="249" spans="1:13" hidden="1" x14ac:dyDescent="0.4">
      <c r="A249">
        <v>2006</v>
      </c>
      <c r="B249" t="s">
        <v>1485</v>
      </c>
      <c r="C249">
        <v>28.565217391304301</v>
      </c>
      <c r="D249">
        <v>28</v>
      </c>
      <c r="E249">
        <v>10</v>
      </c>
      <c r="F249">
        <v>1.8443478260869599</v>
      </c>
      <c r="G249">
        <v>1.83</v>
      </c>
      <c r="H249">
        <v>23</v>
      </c>
      <c r="I249">
        <v>23</v>
      </c>
      <c r="J249">
        <v>5</v>
      </c>
      <c r="K249">
        <v>5</v>
      </c>
      <c r="L249">
        <f t="shared" si="6"/>
        <v>0</v>
      </c>
      <c r="M249">
        <f t="shared" si="7"/>
        <v>0</v>
      </c>
    </row>
    <row r="250" spans="1:13" hidden="1" x14ac:dyDescent="0.4">
      <c r="A250">
        <v>2006</v>
      </c>
      <c r="B250" t="s">
        <v>1312</v>
      </c>
      <c r="C250">
        <v>26.3913043478261</v>
      </c>
      <c r="D250">
        <v>26</v>
      </c>
      <c r="E250">
        <v>14</v>
      </c>
      <c r="F250">
        <v>1.7895652173912999</v>
      </c>
      <c r="G250">
        <v>1.78</v>
      </c>
      <c r="H250">
        <v>23</v>
      </c>
      <c r="I250">
        <v>23</v>
      </c>
      <c r="J250">
        <v>4</v>
      </c>
      <c r="K250">
        <v>5</v>
      </c>
      <c r="L250">
        <f t="shared" si="6"/>
        <v>1</v>
      </c>
      <c r="M250">
        <f t="shared" si="7"/>
        <v>0.2</v>
      </c>
    </row>
    <row r="251" spans="1:13" hidden="1" x14ac:dyDescent="0.4">
      <c r="A251">
        <v>2006</v>
      </c>
      <c r="B251" t="s">
        <v>232</v>
      </c>
      <c r="C251">
        <v>25.3913043478261</v>
      </c>
      <c r="D251">
        <v>25</v>
      </c>
      <c r="E251">
        <v>19</v>
      </c>
      <c r="F251">
        <v>1.8226086956521701</v>
      </c>
      <c r="G251">
        <v>1.83</v>
      </c>
      <c r="H251">
        <v>23</v>
      </c>
      <c r="I251">
        <v>23</v>
      </c>
      <c r="J251">
        <v>3</v>
      </c>
      <c r="K251">
        <v>5</v>
      </c>
      <c r="L251">
        <f t="shared" si="6"/>
        <v>2</v>
      </c>
      <c r="M251">
        <f t="shared" si="7"/>
        <v>0.4</v>
      </c>
    </row>
    <row r="252" spans="1:13" hidden="1" x14ac:dyDescent="0.4">
      <c r="A252">
        <v>2006</v>
      </c>
      <c r="B252" t="s">
        <v>32</v>
      </c>
      <c r="C252">
        <v>28.478260869565201</v>
      </c>
      <c r="D252">
        <v>28</v>
      </c>
      <c r="E252">
        <v>11</v>
      </c>
      <c r="F252">
        <v>1.80913043478261</v>
      </c>
      <c r="G252">
        <v>1.8</v>
      </c>
      <c r="H252">
        <v>23</v>
      </c>
      <c r="I252">
        <v>23</v>
      </c>
      <c r="J252">
        <v>1</v>
      </c>
      <c r="K252">
        <v>5</v>
      </c>
      <c r="L252">
        <f t="shared" si="6"/>
        <v>4</v>
      </c>
      <c r="M252">
        <f t="shared" si="7"/>
        <v>0.8</v>
      </c>
    </row>
    <row r="253" spans="1:13" x14ac:dyDescent="0.4">
      <c r="A253">
        <v>2006</v>
      </c>
      <c r="B253" t="s">
        <v>133</v>
      </c>
      <c r="C253">
        <v>26.521739130434799</v>
      </c>
      <c r="D253">
        <v>26</v>
      </c>
      <c r="E253">
        <v>15</v>
      </c>
      <c r="F253">
        <v>1.8360869565217399</v>
      </c>
      <c r="G253">
        <v>1.83</v>
      </c>
      <c r="H253">
        <v>23</v>
      </c>
      <c r="I253">
        <v>23</v>
      </c>
      <c r="J253">
        <v>2</v>
      </c>
      <c r="K253">
        <v>5</v>
      </c>
      <c r="L253">
        <f t="shared" si="6"/>
        <v>3</v>
      </c>
      <c r="M253">
        <f t="shared" si="7"/>
        <v>0.6</v>
      </c>
    </row>
    <row r="254" spans="1:13" hidden="1" x14ac:dyDescent="0.4">
      <c r="A254">
        <v>2006</v>
      </c>
      <c r="B254" t="s">
        <v>1492</v>
      </c>
      <c r="C254">
        <v>24.695652173913</v>
      </c>
      <c r="D254">
        <v>24</v>
      </c>
      <c r="E254">
        <v>10</v>
      </c>
      <c r="F254">
        <v>1.8033333333333299</v>
      </c>
      <c r="G254">
        <v>1.78</v>
      </c>
      <c r="H254">
        <v>23</v>
      </c>
      <c r="I254">
        <v>21</v>
      </c>
      <c r="J254">
        <v>4</v>
      </c>
      <c r="K254">
        <v>5</v>
      </c>
      <c r="L254">
        <f t="shared" si="6"/>
        <v>1</v>
      </c>
      <c r="M254">
        <f t="shared" si="7"/>
        <v>0.2</v>
      </c>
    </row>
    <row r="255" spans="1:13" hidden="1" x14ac:dyDescent="0.4">
      <c r="A255">
        <v>2006</v>
      </c>
      <c r="B255" t="s">
        <v>2254</v>
      </c>
      <c r="C255">
        <v>26.521739130434799</v>
      </c>
      <c r="D255">
        <v>26</v>
      </c>
      <c r="E255">
        <v>16</v>
      </c>
      <c r="F255">
        <v>1.8378260869565199</v>
      </c>
      <c r="G255">
        <v>1.83</v>
      </c>
      <c r="H255">
        <v>23</v>
      </c>
      <c r="I255">
        <v>23</v>
      </c>
      <c r="J255">
        <v>4</v>
      </c>
      <c r="K255">
        <v>5</v>
      </c>
      <c r="L255">
        <f t="shared" si="6"/>
        <v>1</v>
      </c>
      <c r="M255">
        <f t="shared" si="7"/>
        <v>0.2</v>
      </c>
    </row>
    <row r="256" spans="1:13" hidden="1" x14ac:dyDescent="0.4">
      <c r="A256">
        <v>2006</v>
      </c>
      <c r="B256" t="s">
        <v>678</v>
      </c>
      <c r="C256">
        <v>26.434782608695699</v>
      </c>
      <c r="D256">
        <v>27</v>
      </c>
      <c r="E256">
        <v>17</v>
      </c>
      <c r="F256">
        <v>1.80217391304348</v>
      </c>
      <c r="G256">
        <v>1.8</v>
      </c>
      <c r="H256">
        <v>23</v>
      </c>
      <c r="I256">
        <v>23</v>
      </c>
      <c r="J256">
        <v>5</v>
      </c>
      <c r="K256">
        <v>5</v>
      </c>
      <c r="L256">
        <f t="shared" si="6"/>
        <v>0</v>
      </c>
      <c r="M256">
        <f t="shared" si="7"/>
        <v>0</v>
      </c>
    </row>
    <row r="257" spans="1:13" hidden="1" x14ac:dyDescent="0.4">
      <c r="A257">
        <v>2006</v>
      </c>
      <c r="B257" t="s">
        <v>147</v>
      </c>
      <c r="C257">
        <v>28.347826086956498</v>
      </c>
      <c r="D257">
        <v>29</v>
      </c>
      <c r="E257">
        <v>14</v>
      </c>
      <c r="F257">
        <v>1.83</v>
      </c>
      <c r="G257">
        <v>1.83</v>
      </c>
      <c r="H257">
        <v>23</v>
      </c>
      <c r="I257">
        <v>23</v>
      </c>
      <c r="J257">
        <v>0</v>
      </c>
      <c r="K257">
        <v>5</v>
      </c>
      <c r="L257">
        <f t="shared" si="6"/>
        <v>5</v>
      </c>
      <c r="M257">
        <f t="shared" si="7"/>
        <v>1</v>
      </c>
    </row>
    <row r="258" spans="1:13" hidden="1" x14ac:dyDescent="0.4">
      <c r="A258">
        <v>2006</v>
      </c>
      <c r="B258" t="s">
        <v>1170</v>
      </c>
      <c r="C258">
        <v>27.173913043478301</v>
      </c>
      <c r="D258">
        <v>27</v>
      </c>
      <c r="E258">
        <v>8</v>
      </c>
      <c r="F258">
        <v>1.7843478260869601</v>
      </c>
      <c r="G258">
        <v>1.78</v>
      </c>
      <c r="H258">
        <v>23</v>
      </c>
      <c r="I258">
        <v>23</v>
      </c>
      <c r="J258">
        <v>5</v>
      </c>
      <c r="K258">
        <v>5</v>
      </c>
      <c r="L258">
        <f t="shared" si="6"/>
        <v>0</v>
      </c>
      <c r="M258">
        <f t="shared" si="7"/>
        <v>0</v>
      </c>
    </row>
    <row r="259" spans="1:13" hidden="1" x14ac:dyDescent="0.4">
      <c r="A259">
        <v>2006</v>
      </c>
      <c r="B259" t="s">
        <v>33</v>
      </c>
      <c r="C259">
        <v>27.347826086956498</v>
      </c>
      <c r="D259">
        <v>27</v>
      </c>
      <c r="E259">
        <v>18</v>
      </c>
      <c r="F259">
        <v>1.75173913043478</v>
      </c>
      <c r="G259">
        <v>1.75</v>
      </c>
      <c r="H259">
        <v>23</v>
      </c>
      <c r="I259">
        <v>23</v>
      </c>
      <c r="J259">
        <v>4</v>
      </c>
      <c r="K259">
        <v>5</v>
      </c>
      <c r="L259">
        <f t="shared" ref="L259:L322" si="8">K259-J259</f>
        <v>1</v>
      </c>
      <c r="M259">
        <f t="shared" ref="M259:M322" si="9">L259/K259</f>
        <v>0.2</v>
      </c>
    </row>
    <row r="260" spans="1:13" hidden="1" x14ac:dyDescent="0.4">
      <c r="A260">
        <v>2006</v>
      </c>
      <c r="B260" t="s">
        <v>77</v>
      </c>
      <c r="C260">
        <v>26.695652173913</v>
      </c>
      <c r="D260">
        <v>26</v>
      </c>
      <c r="E260">
        <v>16</v>
      </c>
      <c r="F260">
        <v>1.7904347826086999</v>
      </c>
      <c r="G260">
        <v>1.78</v>
      </c>
      <c r="H260">
        <v>23</v>
      </c>
      <c r="I260">
        <v>23</v>
      </c>
      <c r="J260">
        <v>5</v>
      </c>
      <c r="K260">
        <v>5</v>
      </c>
      <c r="L260">
        <f t="shared" si="8"/>
        <v>0</v>
      </c>
      <c r="M260">
        <f t="shared" si="9"/>
        <v>0</v>
      </c>
    </row>
    <row r="261" spans="1:13" hidden="1" x14ac:dyDescent="0.4">
      <c r="A261">
        <v>2006</v>
      </c>
      <c r="B261" t="s">
        <v>199</v>
      </c>
      <c r="C261">
        <v>26.6086956521739</v>
      </c>
      <c r="D261">
        <v>27</v>
      </c>
      <c r="E261">
        <v>12</v>
      </c>
      <c r="F261">
        <v>1.8343478260869599</v>
      </c>
      <c r="G261">
        <v>1.83</v>
      </c>
      <c r="H261">
        <v>23</v>
      </c>
      <c r="I261">
        <v>23</v>
      </c>
      <c r="J261">
        <v>5</v>
      </c>
      <c r="K261">
        <v>5</v>
      </c>
      <c r="L261">
        <f t="shared" si="8"/>
        <v>0</v>
      </c>
      <c r="M261">
        <f t="shared" si="9"/>
        <v>0</v>
      </c>
    </row>
    <row r="262" spans="1:13" x14ac:dyDescent="0.4">
      <c r="A262">
        <v>2006</v>
      </c>
      <c r="B262" t="s">
        <v>467</v>
      </c>
      <c r="C262">
        <v>28.043478260869598</v>
      </c>
      <c r="D262">
        <v>28</v>
      </c>
      <c r="E262">
        <v>13</v>
      </c>
      <c r="F262">
        <v>1.7986956521739099</v>
      </c>
      <c r="G262">
        <v>1.8</v>
      </c>
      <c r="H262">
        <v>23</v>
      </c>
      <c r="I262">
        <v>23</v>
      </c>
      <c r="J262">
        <v>2</v>
      </c>
      <c r="K262">
        <v>5</v>
      </c>
      <c r="L262">
        <f t="shared" si="8"/>
        <v>3</v>
      </c>
      <c r="M262">
        <f t="shared" si="9"/>
        <v>0.6</v>
      </c>
    </row>
    <row r="263" spans="1:13" hidden="1" x14ac:dyDescent="0.4">
      <c r="A263">
        <v>2006</v>
      </c>
      <c r="B263" t="s">
        <v>1046</v>
      </c>
      <c r="C263">
        <v>26.434782608695699</v>
      </c>
      <c r="D263">
        <v>26</v>
      </c>
      <c r="E263">
        <v>13</v>
      </c>
      <c r="F263">
        <v>1.7804347826086999</v>
      </c>
      <c r="G263">
        <v>1.78</v>
      </c>
      <c r="H263">
        <v>23</v>
      </c>
      <c r="I263">
        <v>23</v>
      </c>
      <c r="J263">
        <v>5</v>
      </c>
      <c r="K263">
        <v>5</v>
      </c>
      <c r="L263">
        <f t="shared" si="8"/>
        <v>0</v>
      </c>
      <c r="M263">
        <f t="shared" si="9"/>
        <v>0</v>
      </c>
    </row>
    <row r="264" spans="1:13" hidden="1" x14ac:dyDescent="0.4">
      <c r="A264">
        <v>2006</v>
      </c>
      <c r="B264" t="s">
        <v>2258</v>
      </c>
      <c r="C264">
        <v>27.826086956521699</v>
      </c>
      <c r="D264">
        <v>27</v>
      </c>
      <c r="E264">
        <v>13</v>
      </c>
      <c r="F264">
        <v>1.85391304347826</v>
      </c>
      <c r="G264">
        <v>1.85</v>
      </c>
      <c r="H264">
        <v>23</v>
      </c>
      <c r="I264">
        <v>23</v>
      </c>
      <c r="J264">
        <v>5</v>
      </c>
      <c r="K264">
        <v>5</v>
      </c>
      <c r="L264">
        <f t="shared" si="8"/>
        <v>0</v>
      </c>
      <c r="M264">
        <f t="shared" si="9"/>
        <v>0</v>
      </c>
    </row>
    <row r="265" spans="1:13" hidden="1" x14ac:dyDescent="0.4">
      <c r="A265">
        <v>2006</v>
      </c>
      <c r="B265" t="s">
        <v>2255</v>
      </c>
      <c r="C265">
        <v>25.956521739130402</v>
      </c>
      <c r="D265">
        <v>26</v>
      </c>
      <c r="E265">
        <v>15</v>
      </c>
      <c r="F265">
        <v>1.8078260869565199</v>
      </c>
      <c r="G265">
        <v>1.83</v>
      </c>
      <c r="H265">
        <v>23</v>
      </c>
      <c r="I265">
        <v>23</v>
      </c>
      <c r="J265">
        <v>5</v>
      </c>
      <c r="K265">
        <v>5</v>
      </c>
      <c r="L265">
        <f t="shared" si="8"/>
        <v>0</v>
      </c>
      <c r="M265">
        <f t="shared" si="9"/>
        <v>0</v>
      </c>
    </row>
    <row r="266" spans="1:13" hidden="1" x14ac:dyDescent="0.4">
      <c r="A266">
        <v>2006</v>
      </c>
      <c r="B266" t="s">
        <v>140</v>
      </c>
      <c r="C266">
        <v>25.869565217391301</v>
      </c>
      <c r="D266">
        <v>25</v>
      </c>
      <c r="E266">
        <v>17</v>
      </c>
      <c r="F266">
        <v>1.79826086956522</v>
      </c>
      <c r="G266">
        <v>1.8</v>
      </c>
      <c r="H266">
        <v>23</v>
      </c>
      <c r="I266">
        <v>23</v>
      </c>
      <c r="J266">
        <v>4</v>
      </c>
      <c r="K266">
        <v>5</v>
      </c>
      <c r="L266">
        <f t="shared" si="8"/>
        <v>1</v>
      </c>
      <c r="M266">
        <f t="shared" si="9"/>
        <v>0.2</v>
      </c>
    </row>
    <row r="267" spans="1:13" hidden="1" x14ac:dyDescent="0.4">
      <c r="A267">
        <v>2006</v>
      </c>
      <c r="B267" t="s">
        <v>126</v>
      </c>
      <c r="C267">
        <v>27.6086956521739</v>
      </c>
      <c r="D267">
        <v>27</v>
      </c>
      <c r="E267">
        <v>12</v>
      </c>
      <c r="F267">
        <v>1.83869565217391</v>
      </c>
      <c r="G267">
        <v>1.83</v>
      </c>
      <c r="H267">
        <v>23</v>
      </c>
      <c r="I267">
        <v>23</v>
      </c>
      <c r="J267">
        <v>4</v>
      </c>
      <c r="K267">
        <v>5</v>
      </c>
      <c r="L267">
        <f t="shared" si="8"/>
        <v>1</v>
      </c>
      <c r="M267">
        <f t="shared" si="9"/>
        <v>0.2</v>
      </c>
    </row>
    <row r="268" spans="1:13" hidden="1" x14ac:dyDescent="0.4">
      <c r="A268">
        <v>2006</v>
      </c>
      <c r="B268" t="s">
        <v>117</v>
      </c>
      <c r="C268">
        <v>25.130434782608699</v>
      </c>
      <c r="D268">
        <v>26</v>
      </c>
      <c r="E268">
        <v>15</v>
      </c>
      <c r="F268">
        <v>1.8304347826087</v>
      </c>
      <c r="G268">
        <v>1.83</v>
      </c>
      <c r="H268">
        <v>23</v>
      </c>
      <c r="I268">
        <v>23</v>
      </c>
      <c r="J268">
        <v>4</v>
      </c>
      <c r="K268">
        <v>5</v>
      </c>
      <c r="L268">
        <f t="shared" si="8"/>
        <v>1</v>
      </c>
      <c r="M268">
        <f t="shared" si="9"/>
        <v>0.2</v>
      </c>
    </row>
    <row r="269" spans="1:13" hidden="1" x14ac:dyDescent="0.4">
      <c r="A269">
        <v>2006</v>
      </c>
      <c r="B269" t="s">
        <v>1497</v>
      </c>
      <c r="C269">
        <v>24.913043478260899</v>
      </c>
      <c r="D269">
        <v>25</v>
      </c>
      <c r="E269">
        <v>14</v>
      </c>
      <c r="F269">
        <v>1.8154545454545501</v>
      </c>
      <c r="G269">
        <v>1.83</v>
      </c>
      <c r="H269">
        <v>23</v>
      </c>
      <c r="I269">
        <v>22</v>
      </c>
      <c r="J269">
        <v>5</v>
      </c>
      <c r="K269">
        <v>5</v>
      </c>
      <c r="L269">
        <f t="shared" si="8"/>
        <v>0</v>
      </c>
      <c r="M269">
        <f t="shared" si="9"/>
        <v>0</v>
      </c>
    </row>
    <row r="270" spans="1:13" hidden="1" x14ac:dyDescent="0.4">
      <c r="A270">
        <v>2006</v>
      </c>
      <c r="B270" t="s">
        <v>2259</v>
      </c>
      <c r="C270">
        <v>29.086956521739101</v>
      </c>
      <c r="D270">
        <v>29</v>
      </c>
      <c r="E270">
        <v>16</v>
      </c>
      <c r="F270">
        <v>1.8186956521739099</v>
      </c>
      <c r="G270">
        <v>1.8</v>
      </c>
      <c r="H270">
        <v>23</v>
      </c>
      <c r="I270">
        <v>23</v>
      </c>
      <c r="J270">
        <v>5</v>
      </c>
      <c r="K270">
        <v>5</v>
      </c>
      <c r="L270">
        <f t="shared" si="8"/>
        <v>0</v>
      </c>
      <c r="M270">
        <f t="shared" si="9"/>
        <v>0</v>
      </c>
    </row>
    <row r="271" spans="1:13" hidden="1" x14ac:dyDescent="0.4">
      <c r="A271">
        <v>2006</v>
      </c>
      <c r="B271" t="s">
        <v>637</v>
      </c>
      <c r="C271">
        <v>26.913043478260899</v>
      </c>
      <c r="D271">
        <v>27</v>
      </c>
      <c r="E271">
        <v>20</v>
      </c>
      <c r="F271">
        <v>1.81652173913043</v>
      </c>
      <c r="G271">
        <v>1.83</v>
      </c>
      <c r="H271">
        <v>23</v>
      </c>
      <c r="I271">
        <v>23</v>
      </c>
      <c r="J271">
        <v>5</v>
      </c>
      <c r="K271">
        <v>5</v>
      </c>
      <c r="L271">
        <f t="shared" si="8"/>
        <v>0</v>
      </c>
      <c r="M271">
        <f t="shared" si="9"/>
        <v>0</v>
      </c>
    </row>
    <row r="272" spans="1:13" hidden="1" x14ac:dyDescent="0.4">
      <c r="A272">
        <v>2006</v>
      </c>
      <c r="B272" t="s">
        <v>42</v>
      </c>
      <c r="C272">
        <v>28.173913043478301</v>
      </c>
      <c r="D272">
        <v>28</v>
      </c>
      <c r="E272">
        <v>14</v>
      </c>
      <c r="F272">
        <v>1.81</v>
      </c>
      <c r="G272">
        <v>1.83</v>
      </c>
      <c r="H272">
        <v>23</v>
      </c>
      <c r="I272">
        <v>23</v>
      </c>
      <c r="J272">
        <v>5</v>
      </c>
      <c r="K272">
        <v>5</v>
      </c>
      <c r="L272">
        <f t="shared" si="8"/>
        <v>0</v>
      </c>
      <c r="M272">
        <f t="shared" si="9"/>
        <v>0</v>
      </c>
    </row>
    <row r="273" spans="1:13" hidden="1" x14ac:dyDescent="0.4">
      <c r="A273">
        <v>2006</v>
      </c>
      <c r="B273" t="s">
        <v>1509</v>
      </c>
      <c r="C273">
        <v>26</v>
      </c>
      <c r="D273">
        <v>27</v>
      </c>
      <c r="E273">
        <v>14</v>
      </c>
      <c r="F273">
        <v>1.82130434782609</v>
      </c>
      <c r="G273">
        <v>1.83</v>
      </c>
      <c r="H273">
        <v>23</v>
      </c>
      <c r="I273">
        <v>23</v>
      </c>
      <c r="J273">
        <v>3</v>
      </c>
      <c r="K273">
        <v>5</v>
      </c>
      <c r="L273">
        <f t="shared" si="8"/>
        <v>2</v>
      </c>
      <c r="M273">
        <f t="shared" si="9"/>
        <v>0.4</v>
      </c>
    </row>
    <row r="274" spans="1:13" hidden="1" x14ac:dyDescent="0.4">
      <c r="A274">
        <v>2010</v>
      </c>
      <c r="B274" t="s">
        <v>727</v>
      </c>
      <c r="C274">
        <v>26.304347826087</v>
      </c>
      <c r="D274">
        <v>26</v>
      </c>
      <c r="E274">
        <v>14</v>
      </c>
      <c r="F274">
        <v>1.81826086956522</v>
      </c>
      <c r="G274">
        <v>1.83</v>
      </c>
      <c r="H274">
        <v>23</v>
      </c>
      <c r="I274">
        <v>23</v>
      </c>
      <c r="J274">
        <v>5</v>
      </c>
      <c r="K274">
        <v>5</v>
      </c>
      <c r="L274">
        <f t="shared" si="8"/>
        <v>0</v>
      </c>
      <c r="M274">
        <f t="shared" si="9"/>
        <v>0</v>
      </c>
    </row>
    <row r="275" spans="1:13" hidden="1" x14ac:dyDescent="0.4">
      <c r="A275">
        <v>2010</v>
      </c>
      <c r="B275" t="s">
        <v>65</v>
      </c>
      <c r="C275">
        <v>27.043478260869598</v>
      </c>
      <c r="D275">
        <v>28</v>
      </c>
      <c r="E275">
        <v>16</v>
      </c>
      <c r="F275">
        <v>1.81217391304348</v>
      </c>
      <c r="G275">
        <v>1.82</v>
      </c>
      <c r="H275">
        <v>23</v>
      </c>
      <c r="I275">
        <v>23</v>
      </c>
      <c r="J275">
        <v>3</v>
      </c>
      <c r="K275">
        <v>5</v>
      </c>
      <c r="L275">
        <f t="shared" si="8"/>
        <v>2</v>
      </c>
      <c r="M275">
        <f t="shared" si="9"/>
        <v>0.4</v>
      </c>
    </row>
    <row r="276" spans="1:13" hidden="1" x14ac:dyDescent="0.4">
      <c r="A276">
        <v>2010</v>
      </c>
      <c r="B276" t="s">
        <v>565</v>
      </c>
      <c r="C276">
        <v>28.565217391304301</v>
      </c>
      <c r="D276">
        <v>29</v>
      </c>
      <c r="E276">
        <v>15</v>
      </c>
      <c r="F276">
        <v>1.8326086956521701</v>
      </c>
      <c r="G276">
        <v>1.82</v>
      </c>
      <c r="H276">
        <v>23</v>
      </c>
      <c r="I276">
        <v>23</v>
      </c>
      <c r="J276">
        <v>5</v>
      </c>
      <c r="K276">
        <v>5</v>
      </c>
      <c r="L276">
        <f t="shared" si="8"/>
        <v>0</v>
      </c>
      <c r="M276">
        <f t="shared" si="9"/>
        <v>0</v>
      </c>
    </row>
    <row r="277" spans="1:13" hidden="1" x14ac:dyDescent="0.4">
      <c r="A277">
        <v>2010</v>
      </c>
      <c r="B277" t="s">
        <v>51</v>
      </c>
      <c r="C277">
        <v>28.695652173913</v>
      </c>
      <c r="D277">
        <v>29</v>
      </c>
      <c r="E277">
        <v>11</v>
      </c>
      <c r="F277">
        <v>1.82130434782609</v>
      </c>
      <c r="G277">
        <v>1.83</v>
      </c>
      <c r="H277">
        <v>23</v>
      </c>
      <c r="I277">
        <v>23</v>
      </c>
      <c r="J277">
        <v>3</v>
      </c>
      <c r="K277">
        <v>5</v>
      </c>
      <c r="L277">
        <f t="shared" si="8"/>
        <v>2</v>
      </c>
      <c r="M277">
        <f t="shared" si="9"/>
        <v>0.4</v>
      </c>
    </row>
    <row r="278" spans="1:13" hidden="1" x14ac:dyDescent="0.4">
      <c r="A278">
        <v>2010</v>
      </c>
      <c r="B278" t="s">
        <v>709</v>
      </c>
      <c r="C278">
        <v>25.086956521739101</v>
      </c>
      <c r="D278">
        <v>24</v>
      </c>
      <c r="E278">
        <v>18</v>
      </c>
      <c r="F278">
        <v>1.83</v>
      </c>
      <c r="G278">
        <v>1.83</v>
      </c>
      <c r="H278">
        <v>23</v>
      </c>
      <c r="I278">
        <v>23</v>
      </c>
      <c r="J278">
        <v>5</v>
      </c>
      <c r="K278">
        <v>5</v>
      </c>
      <c r="L278">
        <f t="shared" si="8"/>
        <v>0</v>
      </c>
      <c r="M278">
        <f t="shared" si="9"/>
        <v>0</v>
      </c>
    </row>
    <row r="279" spans="1:13" hidden="1" x14ac:dyDescent="0.4">
      <c r="A279">
        <v>2010</v>
      </c>
      <c r="B279" t="s">
        <v>70</v>
      </c>
      <c r="C279">
        <v>26.086956521739101</v>
      </c>
      <c r="D279">
        <v>27</v>
      </c>
      <c r="E279">
        <v>10</v>
      </c>
      <c r="F279">
        <v>1.76739130434783</v>
      </c>
      <c r="G279">
        <v>1.77</v>
      </c>
      <c r="H279">
        <v>23</v>
      </c>
      <c r="I279">
        <v>23</v>
      </c>
      <c r="J279">
        <v>4</v>
      </c>
      <c r="K279">
        <v>5</v>
      </c>
      <c r="L279">
        <f t="shared" si="8"/>
        <v>1</v>
      </c>
      <c r="M279">
        <f t="shared" si="9"/>
        <v>0.2</v>
      </c>
    </row>
    <row r="280" spans="1:13" hidden="1" x14ac:dyDescent="0.4">
      <c r="A280">
        <v>2010</v>
      </c>
      <c r="B280" t="s">
        <v>2257</v>
      </c>
      <c r="C280">
        <v>26.652173913043502</v>
      </c>
      <c r="D280">
        <v>27</v>
      </c>
      <c r="E280">
        <v>9</v>
      </c>
      <c r="F280">
        <v>1.8160869565217399</v>
      </c>
      <c r="G280">
        <v>1.8</v>
      </c>
      <c r="H280">
        <v>23</v>
      </c>
      <c r="I280">
        <v>23</v>
      </c>
      <c r="J280">
        <v>5</v>
      </c>
      <c r="K280">
        <v>5</v>
      </c>
      <c r="L280">
        <f t="shared" si="8"/>
        <v>0</v>
      </c>
      <c r="M280">
        <f t="shared" si="9"/>
        <v>0</v>
      </c>
    </row>
    <row r="281" spans="1:13" hidden="1" x14ac:dyDescent="0.4">
      <c r="A281">
        <v>2010</v>
      </c>
      <c r="B281" t="s">
        <v>858</v>
      </c>
      <c r="C281">
        <v>27.7826086956522</v>
      </c>
      <c r="D281">
        <v>29</v>
      </c>
      <c r="E281">
        <v>17</v>
      </c>
      <c r="F281">
        <v>1.84304347826087</v>
      </c>
      <c r="G281">
        <v>1.83</v>
      </c>
      <c r="H281">
        <v>23</v>
      </c>
      <c r="I281">
        <v>23</v>
      </c>
      <c r="J281">
        <v>5</v>
      </c>
      <c r="K281">
        <v>5</v>
      </c>
      <c r="L281">
        <f t="shared" si="8"/>
        <v>0</v>
      </c>
      <c r="M281">
        <f t="shared" si="9"/>
        <v>0</v>
      </c>
    </row>
    <row r="282" spans="1:13" hidden="1" x14ac:dyDescent="0.4">
      <c r="A282">
        <v>2010</v>
      </c>
      <c r="B282" t="s">
        <v>232</v>
      </c>
      <c r="C282">
        <v>28.434782608695699</v>
      </c>
      <c r="D282">
        <v>29</v>
      </c>
      <c r="E282">
        <v>17</v>
      </c>
      <c r="F282">
        <v>1.8208695652173901</v>
      </c>
      <c r="G282">
        <v>1.83</v>
      </c>
      <c r="H282">
        <v>23</v>
      </c>
      <c r="I282">
        <v>23</v>
      </c>
      <c r="J282">
        <v>4</v>
      </c>
      <c r="K282">
        <v>5</v>
      </c>
      <c r="L282">
        <f t="shared" si="8"/>
        <v>1</v>
      </c>
      <c r="M282">
        <f t="shared" si="9"/>
        <v>0.2</v>
      </c>
    </row>
    <row r="283" spans="1:13" hidden="1" x14ac:dyDescent="0.4">
      <c r="A283">
        <v>2010</v>
      </c>
      <c r="B283" t="s">
        <v>32</v>
      </c>
      <c r="C283">
        <v>27.3913043478261</v>
      </c>
      <c r="D283">
        <v>28</v>
      </c>
      <c r="E283">
        <v>9</v>
      </c>
      <c r="F283">
        <v>1.8217391304347801</v>
      </c>
      <c r="G283">
        <v>1.83</v>
      </c>
      <c r="H283">
        <v>23</v>
      </c>
      <c r="I283">
        <v>23</v>
      </c>
      <c r="J283">
        <v>5</v>
      </c>
      <c r="K283">
        <v>5</v>
      </c>
      <c r="L283">
        <f t="shared" si="8"/>
        <v>0</v>
      </c>
      <c r="M283">
        <f t="shared" si="9"/>
        <v>0</v>
      </c>
    </row>
    <row r="284" spans="1:13" x14ac:dyDescent="0.4">
      <c r="A284">
        <v>2010</v>
      </c>
      <c r="B284" t="s">
        <v>133</v>
      </c>
      <c r="C284">
        <v>25.043478260869598</v>
      </c>
      <c r="D284">
        <v>25</v>
      </c>
      <c r="E284">
        <v>16</v>
      </c>
      <c r="F284">
        <v>1.8491304347826101</v>
      </c>
      <c r="G284">
        <v>1.86</v>
      </c>
      <c r="H284">
        <v>23</v>
      </c>
      <c r="I284">
        <v>23</v>
      </c>
      <c r="J284">
        <v>2</v>
      </c>
      <c r="K284">
        <v>5</v>
      </c>
      <c r="L284">
        <f t="shared" si="8"/>
        <v>3</v>
      </c>
      <c r="M284">
        <f t="shared" si="9"/>
        <v>0.6</v>
      </c>
    </row>
    <row r="285" spans="1:13" hidden="1" x14ac:dyDescent="0.4">
      <c r="A285">
        <v>2010</v>
      </c>
      <c r="B285" t="s">
        <v>1492</v>
      </c>
      <c r="C285">
        <v>23.913043478260899</v>
      </c>
      <c r="D285">
        <v>23</v>
      </c>
      <c r="E285">
        <v>14</v>
      </c>
      <c r="F285">
        <v>1.80739130434783</v>
      </c>
      <c r="G285">
        <v>1.79</v>
      </c>
      <c r="H285">
        <v>23</v>
      </c>
      <c r="I285">
        <v>23</v>
      </c>
      <c r="J285">
        <v>3</v>
      </c>
      <c r="K285">
        <v>5</v>
      </c>
      <c r="L285">
        <f t="shared" si="8"/>
        <v>2</v>
      </c>
      <c r="M285">
        <f t="shared" si="9"/>
        <v>0.4</v>
      </c>
    </row>
    <row r="286" spans="1:13" hidden="1" x14ac:dyDescent="0.4">
      <c r="A286">
        <v>2010</v>
      </c>
      <c r="B286" t="s">
        <v>1060</v>
      </c>
      <c r="C286">
        <v>27.478260869565201</v>
      </c>
      <c r="D286">
        <v>28</v>
      </c>
      <c r="E286">
        <v>16</v>
      </c>
      <c r="F286">
        <v>1.8495652173913</v>
      </c>
      <c r="G286">
        <v>1.85</v>
      </c>
      <c r="H286">
        <v>23</v>
      </c>
      <c r="I286">
        <v>23</v>
      </c>
      <c r="J286">
        <v>5</v>
      </c>
      <c r="K286">
        <v>5</v>
      </c>
      <c r="L286">
        <f t="shared" si="8"/>
        <v>0</v>
      </c>
      <c r="M286">
        <f t="shared" si="9"/>
        <v>0</v>
      </c>
    </row>
    <row r="287" spans="1:13" hidden="1" x14ac:dyDescent="0.4">
      <c r="A287">
        <v>2010</v>
      </c>
      <c r="B287" t="s">
        <v>2254</v>
      </c>
      <c r="C287">
        <v>27.521739130434799</v>
      </c>
      <c r="D287">
        <v>26</v>
      </c>
      <c r="E287">
        <v>17</v>
      </c>
      <c r="F287">
        <v>1.8108695652173901</v>
      </c>
      <c r="G287">
        <v>1.81</v>
      </c>
      <c r="H287">
        <v>23</v>
      </c>
      <c r="I287">
        <v>23</v>
      </c>
      <c r="J287">
        <v>1</v>
      </c>
      <c r="K287">
        <v>5</v>
      </c>
      <c r="L287">
        <f t="shared" si="8"/>
        <v>4</v>
      </c>
      <c r="M287">
        <f t="shared" si="9"/>
        <v>0.8</v>
      </c>
    </row>
    <row r="288" spans="1:13" hidden="1" x14ac:dyDescent="0.4">
      <c r="A288">
        <v>2010</v>
      </c>
      <c r="B288" t="s">
        <v>739</v>
      </c>
      <c r="C288">
        <v>27.869565217391301</v>
      </c>
      <c r="D288">
        <v>28</v>
      </c>
      <c r="E288">
        <v>13</v>
      </c>
      <c r="F288">
        <v>1.7904347826086999</v>
      </c>
      <c r="G288">
        <v>1.8</v>
      </c>
      <c r="H288">
        <v>23</v>
      </c>
      <c r="I288">
        <v>23</v>
      </c>
      <c r="J288">
        <v>5</v>
      </c>
      <c r="K288">
        <v>5</v>
      </c>
      <c r="L288">
        <f t="shared" si="8"/>
        <v>0</v>
      </c>
      <c r="M288">
        <f t="shared" si="9"/>
        <v>0</v>
      </c>
    </row>
    <row r="289" spans="1:13" hidden="1" x14ac:dyDescent="0.4">
      <c r="A289">
        <v>2010</v>
      </c>
      <c r="B289" t="s">
        <v>147</v>
      </c>
      <c r="C289">
        <v>28.2173913043478</v>
      </c>
      <c r="D289">
        <v>27</v>
      </c>
      <c r="E289">
        <v>13</v>
      </c>
      <c r="F289">
        <v>1.81739130434783</v>
      </c>
      <c r="G289">
        <v>1.82</v>
      </c>
      <c r="H289">
        <v>23</v>
      </c>
      <c r="I289">
        <v>23</v>
      </c>
      <c r="J289">
        <v>5</v>
      </c>
      <c r="K289">
        <v>5</v>
      </c>
      <c r="L289">
        <f t="shared" si="8"/>
        <v>0</v>
      </c>
      <c r="M289">
        <f t="shared" si="9"/>
        <v>0</v>
      </c>
    </row>
    <row r="290" spans="1:13" hidden="1" x14ac:dyDescent="0.4">
      <c r="A290">
        <v>2010</v>
      </c>
      <c r="B290" t="s">
        <v>1170</v>
      </c>
      <c r="C290">
        <v>27.695652173913</v>
      </c>
      <c r="D290">
        <v>28</v>
      </c>
      <c r="E290">
        <v>13</v>
      </c>
      <c r="F290">
        <v>1.78739130434783</v>
      </c>
      <c r="G290">
        <v>1.78</v>
      </c>
      <c r="H290">
        <v>23</v>
      </c>
      <c r="I290">
        <v>23</v>
      </c>
      <c r="J290">
        <v>4</v>
      </c>
      <c r="K290">
        <v>5</v>
      </c>
      <c r="L290">
        <f t="shared" si="8"/>
        <v>1</v>
      </c>
      <c r="M290">
        <f t="shared" si="9"/>
        <v>0.2</v>
      </c>
    </row>
    <row r="291" spans="1:13" hidden="1" x14ac:dyDescent="0.4">
      <c r="A291">
        <v>2010</v>
      </c>
      <c r="B291" t="s">
        <v>33</v>
      </c>
      <c r="C291">
        <v>27.086956521739101</v>
      </c>
      <c r="D291">
        <v>28</v>
      </c>
      <c r="E291">
        <v>17</v>
      </c>
      <c r="F291">
        <v>1.76826086956522</v>
      </c>
      <c r="G291">
        <v>1.76</v>
      </c>
      <c r="H291">
        <v>23</v>
      </c>
      <c r="I291">
        <v>23</v>
      </c>
      <c r="J291">
        <v>4</v>
      </c>
      <c r="K291">
        <v>5</v>
      </c>
      <c r="L291">
        <f t="shared" si="8"/>
        <v>1</v>
      </c>
      <c r="M291">
        <f t="shared" si="9"/>
        <v>0.2</v>
      </c>
    </row>
    <row r="292" spans="1:13" hidden="1" x14ac:dyDescent="0.4">
      <c r="A292">
        <v>2010</v>
      </c>
      <c r="B292" t="s">
        <v>719</v>
      </c>
      <c r="C292">
        <v>27.347826086956498</v>
      </c>
      <c r="D292">
        <v>28</v>
      </c>
      <c r="E292">
        <v>17</v>
      </c>
      <c r="F292">
        <v>1.8378260869565199</v>
      </c>
      <c r="G292">
        <v>1.83</v>
      </c>
      <c r="H292">
        <v>23</v>
      </c>
      <c r="I292">
        <v>23</v>
      </c>
      <c r="J292">
        <v>5</v>
      </c>
      <c r="K292">
        <v>5</v>
      </c>
      <c r="L292">
        <f t="shared" si="8"/>
        <v>0</v>
      </c>
      <c r="M292">
        <f t="shared" si="9"/>
        <v>0</v>
      </c>
    </row>
    <row r="293" spans="1:13" hidden="1" x14ac:dyDescent="0.4">
      <c r="A293">
        <v>2010</v>
      </c>
      <c r="B293" t="s">
        <v>1064</v>
      </c>
      <c r="C293">
        <v>25.869565217391301</v>
      </c>
      <c r="D293">
        <v>26</v>
      </c>
      <c r="E293">
        <v>14</v>
      </c>
      <c r="F293">
        <v>1.83391304347826</v>
      </c>
      <c r="G293">
        <v>1.83</v>
      </c>
      <c r="H293">
        <v>23</v>
      </c>
      <c r="I293">
        <v>23</v>
      </c>
      <c r="J293">
        <v>5</v>
      </c>
      <c r="K293">
        <v>5</v>
      </c>
      <c r="L293">
        <f t="shared" si="8"/>
        <v>0</v>
      </c>
      <c r="M293">
        <f t="shared" si="9"/>
        <v>0</v>
      </c>
    </row>
    <row r="294" spans="1:13" hidden="1" x14ac:dyDescent="0.4">
      <c r="A294">
        <v>2010</v>
      </c>
      <c r="B294" t="s">
        <v>2260</v>
      </c>
      <c r="C294">
        <v>24.869565217391301</v>
      </c>
      <c r="D294">
        <v>25</v>
      </c>
      <c r="E294">
        <v>13</v>
      </c>
      <c r="F294">
        <v>1.7795652173912999</v>
      </c>
      <c r="G294">
        <v>1.78</v>
      </c>
      <c r="H294">
        <v>23</v>
      </c>
      <c r="I294">
        <v>23</v>
      </c>
      <c r="J294">
        <v>5</v>
      </c>
      <c r="K294">
        <v>5</v>
      </c>
      <c r="L294">
        <f t="shared" si="8"/>
        <v>0</v>
      </c>
      <c r="M294">
        <f t="shared" si="9"/>
        <v>0</v>
      </c>
    </row>
    <row r="295" spans="1:13" hidden="1" x14ac:dyDescent="0.4">
      <c r="A295">
        <v>2010</v>
      </c>
      <c r="B295" t="s">
        <v>77</v>
      </c>
      <c r="C295">
        <v>28.478260869565201</v>
      </c>
      <c r="D295">
        <v>28</v>
      </c>
      <c r="E295">
        <v>13</v>
      </c>
      <c r="F295">
        <v>1.81130434782609</v>
      </c>
      <c r="G295">
        <v>1.81</v>
      </c>
      <c r="H295">
        <v>23</v>
      </c>
      <c r="I295">
        <v>23</v>
      </c>
      <c r="J295">
        <v>3</v>
      </c>
      <c r="K295">
        <v>5</v>
      </c>
      <c r="L295">
        <f t="shared" si="8"/>
        <v>2</v>
      </c>
      <c r="M295">
        <f t="shared" si="9"/>
        <v>0.4</v>
      </c>
    </row>
    <row r="296" spans="1:13" hidden="1" x14ac:dyDescent="0.4">
      <c r="A296">
        <v>2010</v>
      </c>
      <c r="B296" t="s">
        <v>467</v>
      </c>
      <c r="C296">
        <v>27.739130434782599</v>
      </c>
      <c r="D296">
        <v>28</v>
      </c>
      <c r="E296">
        <v>11</v>
      </c>
      <c r="F296">
        <v>1.81739130434783</v>
      </c>
      <c r="G296">
        <v>1.8</v>
      </c>
      <c r="H296">
        <v>23</v>
      </c>
      <c r="I296">
        <v>23</v>
      </c>
      <c r="J296">
        <v>4</v>
      </c>
      <c r="K296">
        <v>5</v>
      </c>
      <c r="L296">
        <f t="shared" si="8"/>
        <v>1</v>
      </c>
      <c r="M296">
        <f t="shared" si="9"/>
        <v>0.2</v>
      </c>
    </row>
    <row r="297" spans="1:13" hidden="1" x14ac:dyDescent="0.4">
      <c r="A297">
        <v>2010</v>
      </c>
      <c r="B297" t="s">
        <v>1607</v>
      </c>
      <c r="C297">
        <v>25.956521739130402</v>
      </c>
      <c r="D297">
        <v>26</v>
      </c>
      <c r="E297">
        <v>11</v>
      </c>
      <c r="F297">
        <v>1.8626086956521699</v>
      </c>
      <c r="G297">
        <v>1.86</v>
      </c>
      <c r="H297">
        <v>23</v>
      </c>
      <c r="I297">
        <v>23</v>
      </c>
      <c r="J297">
        <v>5</v>
      </c>
      <c r="K297">
        <v>5</v>
      </c>
      <c r="L297">
        <f t="shared" si="8"/>
        <v>0</v>
      </c>
      <c r="M297">
        <f t="shared" si="9"/>
        <v>0</v>
      </c>
    </row>
    <row r="298" spans="1:13" hidden="1" x14ac:dyDescent="0.4">
      <c r="A298">
        <v>2010</v>
      </c>
      <c r="B298" t="s">
        <v>1629</v>
      </c>
      <c r="C298">
        <v>26.130434782608699</v>
      </c>
      <c r="D298">
        <v>26</v>
      </c>
      <c r="E298">
        <v>13</v>
      </c>
      <c r="F298">
        <v>1.84304347826087</v>
      </c>
      <c r="G298">
        <v>1.86</v>
      </c>
      <c r="H298">
        <v>23</v>
      </c>
      <c r="I298">
        <v>23</v>
      </c>
      <c r="J298">
        <v>4</v>
      </c>
      <c r="K298">
        <v>5</v>
      </c>
      <c r="L298">
        <f t="shared" si="8"/>
        <v>1</v>
      </c>
      <c r="M298">
        <f t="shared" si="9"/>
        <v>0.2</v>
      </c>
    </row>
    <row r="299" spans="1:13" hidden="1" x14ac:dyDescent="0.4">
      <c r="A299">
        <v>2010</v>
      </c>
      <c r="B299" t="s">
        <v>1302</v>
      </c>
      <c r="C299">
        <v>26.7826086956522</v>
      </c>
      <c r="D299">
        <v>26</v>
      </c>
      <c r="E299">
        <v>12</v>
      </c>
      <c r="F299">
        <v>1.85304347826087</v>
      </c>
      <c r="G299">
        <v>1.86</v>
      </c>
      <c r="H299">
        <v>23</v>
      </c>
      <c r="I299">
        <v>23</v>
      </c>
      <c r="J299">
        <v>5</v>
      </c>
      <c r="K299">
        <v>5</v>
      </c>
      <c r="L299">
        <f t="shared" si="8"/>
        <v>0</v>
      </c>
      <c r="M299">
        <f t="shared" si="9"/>
        <v>0</v>
      </c>
    </row>
    <row r="300" spans="1:13" hidden="1" x14ac:dyDescent="0.4">
      <c r="A300">
        <v>2010</v>
      </c>
      <c r="B300" t="s">
        <v>1147</v>
      </c>
      <c r="C300">
        <v>26.739130434782599</v>
      </c>
      <c r="D300">
        <v>26</v>
      </c>
      <c r="E300">
        <v>11</v>
      </c>
      <c r="F300">
        <v>1.78826086956522</v>
      </c>
      <c r="G300">
        <v>1.78</v>
      </c>
      <c r="H300">
        <v>23</v>
      </c>
      <c r="I300">
        <v>23</v>
      </c>
      <c r="J300">
        <v>5</v>
      </c>
      <c r="K300">
        <v>5</v>
      </c>
      <c r="L300">
        <f t="shared" si="8"/>
        <v>0</v>
      </c>
      <c r="M300">
        <f t="shared" si="9"/>
        <v>0</v>
      </c>
    </row>
    <row r="301" spans="1:13" hidden="1" x14ac:dyDescent="0.4">
      <c r="A301">
        <v>2010</v>
      </c>
      <c r="B301" t="s">
        <v>2255</v>
      </c>
      <c r="C301">
        <v>27.2173913043478</v>
      </c>
      <c r="D301">
        <v>27</v>
      </c>
      <c r="E301">
        <v>16</v>
      </c>
      <c r="F301">
        <v>1.82217391304348</v>
      </c>
      <c r="G301">
        <v>1.82</v>
      </c>
      <c r="H301">
        <v>23</v>
      </c>
      <c r="I301">
        <v>23</v>
      </c>
      <c r="J301">
        <v>4</v>
      </c>
      <c r="K301">
        <v>5</v>
      </c>
      <c r="L301">
        <f t="shared" si="8"/>
        <v>1</v>
      </c>
      <c r="M301">
        <f t="shared" si="9"/>
        <v>0.2</v>
      </c>
    </row>
    <row r="302" spans="1:13" hidden="1" x14ac:dyDescent="0.4">
      <c r="A302">
        <v>2010</v>
      </c>
      <c r="B302" t="s">
        <v>140</v>
      </c>
      <c r="C302">
        <v>25.956521739130402</v>
      </c>
      <c r="D302">
        <v>25</v>
      </c>
      <c r="E302">
        <v>11</v>
      </c>
      <c r="F302">
        <v>1.8078260869565199</v>
      </c>
      <c r="G302">
        <v>1.83</v>
      </c>
      <c r="H302">
        <v>23</v>
      </c>
      <c r="I302">
        <v>23</v>
      </c>
      <c r="J302">
        <v>0</v>
      </c>
      <c r="K302">
        <v>5</v>
      </c>
      <c r="L302">
        <f t="shared" si="8"/>
        <v>5</v>
      </c>
      <c r="M302">
        <f t="shared" si="9"/>
        <v>1</v>
      </c>
    </row>
    <row r="303" spans="1:13" hidden="1" x14ac:dyDescent="0.4">
      <c r="A303">
        <v>2010</v>
      </c>
      <c r="B303" t="s">
        <v>117</v>
      </c>
      <c r="C303">
        <v>26.6086956521739</v>
      </c>
      <c r="D303">
        <v>26</v>
      </c>
      <c r="E303">
        <v>17</v>
      </c>
      <c r="F303">
        <v>1.8326086956521701</v>
      </c>
      <c r="G303">
        <v>1.83</v>
      </c>
      <c r="H303">
        <v>23</v>
      </c>
      <c r="I303">
        <v>23</v>
      </c>
      <c r="J303">
        <v>5</v>
      </c>
      <c r="K303">
        <v>5</v>
      </c>
      <c r="L303">
        <f t="shared" si="8"/>
        <v>0</v>
      </c>
      <c r="M303">
        <f t="shared" si="9"/>
        <v>0</v>
      </c>
    </row>
    <row r="304" spans="1:13" hidden="1" x14ac:dyDescent="0.4">
      <c r="A304">
        <v>2010</v>
      </c>
      <c r="B304" t="s">
        <v>42</v>
      </c>
      <c r="C304">
        <v>26.956521739130402</v>
      </c>
      <c r="D304">
        <v>26</v>
      </c>
      <c r="E304">
        <v>16</v>
      </c>
      <c r="F304">
        <v>1.8104347826086999</v>
      </c>
      <c r="G304">
        <v>1.82</v>
      </c>
      <c r="H304">
        <v>23</v>
      </c>
      <c r="I304">
        <v>23</v>
      </c>
      <c r="J304">
        <v>4</v>
      </c>
      <c r="K304">
        <v>5</v>
      </c>
      <c r="L304">
        <f t="shared" si="8"/>
        <v>1</v>
      </c>
      <c r="M304">
        <f t="shared" si="9"/>
        <v>0.2</v>
      </c>
    </row>
    <row r="305" spans="1:13" x14ac:dyDescent="0.4">
      <c r="A305">
        <v>2010</v>
      </c>
      <c r="B305" t="s">
        <v>81</v>
      </c>
      <c r="C305">
        <v>26.565217391304301</v>
      </c>
      <c r="D305">
        <v>25</v>
      </c>
      <c r="E305">
        <v>14</v>
      </c>
      <c r="F305">
        <v>1.8043478260869601</v>
      </c>
      <c r="G305">
        <v>1.81</v>
      </c>
      <c r="H305">
        <v>23</v>
      </c>
      <c r="I305">
        <v>23</v>
      </c>
      <c r="J305">
        <v>2</v>
      </c>
      <c r="K305">
        <v>5</v>
      </c>
      <c r="L305">
        <f t="shared" si="8"/>
        <v>3</v>
      </c>
      <c r="M305">
        <f t="shared" si="9"/>
        <v>0.6</v>
      </c>
    </row>
    <row r="306" spans="1:13" hidden="1" x14ac:dyDescent="0.4">
      <c r="A306">
        <v>2014</v>
      </c>
      <c r="B306" t="s">
        <v>727</v>
      </c>
      <c r="C306">
        <v>26.130434782608699</v>
      </c>
      <c r="D306">
        <v>26</v>
      </c>
      <c r="E306">
        <v>12</v>
      </c>
      <c r="F306">
        <v>1.82826086956522</v>
      </c>
      <c r="G306">
        <v>1.84</v>
      </c>
      <c r="H306">
        <v>23</v>
      </c>
      <c r="I306">
        <v>23</v>
      </c>
      <c r="J306">
        <v>4</v>
      </c>
      <c r="K306">
        <v>5</v>
      </c>
      <c r="L306">
        <f t="shared" si="8"/>
        <v>1</v>
      </c>
      <c r="M306">
        <f t="shared" si="9"/>
        <v>0.2</v>
      </c>
    </row>
    <row r="307" spans="1:13" hidden="1" x14ac:dyDescent="0.4">
      <c r="A307">
        <v>2014</v>
      </c>
      <c r="B307" t="s">
        <v>65</v>
      </c>
      <c r="C307">
        <v>28.347826086956498</v>
      </c>
      <c r="D307">
        <v>28</v>
      </c>
      <c r="E307">
        <v>9</v>
      </c>
      <c r="F307">
        <v>1.81565217391304</v>
      </c>
      <c r="G307">
        <v>1.8</v>
      </c>
      <c r="H307">
        <v>23</v>
      </c>
      <c r="I307">
        <v>23</v>
      </c>
      <c r="J307">
        <v>1</v>
      </c>
      <c r="K307">
        <v>5</v>
      </c>
      <c r="L307">
        <f t="shared" si="8"/>
        <v>4</v>
      </c>
      <c r="M307">
        <f t="shared" si="9"/>
        <v>0.8</v>
      </c>
    </row>
    <row r="308" spans="1:13" hidden="1" x14ac:dyDescent="0.4">
      <c r="A308">
        <v>2014</v>
      </c>
      <c r="B308" t="s">
        <v>565</v>
      </c>
      <c r="C308">
        <v>25.695652173913</v>
      </c>
      <c r="D308">
        <v>25</v>
      </c>
      <c r="E308">
        <v>14</v>
      </c>
      <c r="F308">
        <v>1.81478260869565</v>
      </c>
      <c r="G308">
        <v>1.8</v>
      </c>
      <c r="H308">
        <v>23</v>
      </c>
      <c r="I308">
        <v>23</v>
      </c>
      <c r="J308">
        <v>5</v>
      </c>
      <c r="K308">
        <v>5</v>
      </c>
      <c r="L308">
        <f t="shared" si="8"/>
        <v>0</v>
      </c>
      <c r="M308">
        <f t="shared" si="9"/>
        <v>0</v>
      </c>
    </row>
    <row r="309" spans="1:13" hidden="1" x14ac:dyDescent="0.4">
      <c r="A309">
        <v>2014</v>
      </c>
      <c r="B309" t="s">
        <v>43</v>
      </c>
      <c r="C309">
        <v>25.434782608695699</v>
      </c>
      <c r="D309">
        <v>26</v>
      </c>
      <c r="E309">
        <v>16</v>
      </c>
      <c r="F309">
        <v>1.8443478260869599</v>
      </c>
      <c r="G309">
        <v>1.85</v>
      </c>
      <c r="H309">
        <v>23</v>
      </c>
      <c r="I309">
        <v>23</v>
      </c>
      <c r="J309">
        <v>3</v>
      </c>
      <c r="K309">
        <v>5</v>
      </c>
      <c r="L309">
        <f t="shared" si="8"/>
        <v>2</v>
      </c>
      <c r="M309">
        <f t="shared" si="9"/>
        <v>0.4</v>
      </c>
    </row>
    <row r="310" spans="1:13" hidden="1" x14ac:dyDescent="0.4">
      <c r="A310">
        <v>2014</v>
      </c>
      <c r="B310" t="s">
        <v>1943</v>
      </c>
      <c r="C310">
        <v>26.565217391304301</v>
      </c>
      <c r="D310">
        <v>27</v>
      </c>
      <c r="E310">
        <v>13</v>
      </c>
      <c r="F310">
        <v>1.84782608695652</v>
      </c>
      <c r="G310">
        <v>1.84</v>
      </c>
      <c r="H310">
        <v>23</v>
      </c>
      <c r="I310">
        <v>23</v>
      </c>
      <c r="J310">
        <v>5</v>
      </c>
      <c r="K310">
        <v>5</v>
      </c>
      <c r="L310">
        <f t="shared" si="8"/>
        <v>0</v>
      </c>
      <c r="M310">
        <f t="shared" si="9"/>
        <v>0</v>
      </c>
    </row>
    <row r="311" spans="1:13" x14ac:dyDescent="0.4">
      <c r="A311">
        <v>2014</v>
      </c>
      <c r="B311" t="s">
        <v>51</v>
      </c>
      <c r="C311">
        <v>27.869565217391301</v>
      </c>
      <c r="D311">
        <v>27</v>
      </c>
      <c r="E311">
        <v>14</v>
      </c>
      <c r="F311">
        <v>1.80913043478261</v>
      </c>
      <c r="G311">
        <v>1.8</v>
      </c>
      <c r="H311">
        <v>23</v>
      </c>
      <c r="I311">
        <v>23</v>
      </c>
      <c r="J311">
        <v>2</v>
      </c>
      <c r="K311">
        <v>5</v>
      </c>
      <c r="L311">
        <f t="shared" si="8"/>
        <v>3</v>
      </c>
      <c r="M311">
        <f t="shared" si="9"/>
        <v>0.6</v>
      </c>
    </row>
    <row r="312" spans="1:13" hidden="1" x14ac:dyDescent="0.4">
      <c r="A312">
        <v>2014</v>
      </c>
      <c r="B312" t="s">
        <v>709</v>
      </c>
      <c r="C312">
        <v>26.086956521739101</v>
      </c>
      <c r="D312">
        <v>26</v>
      </c>
      <c r="E312">
        <v>15</v>
      </c>
      <c r="F312">
        <v>1.8143478260869601</v>
      </c>
      <c r="G312">
        <v>1.81</v>
      </c>
      <c r="H312">
        <v>23</v>
      </c>
      <c r="I312">
        <v>23</v>
      </c>
      <c r="J312">
        <v>5</v>
      </c>
      <c r="K312">
        <v>5</v>
      </c>
      <c r="L312">
        <f t="shared" si="8"/>
        <v>0</v>
      </c>
      <c r="M312">
        <f t="shared" si="9"/>
        <v>0</v>
      </c>
    </row>
    <row r="313" spans="1:13" hidden="1" x14ac:dyDescent="0.4">
      <c r="A313">
        <v>2014</v>
      </c>
      <c r="B313" t="s">
        <v>70</v>
      </c>
      <c r="C313">
        <v>27.478260869565201</v>
      </c>
      <c r="D313">
        <v>27</v>
      </c>
      <c r="E313">
        <v>11</v>
      </c>
      <c r="F313">
        <v>1.7552173913043501</v>
      </c>
      <c r="G313">
        <v>1.76</v>
      </c>
      <c r="H313">
        <v>23</v>
      </c>
      <c r="I313">
        <v>23</v>
      </c>
      <c r="J313">
        <v>4</v>
      </c>
      <c r="K313">
        <v>5</v>
      </c>
      <c r="L313">
        <f t="shared" si="8"/>
        <v>1</v>
      </c>
      <c r="M313">
        <f t="shared" si="9"/>
        <v>0.2</v>
      </c>
    </row>
    <row r="314" spans="1:13" hidden="1" x14ac:dyDescent="0.4">
      <c r="A314">
        <v>2014</v>
      </c>
      <c r="B314" t="s">
        <v>399</v>
      </c>
      <c r="C314">
        <v>27</v>
      </c>
      <c r="D314">
        <v>27</v>
      </c>
      <c r="E314">
        <v>21</v>
      </c>
      <c r="F314">
        <v>1.80739130434783</v>
      </c>
      <c r="G314">
        <v>1.81</v>
      </c>
      <c r="H314">
        <v>23</v>
      </c>
      <c r="I314">
        <v>23</v>
      </c>
      <c r="J314">
        <v>3</v>
      </c>
      <c r="K314">
        <v>5</v>
      </c>
      <c r="L314">
        <f t="shared" si="8"/>
        <v>2</v>
      </c>
      <c r="M314">
        <f t="shared" si="9"/>
        <v>0.4</v>
      </c>
    </row>
    <row r="315" spans="1:13" hidden="1" x14ac:dyDescent="0.4">
      <c r="A315">
        <v>2014</v>
      </c>
      <c r="B315" t="s">
        <v>934</v>
      </c>
      <c r="C315">
        <v>26.913043478260899</v>
      </c>
      <c r="D315">
        <v>27</v>
      </c>
      <c r="E315">
        <v>11</v>
      </c>
      <c r="F315">
        <v>1.80478260869565</v>
      </c>
      <c r="G315">
        <v>1.78</v>
      </c>
      <c r="H315">
        <v>23</v>
      </c>
      <c r="I315">
        <v>23</v>
      </c>
      <c r="J315">
        <v>3</v>
      </c>
      <c r="K315">
        <v>5</v>
      </c>
      <c r="L315">
        <f t="shared" si="8"/>
        <v>2</v>
      </c>
      <c r="M315">
        <f t="shared" si="9"/>
        <v>0.4</v>
      </c>
    </row>
    <row r="316" spans="1:13" hidden="1" x14ac:dyDescent="0.4">
      <c r="A316">
        <v>2014</v>
      </c>
      <c r="B316" t="s">
        <v>2257</v>
      </c>
      <c r="C316">
        <v>27.347826086956498</v>
      </c>
      <c r="D316">
        <v>27</v>
      </c>
      <c r="E316">
        <v>15</v>
      </c>
      <c r="F316">
        <v>1.81565217391304</v>
      </c>
      <c r="G316">
        <v>1.8</v>
      </c>
      <c r="H316">
        <v>23</v>
      </c>
      <c r="I316">
        <v>23</v>
      </c>
      <c r="J316">
        <v>5</v>
      </c>
      <c r="K316">
        <v>5</v>
      </c>
      <c r="L316">
        <f t="shared" si="8"/>
        <v>0</v>
      </c>
      <c r="M316">
        <f t="shared" si="9"/>
        <v>0</v>
      </c>
    </row>
    <row r="317" spans="1:13" hidden="1" x14ac:dyDescent="0.4">
      <c r="A317">
        <v>2014</v>
      </c>
      <c r="B317" t="s">
        <v>1181</v>
      </c>
      <c r="C317">
        <v>26.913043478260899</v>
      </c>
      <c r="D317">
        <v>28</v>
      </c>
      <c r="E317">
        <v>14</v>
      </c>
      <c r="F317">
        <v>1.8404347826087</v>
      </c>
      <c r="G317">
        <v>1.84</v>
      </c>
      <c r="H317">
        <v>23</v>
      </c>
      <c r="I317">
        <v>23</v>
      </c>
      <c r="J317">
        <v>5</v>
      </c>
      <c r="K317">
        <v>5</v>
      </c>
      <c r="L317">
        <f t="shared" si="8"/>
        <v>0</v>
      </c>
      <c r="M317">
        <f t="shared" si="9"/>
        <v>0</v>
      </c>
    </row>
    <row r="318" spans="1:13" hidden="1" x14ac:dyDescent="0.4">
      <c r="A318">
        <v>2014</v>
      </c>
      <c r="B318" t="s">
        <v>1312</v>
      </c>
      <c r="C318">
        <v>26.913043478260899</v>
      </c>
      <c r="D318">
        <v>26</v>
      </c>
      <c r="E318">
        <v>16</v>
      </c>
      <c r="F318">
        <v>1.78739130434783</v>
      </c>
      <c r="G318">
        <v>1.8</v>
      </c>
      <c r="H318">
        <v>23</v>
      </c>
      <c r="I318">
        <v>23</v>
      </c>
      <c r="J318">
        <v>5</v>
      </c>
      <c r="K318">
        <v>5</v>
      </c>
      <c r="L318">
        <f t="shared" si="8"/>
        <v>0</v>
      </c>
      <c r="M318">
        <f t="shared" si="9"/>
        <v>0</v>
      </c>
    </row>
    <row r="319" spans="1:13" hidden="1" x14ac:dyDescent="0.4">
      <c r="A319">
        <v>2014</v>
      </c>
      <c r="B319" t="s">
        <v>232</v>
      </c>
      <c r="C319">
        <v>26.086956521739101</v>
      </c>
      <c r="D319">
        <v>26</v>
      </c>
      <c r="E319">
        <v>17</v>
      </c>
      <c r="F319">
        <v>1.8252173913043499</v>
      </c>
      <c r="G319">
        <v>1.83</v>
      </c>
      <c r="H319">
        <v>23</v>
      </c>
      <c r="I319">
        <v>23</v>
      </c>
      <c r="J319">
        <v>5</v>
      </c>
      <c r="K319">
        <v>5</v>
      </c>
      <c r="L319">
        <f t="shared" si="8"/>
        <v>0</v>
      </c>
      <c r="M319">
        <f t="shared" si="9"/>
        <v>0</v>
      </c>
    </row>
    <row r="320" spans="1:13" hidden="1" x14ac:dyDescent="0.4">
      <c r="A320">
        <v>2014</v>
      </c>
      <c r="B320" t="s">
        <v>32</v>
      </c>
      <c r="C320">
        <v>26.260869565217401</v>
      </c>
      <c r="D320">
        <v>27</v>
      </c>
      <c r="E320">
        <v>15</v>
      </c>
      <c r="F320">
        <v>1.8117391304347801</v>
      </c>
      <c r="G320">
        <v>1.84</v>
      </c>
      <c r="H320">
        <v>23</v>
      </c>
      <c r="I320">
        <v>23</v>
      </c>
      <c r="J320">
        <v>3</v>
      </c>
      <c r="K320">
        <v>5</v>
      </c>
      <c r="L320">
        <f t="shared" si="8"/>
        <v>2</v>
      </c>
      <c r="M320">
        <f t="shared" si="9"/>
        <v>0.4</v>
      </c>
    </row>
    <row r="321" spans="1:13" hidden="1" x14ac:dyDescent="0.4">
      <c r="A321">
        <v>2014</v>
      </c>
      <c r="B321" t="s">
        <v>133</v>
      </c>
      <c r="C321">
        <v>25.7826086956522</v>
      </c>
      <c r="D321">
        <v>25</v>
      </c>
      <c r="E321">
        <v>15</v>
      </c>
      <c r="F321">
        <v>1.8504347826087</v>
      </c>
      <c r="G321">
        <v>1.85</v>
      </c>
      <c r="H321">
        <v>23</v>
      </c>
      <c r="I321">
        <v>23</v>
      </c>
      <c r="J321">
        <v>0</v>
      </c>
      <c r="K321">
        <v>5</v>
      </c>
      <c r="L321">
        <f t="shared" si="8"/>
        <v>5</v>
      </c>
      <c r="M321">
        <f t="shared" si="9"/>
        <v>1</v>
      </c>
    </row>
    <row r="322" spans="1:13" hidden="1" x14ac:dyDescent="0.4">
      <c r="A322">
        <v>2014</v>
      </c>
      <c r="B322" t="s">
        <v>1492</v>
      </c>
      <c r="C322">
        <v>24.913043478260899</v>
      </c>
      <c r="D322">
        <v>24</v>
      </c>
      <c r="E322">
        <v>11</v>
      </c>
      <c r="F322">
        <v>1.8004347826086999</v>
      </c>
      <c r="G322">
        <v>1.8</v>
      </c>
      <c r="H322">
        <v>23</v>
      </c>
      <c r="I322">
        <v>23</v>
      </c>
      <c r="J322">
        <v>5</v>
      </c>
      <c r="K322">
        <v>5</v>
      </c>
      <c r="L322">
        <f t="shared" si="8"/>
        <v>0</v>
      </c>
      <c r="M322">
        <f t="shared" si="9"/>
        <v>0</v>
      </c>
    </row>
    <row r="323" spans="1:13" hidden="1" x14ac:dyDescent="0.4">
      <c r="A323">
        <v>2014</v>
      </c>
      <c r="B323" t="s">
        <v>1060</v>
      </c>
      <c r="C323">
        <v>27.826086956521699</v>
      </c>
      <c r="D323">
        <v>27</v>
      </c>
      <c r="E323">
        <v>17</v>
      </c>
      <c r="F323">
        <v>1.83869565217391</v>
      </c>
      <c r="G323">
        <v>1.84</v>
      </c>
      <c r="H323">
        <v>23</v>
      </c>
      <c r="I323">
        <v>23</v>
      </c>
      <c r="J323">
        <v>4</v>
      </c>
      <c r="K323">
        <v>5</v>
      </c>
      <c r="L323">
        <f t="shared" ref="L323:L369" si="10">K323-J323</f>
        <v>1</v>
      </c>
      <c r="M323">
        <f t="shared" ref="M323:M369" si="11">L323/K323</f>
        <v>0.2</v>
      </c>
    </row>
    <row r="324" spans="1:13" hidden="1" x14ac:dyDescent="0.4">
      <c r="A324">
        <v>2014</v>
      </c>
      <c r="B324" t="s">
        <v>739</v>
      </c>
      <c r="C324">
        <v>28.043478260869598</v>
      </c>
      <c r="D324">
        <v>28</v>
      </c>
      <c r="E324">
        <v>17</v>
      </c>
      <c r="F324">
        <v>1.8008695652173901</v>
      </c>
      <c r="G324">
        <v>1.8</v>
      </c>
      <c r="H324">
        <v>23</v>
      </c>
      <c r="I324">
        <v>23</v>
      </c>
      <c r="J324">
        <v>5</v>
      </c>
      <c r="K324">
        <v>5</v>
      </c>
      <c r="L324">
        <f t="shared" si="10"/>
        <v>0</v>
      </c>
      <c r="M324">
        <f t="shared" si="11"/>
        <v>0</v>
      </c>
    </row>
    <row r="325" spans="1:13" hidden="1" x14ac:dyDescent="0.4">
      <c r="A325">
        <v>2014</v>
      </c>
      <c r="B325" t="s">
        <v>678</v>
      </c>
      <c r="C325">
        <v>27.956521739130402</v>
      </c>
      <c r="D325">
        <v>28</v>
      </c>
      <c r="E325">
        <v>13</v>
      </c>
      <c r="F325">
        <v>1.83869565217391</v>
      </c>
      <c r="G325">
        <v>1.84</v>
      </c>
      <c r="H325">
        <v>23</v>
      </c>
      <c r="I325">
        <v>23</v>
      </c>
      <c r="J325">
        <v>5</v>
      </c>
      <c r="K325">
        <v>5</v>
      </c>
      <c r="L325">
        <f t="shared" si="10"/>
        <v>0</v>
      </c>
      <c r="M325">
        <f t="shared" si="11"/>
        <v>0</v>
      </c>
    </row>
    <row r="326" spans="1:13" hidden="1" x14ac:dyDescent="0.4">
      <c r="A326">
        <v>2014</v>
      </c>
      <c r="B326" t="s">
        <v>147</v>
      </c>
      <c r="C326">
        <v>27.3913043478261</v>
      </c>
      <c r="D326">
        <v>27</v>
      </c>
      <c r="E326">
        <v>15</v>
      </c>
      <c r="F326">
        <v>1.8278260869565199</v>
      </c>
      <c r="G326">
        <v>1.86</v>
      </c>
      <c r="H326">
        <v>23</v>
      </c>
      <c r="I326">
        <v>23</v>
      </c>
      <c r="J326">
        <v>5</v>
      </c>
      <c r="K326">
        <v>5</v>
      </c>
      <c r="L326">
        <f t="shared" si="10"/>
        <v>0</v>
      </c>
      <c r="M326">
        <f t="shared" si="11"/>
        <v>0</v>
      </c>
    </row>
    <row r="327" spans="1:13" hidden="1" x14ac:dyDescent="0.4">
      <c r="A327">
        <v>2014</v>
      </c>
      <c r="B327" t="s">
        <v>1170</v>
      </c>
      <c r="C327">
        <v>26.7826086956522</v>
      </c>
      <c r="D327">
        <v>27</v>
      </c>
      <c r="E327">
        <v>11</v>
      </c>
      <c r="F327">
        <v>1.77</v>
      </c>
      <c r="G327">
        <v>1.77</v>
      </c>
      <c r="H327">
        <v>23</v>
      </c>
      <c r="I327">
        <v>23</v>
      </c>
      <c r="J327">
        <v>5</v>
      </c>
      <c r="K327">
        <v>5</v>
      </c>
      <c r="L327">
        <f t="shared" si="10"/>
        <v>0</v>
      </c>
      <c r="M327">
        <f t="shared" si="11"/>
        <v>0</v>
      </c>
    </row>
    <row r="328" spans="1:13" hidden="1" x14ac:dyDescent="0.4">
      <c r="A328">
        <v>2014</v>
      </c>
      <c r="B328" t="s">
        <v>33</v>
      </c>
      <c r="C328">
        <v>26.6086956521739</v>
      </c>
      <c r="D328">
        <v>26</v>
      </c>
      <c r="E328">
        <v>14</v>
      </c>
      <c r="F328">
        <v>1.7734782608695601</v>
      </c>
      <c r="G328">
        <v>1.77</v>
      </c>
      <c r="H328">
        <v>23</v>
      </c>
      <c r="I328">
        <v>23</v>
      </c>
      <c r="J328">
        <v>4</v>
      </c>
      <c r="K328">
        <v>5</v>
      </c>
      <c r="L328">
        <f t="shared" si="10"/>
        <v>1</v>
      </c>
      <c r="M328">
        <f t="shared" si="11"/>
        <v>0.2</v>
      </c>
    </row>
    <row r="329" spans="1:13" x14ac:dyDescent="0.4">
      <c r="A329">
        <v>2014</v>
      </c>
      <c r="B329" t="s">
        <v>118</v>
      </c>
      <c r="C329">
        <v>25.913043478260899</v>
      </c>
      <c r="D329">
        <v>26</v>
      </c>
      <c r="E329">
        <v>13</v>
      </c>
      <c r="F329">
        <v>1.80478260869565</v>
      </c>
      <c r="G329">
        <v>1.83</v>
      </c>
      <c r="H329">
        <v>23</v>
      </c>
      <c r="I329">
        <v>23</v>
      </c>
      <c r="J329">
        <v>2</v>
      </c>
      <c r="K329">
        <v>5</v>
      </c>
      <c r="L329">
        <f t="shared" si="10"/>
        <v>3</v>
      </c>
      <c r="M329">
        <f t="shared" si="11"/>
        <v>0.6</v>
      </c>
    </row>
    <row r="330" spans="1:13" hidden="1" x14ac:dyDescent="0.4">
      <c r="A330">
        <v>2014</v>
      </c>
      <c r="B330" t="s">
        <v>1064</v>
      </c>
      <c r="C330">
        <v>25.173913043478301</v>
      </c>
      <c r="D330">
        <v>23</v>
      </c>
      <c r="E330">
        <v>14</v>
      </c>
      <c r="F330">
        <v>1.8234782608695701</v>
      </c>
      <c r="G330">
        <v>1.84</v>
      </c>
      <c r="H330">
        <v>23</v>
      </c>
      <c r="I330">
        <v>23</v>
      </c>
      <c r="J330">
        <v>4</v>
      </c>
      <c r="K330">
        <v>5</v>
      </c>
      <c r="L330">
        <f t="shared" si="10"/>
        <v>1</v>
      </c>
      <c r="M330">
        <f t="shared" si="11"/>
        <v>0.2</v>
      </c>
    </row>
    <row r="331" spans="1:13" hidden="1" x14ac:dyDescent="0.4">
      <c r="A331">
        <v>2014</v>
      </c>
      <c r="B331" t="s">
        <v>467</v>
      </c>
      <c r="C331">
        <v>28.086956521739101</v>
      </c>
      <c r="D331">
        <v>29</v>
      </c>
      <c r="E331">
        <v>12</v>
      </c>
      <c r="F331">
        <v>1.8143478260869601</v>
      </c>
      <c r="G331">
        <v>1.82</v>
      </c>
      <c r="H331">
        <v>23</v>
      </c>
      <c r="I331">
        <v>23</v>
      </c>
      <c r="J331">
        <v>5</v>
      </c>
      <c r="K331">
        <v>5</v>
      </c>
      <c r="L331">
        <f t="shared" si="10"/>
        <v>0</v>
      </c>
      <c r="M331">
        <f t="shared" si="11"/>
        <v>0</v>
      </c>
    </row>
    <row r="332" spans="1:13" hidden="1" x14ac:dyDescent="0.4">
      <c r="A332">
        <v>2014</v>
      </c>
      <c r="B332" t="s">
        <v>1052</v>
      </c>
      <c r="C332">
        <v>26.913043478260899</v>
      </c>
      <c r="D332">
        <v>27</v>
      </c>
      <c r="E332">
        <v>13</v>
      </c>
      <c r="F332">
        <v>1.8134782608695701</v>
      </c>
      <c r="G332">
        <v>1.82</v>
      </c>
      <c r="H332">
        <v>23</v>
      </c>
      <c r="I332">
        <v>23</v>
      </c>
      <c r="J332">
        <v>5</v>
      </c>
      <c r="K332">
        <v>5</v>
      </c>
      <c r="L332">
        <f t="shared" si="10"/>
        <v>0</v>
      </c>
      <c r="M332">
        <f t="shared" si="11"/>
        <v>0</v>
      </c>
    </row>
    <row r="333" spans="1:13" hidden="1" x14ac:dyDescent="0.4">
      <c r="A333">
        <v>2014</v>
      </c>
      <c r="B333" t="s">
        <v>2255</v>
      </c>
      <c r="C333">
        <v>25.695652173913</v>
      </c>
      <c r="D333">
        <v>25</v>
      </c>
      <c r="E333">
        <v>11</v>
      </c>
      <c r="F333">
        <v>1.83565217391304</v>
      </c>
      <c r="G333">
        <v>1.83</v>
      </c>
      <c r="H333">
        <v>23</v>
      </c>
      <c r="I333">
        <v>23</v>
      </c>
      <c r="J333">
        <v>5</v>
      </c>
      <c r="K333">
        <v>5</v>
      </c>
      <c r="L333">
        <f t="shared" si="10"/>
        <v>0</v>
      </c>
      <c r="M333">
        <f t="shared" si="11"/>
        <v>0</v>
      </c>
    </row>
    <row r="334" spans="1:13" hidden="1" x14ac:dyDescent="0.4">
      <c r="A334">
        <v>2014</v>
      </c>
      <c r="B334" t="s">
        <v>140</v>
      </c>
      <c r="C334">
        <v>27.739130434782599</v>
      </c>
      <c r="D334">
        <v>27</v>
      </c>
      <c r="E334">
        <v>13</v>
      </c>
      <c r="F334">
        <v>1.79739130434783</v>
      </c>
      <c r="G334">
        <v>1.8</v>
      </c>
      <c r="H334">
        <v>23</v>
      </c>
      <c r="I334">
        <v>23</v>
      </c>
      <c r="J334">
        <v>5</v>
      </c>
      <c r="K334">
        <v>5</v>
      </c>
      <c r="L334">
        <f t="shared" si="10"/>
        <v>0</v>
      </c>
      <c r="M334">
        <f t="shared" si="11"/>
        <v>0</v>
      </c>
    </row>
    <row r="335" spans="1:13" hidden="1" x14ac:dyDescent="0.4">
      <c r="A335">
        <v>2014</v>
      </c>
      <c r="B335" t="s">
        <v>117</v>
      </c>
      <c r="C335">
        <v>25.478260869565201</v>
      </c>
      <c r="D335">
        <v>25</v>
      </c>
      <c r="E335">
        <v>9</v>
      </c>
      <c r="F335">
        <v>1.82565217391304</v>
      </c>
      <c r="G335">
        <v>1.83</v>
      </c>
      <c r="H335">
        <v>23</v>
      </c>
      <c r="I335">
        <v>23</v>
      </c>
      <c r="J335">
        <v>4</v>
      </c>
      <c r="K335">
        <v>5</v>
      </c>
      <c r="L335">
        <f t="shared" si="10"/>
        <v>1</v>
      </c>
      <c r="M335">
        <f t="shared" si="11"/>
        <v>0.2</v>
      </c>
    </row>
    <row r="336" spans="1:13" hidden="1" x14ac:dyDescent="0.4">
      <c r="A336">
        <v>2014</v>
      </c>
      <c r="B336" t="s">
        <v>42</v>
      </c>
      <c r="C336">
        <v>27.304347826087</v>
      </c>
      <c r="D336">
        <v>27</v>
      </c>
      <c r="E336">
        <v>16</v>
      </c>
      <c r="F336">
        <v>1.83304347826087</v>
      </c>
      <c r="G336">
        <v>1.84</v>
      </c>
      <c r="H336">
        <v>23</v>
      </c>
      <c r="I336">
        <v>23</v>
      </c>
      <c r="J336">
        <v>4</v>
      </c>
      <c r="K336">
        <v>5</v>
      </c>
      <c r="L336">
        <f t="shared" si="10"/>
        <v>1</v>
      </c>
      <c r="M336">
        <f t="shared" si="11"/>
        <v>0.2</v>
      </c>
    </row>
    <row r="337" spans="1:13" hidden="1" x14ac:dyDescent="0.4">
      <c r="A337">
        <v>2014</v>
      </c>
      <c r="B337" t="s">
        <v>81</v>
      </c>
      <c r="C337">
        <v>28.043478260869598</v>
      </c>
      <c r="D337">
        <v>28</v>
      </c>
      <c r="E337">
        <v>16</v>
      </c>
      <c r="F337">
        <v>1.8069565217391299</v>
      </c>
      <c r="G337">
        <v>1.81</v>
      </c>
      <c r="H337">
        <v>23</v>
      </c>
      <c r="I337">
        <v>23</v>
      </c>
      <c r="J337">
        <v>4</v>
      </c>
      <c r="K337">
        <v>5</v>
      </c>
      <c r="L337">
        <f t="shared" si="10"/>
        <v>1</v>
      </c>
      <c r="M337">
        <f t="shared" si="11"/>
        <v>0.2</v>
      </c>
    </row>
    <row r="338" spans="1:13" hidden="1" x14ac:dyDescent="0.4">
      <c r="A338">
        <v>2018</v>
      </c>
      <c r="B338" t="s">
        <v>65</v>
      </c>
      <c r="C338">
        <v>28.956521739130402</v>
      </c>
      <c r="D338">
        <v>30</v>
      </c>
      <c r="E338">
        <v>15</v>
      </c>
      <c r="F338">
        <v>1.7895652173912999</v>
      </c>
      <c r="G338">
        <v>1.78</v>
      </c>
      <c r="H338">
        <v>23</v>
      </c>
      <c r="I338">
        <v>23</v>
      </c>
      <c r="J338">
        <v>4</v>
      </c>
      <c r="K338">
        <v>5</v>
      </c>
      <c r="L338">
        <f t="shared" si="10"/>
        <v>1</v>
      </c>
      <c r="M338">
        <f t="shared" si="11"/>
        <v>0.2</v>
      </c>
    </row>
    <row r="339" spans="1:13" hidden="1" x14ac:dyDescent="0.4">
      <c r="A339">
        <v>2018</v>
      </c>
      <c r="B339" t="s">
        <v>565</v>
      </c>
      <c r="C339">
        <v>27.695652173913</v>
      </c>
      <c r="D339">
        <v>26</v>
      </c>
      <c r="E339">
        <v>20</v>
      </c>
      <c r="F339">
        <v>1.8134782608695601</v>
      </c>
      <c r="G339">
        <v>1.8</v>
      </c>
      <c r="H339">
        <v>23</v>
      </c>
      <c r="I339">
        <v>23</v>
      </c>
      <c r="J339">
        <v>5</v>
      </c>
      <c r="K339">
        <v>5</v>
      </c>
      <c r="L339">
        <f t="shared" si="10"/>
        <v>0</v>
      </c>
      <c r="M339">
        <f t="shared" si="11"/>
        <v>0</v>
      </c>
    </row>
    <row r="340" spans="1:13" x14ac:dyDescent="0.4">
      <c r="A340">
        <v>2018</v>
      </c>
      <c r="B340" t="s">
        <v>43</v>
      </c>
      <c r="C340">
        <v>27.043478260869598</v>
      </c>
      <c r="D340">
        <v>26</v>
      </c>
      <c r="E340">
        <v>12</v>
      </c>
      <c r="F340">
        <v>1.8582608695652201</v>
      </c>
      <c r="G340">
        <v>1.87</v>
      </c>
      <c r="H340">
        <v>23</v>
      </c>
      <c r="I340">
        <v>23</v>
      </c>
      <c r="J340">
        <v>2</v>
      </c>
      <c r="K340">
        <v>5</v>
      </c>
      <c r="L340">
        <f t="shared" si="10"/>
        <v>3</v>
      </c>
      <c r="M340">
        <f t="shared" si="11"/>
        <v>0.6</v>
      </c>
    </row>
    <row r="341" spans="1:13" hidden="1" x14ac:dyDescent="0.4">
      <c r="A341">
        <v>2018</v>
      </c>
      <c r="B341" t="s">
        <v>51</v>
      </c>
      <c r="C341">
        <v>28.043478260869598</v>
      </c>
      <c r="D341">
        <v>28</v>
      </c>
      <c r="E341">
        <v>12</v>
      </c>
      <c r="F341">
        <v>1.8</v>
      </c>
      <c r="G341">
        <v>1.81</v>
      </c>
      <c r="H341">
        <v>23</v>
      </c>
      <c r="I341">
        <v>23</v>
      </c>
      <c r="J341">
        <v>3</v>
      </c>
      <c r="K341">
        <v>5</v>
      </c>
      <c r="L341">
        <f t="shared" si="10"/>
        <v>2</v>
      </c>
      <c r="M341">
        <f t="shared" si="11"/>
        <v>0.4</v>
      </c>
    </row>
    <row r="342" spans="1:13" hidden="1" x14ac:dyDescent="0.4">
      <c r="A342">
        <v>2018</v>
      </c>
      <c r="B342" t="s">
        <v>399</v>
      </c>
      <c r="C342">
        <v>27.7826086956522</v>
      </c>
      <c r="D342">
        <v>27</v>
      </c>
      <c r="E342">
        <v>13</v>
      </c>
      <c r="F342">
        <v>1.80391304347826</v>
      </c>
      <c r="G342">
        <v>1.82</v>
      </c>
      <c r="H342">
        <v>23</v>
      </c>
      <c r="I342">
        <v>23</v>
      </c>
      <c r="J342">
        <v>4</v>
      </c>
      <c r="K342">
        <v>5</v>
      </c>
      <c r="L342">
        <f t="shared" si="10"/>
        <v>1</v>
      </c>
      <c r="M342">
        <f t="shared" si="11"/>
        <v>0.2</v>
      </c>
    </row>
    <row r="343" spans="1:13" hidden="1" x14ac:dyDescent="0.4">
      <c r="A343">
        <v>2018</v>
      </c>
      <c r="B343" t="s">
        <v>934</v>
      </c>
      <c r="C343">
        <v>29.2173913043478</v>
      </c>
      <c r="D343">
        <v>29</v>
      </c>
      <c r="E343">
        <v>16</v>
      </c>
      <c r="F343">
        <v>1.8078260869565199</v>
      </c>
      <c r="G343">
        <v>1.79</v>
      </c>
      <c r="H343">
        <v>23</v>
      </c>
      <c r="I343">
        <v>23</v>
      </c>
      <c r="J343">
        <v>5</v>
      </c>
      <c r="K343">
        <v>5</v>
      </c>
      <c r="L343">
        <f t="shared" si="10"/>
        <v>0</v>
      </c>
      <c r="M343">
        <f t="shared" si="11"/>
        <v>0</v>
      </c>
    </row>
    <row r="344" spans="1:13" hidden="1" x14ac:dyDescent="0.4">
      <c r="A344">
        <v>2018</v>
      </c>
      <c r="B344" t="s">
        <v>1181</v>
      </c>
      <c r="C344">
        <v>27.304347826087</v>
      </c>
      <c r="D344">
        <v>29</v>
      </c>
      <c r="E344">
        <v>12</v>
      </c>
      <c r="F344">
        <v>1.8491304347826101</v>
      </c>
      <c r="G344">
        <v>1.86</v>
      </c>
      <c r="H344">
        <v>23</v>
      </c>
      <c r="I344">
        <v>23</v>
      </c>
      <c r="J344">
        <v>1</v>
      </c>
      <c r="K344">
        <v>5</v>
      </c>
      <c r="L344">
        <f t="shared" si="10"/>
        <v>4</v>
      </c>
      <c r="M344">
        <f t="shared" si="11"/>
        <v>0.8</v>
      </c>
    </row>
    <row r="345" spans="1:13" hidden="1" x14ac:dyDescent="0.4">
      <c r="A345">
        <v>2018</v>
      </c>
      <c r="B345" t="s">
        <v>858</v>
      </c>
      <c r="C345">
        <v>26.826086956521699</v>
      </c>
      <c r="D345">
        <v>27</v>
      </c>
      <c r="E345">
        <v>14</v>
      </c>
      <c r="F345">
        <v>1.85304347826087</v>
      </c>
      <c r="G345">
        <v>1.85</v>
      </c>
      <c r="H345">
        <v>23</v>
      </c>
      <c r="I345">
        <v>23</v>
      </c>
      <c r="J345">
        <v>4</v>
      </c>
      <c r="K345">
        <v>5</v>
      </c>
      <c r="L345">
        <f t="shared" si="10"/>
        <v>1</v>
      </c>
      <c r="M345">
        <f t="shared" si="11"/>
        <v>0.2</v>
      </c>
    </row>
    <row r="346" spans="1:13" hidden="1" x14ac:dyDescent="0.4">
      <c r="A346">
        <v>2018</v>
      </c>
      <c r="B346" t="s">
        <v>109</v>
      </c>
      <c r="C346">
        <v>28.565217391304301</v>
      </c>
      <c r="D346">
        <v>29</v>
      </c>
      <c r="E346">
        <v>24</v>
      </c>
      <c r="F346">
        <v>1.8195652173912999</v>
      </c>
      <c r="G346">
        <v>1.82</v>
      </c>
      <c r="H346">
        <v>23</v>
      </c>
      <c r="I346">
        <v>23</v>
      </c>
      <c r="J346">
        <v>5</v>
      </c>
      <c r="K346">
        <v>5</v>
      </c>
      <c r="L346">
        <f t="shared" si="10"/>
        <v>0</v>
      </c>
      <c r="M346">
        <f t="shared" si="11"/>
        <v>0</v>
      </c>
    </row>
    <row r="347" spans="1:13" x14ac:dyDescent="0.4">
      <c r="A347">
        <v>2018</v>
      </c>
      <c r="B347" t="s">
        <v>232</v>
      </c>
      <c r="C347">
        <v>25.434782608695699</v>
      </c>
      <c r="D347">
        <v>25</v>
      </c>
      <c r="E347">
        <v>13</v>
      </c>
      <c r="F347">
        <v>1.82826086956522</v>
      </c>
      <c r="G347">
        <v>1.83</v>
      </c>
      <c r="H347">
        <v>23</v>
      </c>
      <c r="I347">
        <v>23</v>
      </c>
      <c r="J347">
        <v>2</v>
      </c>
      <c r="K347">
        <v>5</v>
      </c>
      <c r="L347">
        <f t="shared" si="10"/>
        <v>3</v>
      </c>
      <c r="M347">
        <f t="shared" si="11"/>
        <v>0.6</v>
      </c>
    </row>
    <row r="348" spans="1:13" hidden="1" x14ac:dyDescent="0.4">
      <c r="A348">
        <v>2018</v>
      </c>
      <c r="B348" t="s">
        <v>32</v>
      </c>
      <c r="C348">
        <v>25.565217391304301</v>
      </c>
      <c r="D348">
        <v>25</v>
      </c>
      <c r="E348">
        <v>14</v>
      </c>
      <c r="F348">
        <v>1.8152173913043499</v>
      </c>
      <c r="G348">
        <v>1.82</v>
      </c>
      <c r="H348">
        <v>23</v>
      </c>
      <c r="I348">
        <v>23</v>
      </c>
      <c r="J348">
        <v>0</v>
      </c>
      <c r="K348">
        <v>5</v>
      </c>
      <c r="L348">
        <f t="shared" si="10"/>
        <v>5</v>
      </c>
      <c r="M348">
        <f t="shared" si="11"/>
        <v>1</v>
      </c>
    </row>
    <row r="349" spans="1:13" hidden="1" x14ac:dyDescent="0.4">
      <c r="A349">
        <v>2018</v>
      </c>
      <c r="B349" t="s">
        <v>133</v>
      </c>
      <c r="C349">
        <v>26.739130434782599</v>
      </c>
      <c r="D349">
        <v>27</v>
      </c>
      <c r="E349">
        <v>10</v>
      </c>
      <c r="F349">
        <v>1.85391304347826</v>
      </c>
      <c r="G349">
        <v>1.86</v>
      </c>
      <c r="H349">
        <v>23</v>
      </c>
      <c r="I349">
        <v>23</v>
      </c>
      <c r="J349">
        <v>5</v>
      </c>
      <c r="K349">
        <v>5</v>
      </c>
      <c r="L349">
        <f t="shared" si="10"/>
        <v>0</v>
      </c>
      <c r="M349">
        <f t="shared" si="11"/>
        <v>0</v>
      </c>
    </row>
    <row r="350" spans="1:13" hidden="1" x14ac:dyDescent="0.4">
      <c r="A350">
        <v>2018</v>
      </c>
      <c r="B350" t="s">
        <v>2003</v>
      </c>
      <c r="C350">
        <v>28.130434782608699</v>
      </c>
      <c r="D350">
        <v>28</v>
      </c>
      <c r="E350">
        <v>15</v>
      </c>
      <c r="F350">
        <v>1.8504347826087</v>
      </c>
      <c r="G350">
        <v>1.86</v>
      </c>
      <c r="H350">
        <v>23</v>
      </c>
      <c r="I350">
        <v>23</v>
      </c>
      <c r="J350">
        <v>5</v>
      </c>
      <c r="K350">
        <v>5</v>
      </c>
      <c r="L350">
        <f t="shared" si="10"/>
        <v>0</v>
      </c>
      <c r="M350">
        <f t="shared" si="11"/>
        <v>0</v>
      </c>
    </row>
    <row r="351" spans="1:13" hidden="1" x14ac:dyDescent="0.4">
      <c r="A351">
        <v>2018</v>
      </c>
      <c r="B351" t="s">
        <v>678</v>
      </c>
      <c r="C351">
        <v>26.695652173913</v>
      </c>
      <c r="D351">
        <v>26</v>
      </c>
      <c r="E351">
        <v>14</v>
      </c>
      <c r="F351">
        <v>1.8395652173913</v>
      </c>
      <c r="G351">
        <v>1.85</v>
      </c>
      <c r="H351">
        <v>23</v>
      </c>
      <c r="I351">
        <v>23</v>
      </c>
      <c r="J351">
        <v>5</v>
      </c>
      <c r="K351">
        <v>5</v>
      </c>
      <c r="L351">
        <f t="shared" si="10"/>
        <v>0</v>
      </c>
      <c r="M351">
        <f t="shared" si="11"/>
        <v>0</v>
      </c>
    </row>
    <row r="352" spans="1:13" hidden="1" x14ac:dyDescent="0.4">
      <c r="A352">
        <v>2018</v>
      </c>
      <c r="B352" t="s">
        <v>1170</v>
      </c>
      <c r="C352">
        <v>28.086956521739101</v>
      </c>
      <c r="D352">
        <v>28</v>
      </c>
      <c r="E352">
        <v>12</v>
      </c>
      <c r="F352">
        <v>1.7821739130434799</v>
      </c>
      <c r="G352">
        <v>1.78</v>
      </c>
      <c r="H352">
        <v>23</v>
      </c>
      <c r="I352">
        <v>23</v>
      </c>
      <c r="J352">
        <v>4</v>
      </c>
      <c r="K352">
        <v>5</v>
      </c>
      <c r="L352">
        <f t="shared" si="10"/>
        <v>1</v>
      </c>
      <c r="M352">
        <f t="shared" si="11"/>
        <v>0.2</v>
      </c>
    </row>
    <row r="353" spans="1:13" hidden="1" x14ac:dyDescent="0.4">
      <c r="A353">
        <v>2018</v>
      </c>
      <c r="B353" t="s">
        <v>33</v>
      </c>
      <c r="C353">
        <v>28.6086956521739</v>
      </c>
      <c r="D353">
        <v>28</v>
      </c>
      <c r="E353">
        <v>19</v>
      </c>
      <c r="F353">
        <v>1.78826086956522</v>
      </c>
      <c r="G353">
        <v>1.78</v>
      </c>
      <c r="H353">
        <v>23</v>
      </c>
      <c r="I353">
        <v>23</v>
      </c>
      <c r="J353">
        <v>4</v>
      </c>
      <c r="K353">
        <v>5</v>
      </c>
      <c r="L353">
        <f t="shared" si="10"/>
        <v>1</v>
      </c>
      <c r="M353">
        <f t="shared" si="11"/>
        <v>0.2</v>
      </c>
    </row>
    <row r="354" spans="1:13" hidden="1" x14ac:dyDescent="0.4">
      <c r="A354">
        <v>2018</v>
      </c>
      <c r="B354" t="s">
        <v>522</v>
      </c>
      <c r="C354">
        <v>26.869565217391301</v>
      </c>
      <c r="D354">
        <v>28</v>
      </c>
      <c r="E354">
        <v>13</v>
      </c>
      <c r="F354">
        <v>1.8260869565217399</v>
      </c>
      <c r="G354">
        <v>1.82</v>
      </c>
      <c r="H354">
        <v>23</v>
      </c>
      <c r="I354">
        <v>23</v>
      </c>
      <c r="J354">
        <v>5</v>
      </c>
      <c r="K354">
        <v>5</v>
      </c>
      <c r="L354">
        <f t="shared" si="10"/>
        <v>0</v>
      </c>
      <c r="M354">
        <f t="shared" si="11"/>
        <v>0</v>
      </c>
    </row>
    <row r="355" spans="1:13" hidden="1" x14ac:dyDescent="0.4">
      <c r="A355">
        <v>2018</v>
      </c>
      <c r="B355" t="s">
        <v>1064</v>
      </c>
      <c r="C355">
        <v>25.478260869565201</v>
      </c>
      <c r="D355">
        <v>25</v>
      </c>
      <c r="E355">
        <v>13</v>
      </c>
      <c r="F355">
        <v>1.84565217391304</v>
      </c>
      <c r="G355">
        <v>1.85</v>
      </c>
      <c r="H355">
        <v>23</v>
      </c>
      <c r="I355">
        <v>23</v>
      </c>
      <c r="J355">
        <v>5</v>
      </c>
      <c r="K355">
        <v>5</v>
      </c>
      <c r="L355">
        <f t="shared" si="10"/>
        <v>0</v>
      </c>
      <c r="M355">
        <f t="shared" si="11"/>
        <v>0</v>
      </c>
    </row>
    <row r="356" spans="1:13" hidden="1" x14ac:dyDescent="0.4">
      <c r="A356">
        <v>2018</v>
      </c>
      <c r="B356" t="s">
        <v>2061</v>
      </c>
      <c r="C356">
        <v>28.739130434782599</v>
      </c>
      <c r="D356">
        <v>29</v>
      </c>
      <c r="E356">
        <v>18</v>
      </c>
      <c r="F356">
        <v>1.82739130434783</v>
      </c>
      <c r="G356">
        <v>1.83</v>
      </c>
      <c r="H356">
        <v>23</v>
      </c>
      <c r="I356">
        <v>23</v>
      </c>
      <c r="J356">
        <v>5</v>
      </c>
      <c r="K356">
        <v>5</v>
      </c>
      <c r="L356">
        <f t="shared" si="10"/>
        <v>0</v>
      </c>
      <c r="M356">
        <f t="shared" si="11"/>
        <v>0</v>
      </c>
    </row>
    <row r="357" spans="1:13" hidden="1" x14ac:dyDescent="0.4">
      <c r="A357">
        <v>2018</v>
      </c>
      <c r="B357" t="s">
        <v>60</v>
      </c>
      <c r="C357">
        <v>26.913043478260899</v>
      </c>
      <c r="D357">
        <v>27</v>
      </c>
      <c r="E357">
        <v>12</v>
      </c>
      <c r="F357">
        <v>1.77565217391304</v>
      </c>
      <c r="G357">
        <v>1.78</v>
      </c>
      <c r="H357">
        <v>23</v>
      </c>
      <c r="I357">
        <v>23</v>
      </c>
      <c r="J357">
        <v>5</v>
      </c>
      <c r="K357">
        <v>5</v>
      </c>
      <c r="L357">
        <f t="shared" si="10"/>
        <v>0</v>
      </c>
      <c r="M357">
        <f t="shared" si="11"/>
        <v>0</v>
      </c>
    </row>
    <row r="358" spans="1:13" hidden="1" x14ac:dyDescent="0.4">
      <c r="A358">
        <v>2018</v>
      </c>
      <c r="B358" t="s">
        <v>199</v>
      </c>
      <c r="C358">
        <v>27.913043478260899</v>
      </c>
      <c r="D358">
        <v>28</v>
      </c>
      <c r="E358">
        <v>12</v>
      </c>
      <c r="F358">
        <v>1.83217391304348</v>
      </c>
      <c r="G358">
        <v>1.83</v>
      </c>
      <c r="H358">
        <v>23</v>
      </c>
      <c r="I358">
        <v>23</v>
      </c>
      <c r="J358">
        <v>4</v>
      </c>
      <c r="K358">
        <v>5</v>
      </c>
      <c r="L358">
        <f t="shared" si="10"/>
        <v>1</v>
      </c>
      <c r="M358">
        <f t="shared" si="11"/>
        <v>0.2</v>
      </c>
    </row>
    <row r="359" spans="1:13" hidden="1" x14ac:dyDescent="0.4">
      <c r="A359">
        <v>2018</v>
      </c>
      <c r="B359" t="s">
        <v>467</v>
      </c>
      <c r="C359">
        <v>27.956521739130402</v>
      </c>
      <c r="D359">
        <v>27</v>
      </c>
      <c r="E359">
        <v>15</v>
      </c>
      <c r="F359">
        <v>1.7913043478260899</v>
      </c>
      <c r="G359">
        <v>1.79</v>
      </c>
      <c r="H359">
        <v>23</v>
      </c>
      <c r="I359">
        <v>23</v>
      </c>
      <c r="J359">
        <v>5</v>
      </c>
      <c r="K359">
        <v>5</v>
      </c>
      <c r="L359">
        <f t="shared" si="10"/>
        <v>0</v>
      </c>
      <c r="M359">
        <f t="shared" si="11"/>
        <v>0</v>
      </c>
    </row>
    <row r="360" spans="1:13" hidden="1" x14ac:dyDescent="0.4">
      <c r="A360">
        <v>2018</v>
      </c>
      <c r="B360" t="s">
        <v>1052</v>
      </c>
      <c r="C360">
        <v>28.130434782608699</v>
      </c>
      <c r="D360">
        <v>28</v>
      </c>
      <c r="E360">
        <v>16</v>
      </c>
      <c r="F360">
        <v>1.8491304347826101</v>
      </c>
      <c r="G360">
        <v>1.84</v>
      </c>
      <c r="H360">
        <v>23</v>
      </c>
      <c r="I360">
        <v>23</v>
      </c>
      <c r="J360">
        <v>3</v>
      </c>
      <c r="K360">
        <v>5</v>
      </c>
      <c r="L360">
        <f t="shared" si="10"/>
        <v>2</v>
      </c>
      <c r="M360">
        <f t="shared" si="11"/>
        <v>0.4</v>
      </c>
    </row>
    <row r="361" spans="1:13" hidden="1" x14ac:dyDescent="0.4">
      <c r="A361">
        <v>2018</v>
      </c>
      <c r="B361" t="s">
        <v>1046</v>
      </c>
      <c r="C361">
        <v>28.173913043478301</v>
      </c>
      <c r="D361">
        <v>28</v>
      </c>
      <c r="E361">
        <v>13</v>
      </c>
      <c r="F361">
        <v>1.7786956521739099</v>
      </c>
      <c r="G361">
        <v>1.77</v>
      </c>
      <c r="H361">
        <v>23</v>
      </c>
      <c r="I361">
        <v>23</v>
      </c>
      <c r="J361">
        <v>5</v>
      </c>
      <c r="K361">
        <v>5</v>
      </c>
      <c r="L361">
        <f t="shared" si="10"/>
        <v>0</v>
      </c>
      <c r="M361">
        <f t="shared" si="11"/>
        <v>0</v>
      </c>
    </row>
    <row r="362" spans="1:13" hidden="1" x14ac:dyDescent="0.4">
      <c r="A362">
        <v>2018</v>
      </c>
      <c r="B362" t="s">
        <v>1261</v>
      </c>
      <c r="C362">
        <v>26.565217391304301</v>
      </c>
      <c r="D362">
        <v>27</v>
      </c>
      <c r="E362">
        <v>13</v>
      </c>
      <c r="F362">
        <v>1.83478260869565</v>
      </c>
      <c r="G362">
        <v>1.84</v>
      </c>
      <c r="H362">
        <v>23</v>
      </c>
      <c r="I362">
        <v>23</v>
      </c>
      <c r="J362">
        <v>5</v>
      </c>
      <c r="K362">
        <v>5</v>
      </c>
      <c r="L362">
        <f t="shared" si="10"/>
        <v>0</v>
      </c>
      <c r="M362">
        <f t="shared" si="11"/>
        <v>0</v>
      </c>
    </row>
    <row r="363" spans="1:13" hidden="1" x14ac:dyDescent="0.4">
      <c r="A363">
        <v>2018</v>
      </c>
      <c r="B363" t="s">
        <v>1607</v>
      </c>
      <c r="C363">
        <v>26.304347826087</v>
      </c>
      <c r="D363">
        <v>26</v>
      </c>
      <c r="E363">
        <v>14</v>
      </c>
      <c r="F363">
        <v>1.8543478260869599</v>
      </c>
      <c r="G363">
        <v>1.86</v>
      </c>
      <c r="H363">
        <v>23</v>
      </c>
      <c r="I363">
        <v>23</v>
      </c>
      <c r="J363">
        <v>5</v>
      </c>
      <c r="K363">
        <v>5</v>
      </c>
      <c r="L363">
        <f t="shared" si="10"/>
        <v>0</v>
      </c>
      <c r="M363">
        <f t="shared" si="11"/>
        <v>0</v>
      </c>
    </row>
    <row r="364" spans="1:13" hidden="1" x14ac:dyDescent="0.4">
      <c r="A364">
        <v>2018</v>
      </c>
      <c r="B364" t="s">
        <v>2255</v>
      </c>
      <c r="C364">
        <v>27.304347826087</v>
      </c>
      <c r="D364">
        <v>28</v>
      </c>
      <c r="E364">
        <v>11</v>
      </c>
      <c r="F364">
        <v>1.8204347826087</v>
      </c>
      <c r="G364">
        <v>1.83</v>
      </c>
      <c r="H364">
        <v>23</v>
      </c>
      <c r="I364">
        <v>23</v>
      </c>
      <c r="J364">
        <v>5</v>
      </c>
      <c r="K364">
        <v>5</v>
      </c>
      <c r="L364">
        <f t="shared" si="10"/>
        <v>0</v>
      </c>
      <c r="M364">
        <f t="shared" si="11"/>
        <v>0</v>
      </c>
    </row>
    <row r="365" spans="1:13" hidden="1" x14ac:dyDescent="0.4">
      <c r="A365">
        <v>2018</v>
      </c>
      <c r="B365" t="s">
        <v>140</v>
      </c>
      <c r="C365">
        <v>27.869565217391301</v>
      </c>
      <c r="D365">
        <v>28</v>
      </c>
      <c r="E365">
        <v>13</v>
      </c>
      <c r="F365">
        <v>1.79826086956522</v>
      </c>
      <c r="G365">
        <v>1.79</v>
      </c>
      <c r="H365">
        <v>23</v>
      </c>
      <c r="I365">
        <v>23</v>
      </c>
      <c r="J365">
        <v>4</v>
      </c>
      <c r="K365">
        <v>5</v>
      </c>
      <c r="L365">
        <f t="shared" si="10"/>
        <v>1</v>
      </c>
      <c r="M365">
        <f t="shared" si="11"/>
        <v>0.2</v>
      </c>
    </row>
    <row r="366" spans="1:13" hidden="1" x14ac:dyDescent="0.4">
      <c r="A366">
        <v>2018</v>
      </c>
      <c r="B366" t="s">
        <v>126</v>
      </c>
      <c r="C366">
        <v>27.695652173913</v>
      </c>
      <c r="D366">
        <v>27</v>
      </c>
      <c r="E366">
        <v>10</v>
      </c>
      <c r="F366">
        <v>1.8565217391304301</v>
      </c>
      <c r="G366">
        <v>1.84</v>
      </c>
      <c r="H366">
        <v>23</v>
      </c>
      <c r="I366">
        <v>23</v>
      </c>
      <c r="J366">
        <v>3</v>
      </c>
      <c r="K366">
        <v>5</v>
      </c>
      <c r="L366">
        <f t="shared" si="10"/>
        <v>2</v>
      </c>
      <c r="M366">
        <f t="shared" si="11"/>
        <v>0.4</v>
      </c>
    </row>
    <row r="367" spans="1:13" hidden="1" x14ac:dyDescent="0.4">
      <c r="A367">
        <v>2018</v>
      </c>
      <c r="B367" t="s">
        <v>117</v>
      </c>
      <c r="C367">
        <v>26.6086956521739</v>
      </c>
      <c r="D367">
        <v>26</v>
      </c>
      <c r="E367">
        <v>13</v>
      </c>
      <c r="F367">
        <v>1.8326086956521701</v>
      </c>
      <c r="G367">
        <v>1.84</v>
      </c>
      <c r="H367">
        <v>23</v>
      </c>
      <c r="I367">
        <v>23</v>
      </c>
      <c r="J367">
        <v>4</v>
      </c>
      <c r="K367">
        <v>5</v>
      </c>
      <c r="L367">
        <f t="shared" si="10"/>
        <v>1</v>
      </c>
      <c r="M367">
        <f t="shared" si="11"/>
        <v>0.2</v>
      </c>
    </row>
    <row r="368" spans="1:13" hidden="1" x14ac:dyDescent="0.4">
      <c r="A368">
        <v>2018</v>
      </c>
      <c r="B368" t="s">
        <v>637</v>
      </c>
      <c r="C368">
        <v>26</v>
      </c>
      <c r="D368">
        <v>26</v>
      </c>
      <c r="E368">
        <v>13</v>
      </c>
      <c r="F368">
        <v>1.8326086956521701</v>
      </c>
      <c r="G368">
        <v>1.84</v>
      </c>
      <c r="H368">
        <v>23</v>
      </c>
      <c r="I368">
        <v>23</v>
      </c>
      <c r="J368">
        <v>5</v>
      </c>
      <c r="K368">
        <v>5</v>
      </c>
      <c r="L368">
        <f t="shared" si="10"/>
        <v>0</v>
      </c>
      <c r="M368">
        <f t="shared" si="11"/>
        <v>0</v>
      </c>
    </row>
    <row r="369" spans="1:13" hidden="1" x14ac:dyDescent="0.4">
      <c r="A369">
        <v>2018</v>
      </c>
      <c r="B369" t="s">
        <v>81</v>
      </c>
      <c r="C369">
        <v>27.565217391304301</v>
      </c>
      <c r="D369">
        <v>28</v>
      </c>
      <c r="E369">
        <v>15</v>
      </c>
      <c r="F369">
        <v>1.8069565217391299</v>
      </c>
      <c r="G369">
        <v>1.83</v>
      </c>
      <c r="H369">
        <v>23</v>
      </c>
      <c r="I369">
        <v>23</v>
      </c>
      <c r="J369">
        <v>3</v>
      </c>
      <c r="K369">
        <v>5</v>
      </c>
      <c r="L369">
        <f t="shared" si="10"/>
        <v>2</v>
      </c>
      <c r="M369">
        <f t="shared" si="11"/>
        <v>0.4</v>
      </c>
    </row>
  </sheetData>
  <autoFilter ref="A1:M369" xr:uid="{ECE8D84F-4751-4E4D-9498-BCAB59DD8853}">
    <filterColumn colId="12">
      <filters>
        <filter val="0.6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96"/>
  <sheetViews>
    <sheetView workbookViewId="0">
      <selection activeCell="F107" sqref="F107"/>
    </sheetView>
  </sheetViews>
  <sheetFormatPr defaultRowHeight="14.6" x14ac:dyDescent="0.4"/>
  <cols>
    <col min="1" max="1" width="4.84375" bestFit="1" customWidth="1"/>
    <col min="2" max="2" width="20.53515625" bestFit="1" customWidth="1"/>
    <col min="3" max="3" width="15.23046875" customWidth="1"/>
    <col min="4" max="4" width="11.3828125" bestFit="1" customWidth="1"/>
    <col min="5" max="6" width="13.765625" bestFit="1" customWidth="1"/>
    <col min="7" max="7" width="13.765625" customWidth="1"/>
    <col min="8" max="8" width="22.3046875" style="2" bestFit="1" customWidth="1"/>
    <col min="9" max="9" width="10.3828125" bestFit="1" customWidth="1"/>
  </cols>
  <sheetData>
    <row r="1" spans="1:9" x14ac:dyDescent="0.4">
      <c r="A1" t="s">
        <v>2131</v>
      </c>
      <c r="B1" t="s">
        <v>2301</v>
      </c>
      <c r="C1" t="s">
        <v>2132</v>
      </c>
      <c r="D1" t="s">
        <v>2250</v>
      </c>
      <c r="E1" t="s">
        <v>2251</v>
      </c>
      <c r="F1" t="s">
        <v>2252</v>
      </c>
      <c r="G1" t="s">
        <v>2320</v>
      </c>
      <c r="H1" s="2" t="s">
        <v>2253</v>
      </c>
      <c r="I1" t="s">
        <v>2289</v>
      </c>
    </row>
    <row r="2" spans="1:9" hidden="1" x14ac:dyDescent="0.4">
      <c r="A2">
        <v>1</v>
      </c>
      <c r="B2" t="s">
        <v>2133</v>
      </c>
      <c r="C2" t="s">
        <v>133</v>
      </c>
      <c r="D2">
        <v>16</v>
      </c>
      <c r="E2">
        <v>24</v>
      </c>
      <c r="F2">
        <v>0.67</v>
      </c>
      <c r="G2">
        <f>D2/I2</f>
        <v>4</v>
      </c>
      <c r="H2" s="2" t="s">
        <v>2134</v>
      </c>
      <c r="I2">
        <v>4</v>
      </c>
    </row>
    <row r="3" spans="1:9" x14ac:dyDescent="0.4">
      <c r="A3">
        <v>2</v>
      </c>
      <c r="B3" t="s">
        <v>2135</v>
      </c>
      <c r="C3" t="s">
        <v>51</v>
      </c>
      <c r="D3">
        <v>15</v>
      </c>
      <c r="E3">
        <v>19</v>
      </c>
      <c r="F3">
        <v>0.79</v>
      </c>
      <c r="G3">
        <f t="shared" ref="G3:G66" si="0">D3/I3</f>
        <v>3.75</v>
      </c>
      <c r="H3" s="2" t="s">
        <v>2304</v>
      </c>
      <c r="I3">
        <v>4</v>
      </c>
    </row>
    <row r="4" spans="1:9" hidden="1" x14ac:dyDescent="0.4">
      <c r="A4">
        <v>3</v>
      </c>
      <c r="B4" t="s">
        <v>2136</v>
      </c>
      <c r="C4" t="s">
        <v>133</v>
      </c>
      <c r="D4">
        <v>14</v>
      </c>
      <c r="E4">
        <v>13</v>
      </c>
      <c r="F4">
        <v>1.08</v>
      </c>
      <c r="G4">
        <f t="shared" si="0"/>
        <v>7</v>
      </c>
      <c r="H4" s="2" t="s">
        <v>2137</v>
      </c>
      <c r="I4">
        <v>2</v>
      </c>
    </row>
    <row r="5" spans="1:9" hidden="1" x14ac:dyDescent="0.4">
      <c r="A5">
        <v>4</v>
      </c>
      <c r="B5" t="s">
        <v>2138</v>
      </c>
      <c r="C5" t="s">
        <v>32</v>
      </c>
      <c r="D5">
        <v>13</v>
      </c>
      <c r="E5">
        <v>6</v>
      </c>
      <c r="F5">
        <v>2.17</v>
      </c>
      <c r="G5">
        <f t="shared" si="0"/>
        <v>13</v>
      </c>
      <c r="H5" s="2">
        <v>1958</v>
      </c>
      <c r="I5">
        <v>1</v>
      </c>
    </row>
    <row r="6" spans="1:9" x14ac:dyDescent="0.4">
      <c r="A6">
        <v>5</v>
      </c>
      <c r="B6" t="s">
        <v>2139</v>
      </c>
      <c r="C6" t="s">
        <v>51</v>
      </c>
      <c r="D6">
        <v>12</v>
      </c>
      <c r="E6">
        <v>14</v>
      </c>
      <c r="F6">
        <v>0.86</v>
      </c>
      <c r="G6">
        <f t="shared" si="0"/>
        <v>3</v>
      </c>
      <c r="H6" s="2" t="s">
        <v>2140</v>
      </c>
      <c r="I6">
        <v>4</v>
      </c>
    </row>
    <row r="7" spans="1:9" hidden="1" x14ac:dyDescent="0.4">
      <c r="A7">
        <v>6</v>
      </c>
      <c r="B7" t="s">
        <v>2141</v>
      </c>
      <c r="C7" t="s">
        <v>108</v>
      </c>
      <c r="D7">
        <v>11</v>
      </c>
      <c r="E7">
        <v>5</v>
      </c>
      <c r="F7">
        <v>2.2000000000000002</v>
      </c>
      <c r="G7">
        <f t="shared" si="0"/>
        <v>11</v>
      </c>
      <c r="H7" s="2">
        <v>1954</v>
      </c>
      <c r="I7">
        <v>1</v>
      </c>
    </row>
    <row r="8" spans="1:9" hidden="1" x14ac:dyDescent="0.4">
      <c r="A8">
        <v>6</v>
      </c>
      <c r="B8" t="s">
        <v>2142</v>
      </c>
      <c r="C8" t="s">
        <v>133</v>
      </c>
      <c r="D8">
        <v>11</v>
      </c>
      <c r="E8">
        <v>17</v>
      </c>
      <c r="F8">
        <v>0.65</v>
      </c>
      <c r="G8">
        <f t="shared" si="0"/>
        <v>3.6666666666666665</v>
      </c>
      <c r="H8" s="2" t="s">
        <v>2298</v>
      </c>
      <c r="I8">
        <v>3</v>
      </c>
    </row>
    <row r="9" spans="1:9" hidden="1" x14ac:dyDescent="0.4">
      <c r="A9">
        <v>8</v>
      </c>
      <c r="B9" t="s">
        <v>2144</v>
      </c>
      <c r="C9" t="s">
        <v>133</v>
      </c>
      <c r="D9">
        <v>10</v>
      </c>
      <c r="E9">
        <v>10</v>
      </c>
      <c r="F9">
        <v>1</v>
      </c>
      <c r="G9">
        <f t="shared" si="0"/>
        <v>5</v>
      </c>
      <c r="H9" s="2" t="s">
        <v>2145</v>
      </c>
      <c r="I9">
        <v>2</v>
      </c>
    </row>
    <row r="10" spans="1:9" hidden="1" x14ac:dyDescent="0.4">
      <c r="A10">
        <v>8</v>
      </c>
      <c r="B10" t="s">
        <v>2146</v>
      </c>
      <c r="C10" t="s">
        <v>232</v>
      </c>
      <c r="D10">
        <v>10</v>
      </c>
      <c r="E10">
        <v>12</v>
      </c>
      <c r="F10">
        <v>0.83</v>
      </c>
      <c r="G10">
        <f t="shared" si="0"/>
        <v>5</v>
      </c>
      <c r="H10" s="2" t="s">
        <v>2147</v>
      </c>
      <c r="I10">
        <v>2</v>
      </c>
    </row>
    <row r="11" spans="1:9" hidden="1" x14ac:dyDescent="0.4">
      <c r="A11">
        <v>8</v>
      </c>
      <c r="B11" t="s">
        <v>2148</v>
      </c>
      <c r="C11" t="s">
        <v>65</v>
      </c>
      <c r="D11">
        <v>10</v>
      </c>
      <c r="E11">
        <v>12</v>
      </c>
      <c r="F11">
        <v>0.83</v>
      </c>
      <c r="G11">
        <f t="shared" si="0"/>
        <v>3.3333333333333335</v>
      </c>
      <c r="H11" s="2" t="s">
        <v>2149</v>
      </c>
      <c r="I11">
        <v>3</v>
      </c>
    </row>
    <row r="12" spans="1:9" hidden="1" x14ac:dyDescent="0.4">
      <c r="A12">
        <v>8</v>
      </c>
      <c r="B12" t="s">
        <v>2150</v>
      </c>
      <c r="C12" t="s">
        <v>60</v>
      </c>
      <c r="D12">
        <v>10</v>
      </c>
      <c r="E12">
        <v>13</v>
      </c>
      <c r="F12">
        <v>0.77</v>
      </c>
      <c r="G12">
        <f t="shared" si="0"/>
        <v>3.3333333333333335</v>
      </c>
      <c r="H12" s="2" t="s">
        <v>2308</v>
      </c>
      <c r="I12">
        <v>3</v>
      </c>
    </row>
    <row r="13" spans="1:9" hidden="1" x14ac:dyDescent="0.4">
      <c r="A13">
        <v>8</v>
      </c>
      <c r="B13" t="s">
        <v>2151</v>
      </c>
      <c r="C13" t="s">
        <v>133</v>
      </c>
      <c r="D13">
        <v>10</v>
      </c>
      <c r="E13">
        <v>16</v>
      </c>
      <c r="F13">
        <v>0.53</v>
      </c>
      <c r="G13">
        <f t="shared" si="0"/>
        <v>3.3333333333333335</v>
      </c>
      <c r="H13" s="2" t="s">
        <v>2184</v>
      </c>
      <c r="I13">
        <v>3</v>
      </c>
    </row>
    <row r="14" spans="1:9" hidden="1" x14ac:dyDescent="0.4">
      <c r="A14">
        <v>8</v>
      </c>
      <c r="B14" t="s">
        <v>2152</v>
      </c>
      <c r="C14" t="s">
        <v>199</v>
      </c>
      <c r="D14">
        <v>10</v>
      </c>
      <c r="E14">
        <v>20</v>
      </c>
      <c r="F14">
        <v>0.5</v>
      </c>
      <c r="G14">
        <f t="shared" si="0"/>
        <v>3.3333333333333335</v>
      </c>
      <c r="H14" s="2" t="s">
        <v>2153</v>
      </c>
      <c r="I14">
        <v>3</v>
      </c>
    </row>
    <row r="15" spans="1:9" hidden="1" x14ac:dyDescent="0.4">
      <c r="A15">
        <v>14</v>
      </c>
      <c r="B15" t="s">
        <v>2154</v>
      </c>
      <c r="C15" t="s">
        <v>467</v>
      </c>
      <c r="D15">
        <v>9</v>
      </c>
      <c r="E15">
        <v>6</v>
      </c>
      <c r="F15">
        <v>1.5</v>
      </c>
      <c r="G15">
        <f t="shared" si="0"/>
        <v>9</v>
      </c>
      <c r="H15" s="2">
        <v>1966</v>
      </c>
      <c r="I15">
        <v>1</v>
      </c>
    </row>
    <row r="16" spans="1:9" hidden="1" x14ac:dyDescent="0.4">
      <c r="A16">
        <v>14</v>
      </c>
      <c r="B16" t="s">
        <v>2155</v>
      </c>
      <c r="C16" t="s">
        <v>147</v>
      </c>
      <c r="D16">
        <v>9</v>
      </c>
      <c r="E16">
        <v>9</v>
      </c>
      <c r="F16">
        <v>1</v>
      </c>
      <c r="G16">
        <f t="shared" si="0"/>
        <v>4.5</v>
      </c>
      <c r="H16" s="2" t="s">
        <v>2156</v>
      </c>
      <c r="I16">
        <v>2</v>
      </c>
    </row>
    <row r="17" spans="1:9" x14ac:dyDescent="0.4">
      <c r="A17">
        <v>14</v>
      </c>
      <c r="B17" t="s">
        <v>2157</v>
      </c>
      <c r="C17" t="s">
        <v>51</v>
      </c>
      <c r="D17">
        <v>9</v>
      </c>
      <c r="E17">
        <v>10</v>
      </c>
      <c r="F17">
        <v>0.9</v>
      </c>
      <c r="G17">
        <f t="shared" si="0"/>
        <v>4.5</v>
      </c>
      <c r="H17" s="2" t="s">
        <v>2158</v>
      </c>
      <c r="I17">
        <v>2</v>
      </c>
    </row>
    <row r="18" spans="1:9" hidden="1" x14ac:dyDescent="0.4">
      <c r="A18">
        <v>14</v>
      </c>
      <c r="B18" t="s">
        <v>2159</v>
      </c>
      <c r="C18" t="s">
        <v>140</v>
      </c>
      <c r="D18">
        <v>9</v>
      </c>
      <c r="E18">
        <v>12</v>
      </c>
      <c r="F18">
        <v>0.75</v>
      </c>
      <c r="G18">
        <f t="shared" si="0"/>
        <v>3</v>
      </c>
      <c r="H18" s="2" t="s">
        <v>2160</v>
      </c>
      <c r="I18">
        <v>3</v>
      </c>
    </row>
    <row r="19" spans="1:9" hidden="1" x14ac:dyDescent="0.4">
      <c r="A19">
        <v>14</v>
      </c>
      <c r="B19" t="s">
        <v>2161</v>
      </c>
      <c r="C19" t="s">
        <v>147</v>
      </c>
      <c r="D19">
        <v>9</v>
      </c>
      <c r="E19">
        <v>14</v>
      </c>
      <c r="F19">
        <v>0.64</v>
      </c>
      <c r="G19">
        <f t="shared" si="0"/>
        <v>3</v>
      </c>
      <c r="H19" s="2" t="s">
        <v>2166</v>
      </c>
      <c r="I19">
        <v>3</v>
      </c>
    </row>
    <row r="20" spans="1:9" x14ac:dyDescent="0.4">
      <c r="A20">
        <v>14</v>
      </c>
      <c r="B20" t="s">
        <v>2162</v>
      </c>
      <c r="C20" t="s">
        <v>51</v>
      </c>
      <c r="D20">
        <v>9</v>
      </c>
      <c r="E20">
        <v>16</v>
      </c>
      <c r="F20">
        <v>0.56000000000000005</v>
      </c>
      <c r="G20">
        <f t="shared" si="0"/>
        <v>3</v>
      </c>
      <c r="H20" s="2" t="s">
        <v>2309</v>
      </c>
      <c r="I20">
        <v>3</v>
      </c>
    </row>
    <row r="21" spans="1:9" hidden="1" x14ac:dyDescent="0.4">
      <c r="A21">
        <v>14</v>
      </c>
      <c r="B21" t="s">
        <v>2163</v>
      </c>
      <c r="C21" t="s">
        <v>147</v>
      </c>
      <c r="D21">
        <v>9</v>
      </c>
      <c r="E21">
        <v>16</v>
      </c>
      <c r="F21">
        <v>0.56000000000000005</v>
      </c>
      <c r="G21">
        <f t="shared" si="0"/>
        <v>3</v>
      </c>
      <c r="H21" s="2" t="s">
        <v>2164</v>
      </c>
      <c r="I21">
        <v>3</v>
      </c>
    </row>
    <row r="22" spans="1:9" hidden="1" x14ac:dyDescent="0.4">
      <c r="A22">
        <v>14</v>
      </c>
      <c r="B22" t="s">
        <v>2165</v>
      </c>
      <c r="C22" t="s">
        <v>133</v>
      </c>
      <c r="D22">
        <v>9</v>
      </c>
      <c r="E22">
        <v>19</v>
      </c>
      <c r="F22">
        <v>0.47</v>
      </c>
      <c r="G22">
        <f t="shared" si="0"/>
        <v>3</v>
      </c>
      <c r="H22" s="2" t="s">
        <v>2166</v>
      </c>
      <c r="I22">
        <v>3</v>
      </c>
    </row>
    <row r="23" spans="1:9" hidden="1" x14ac:dyDescent="0.4">
      <c r="A23">
        <v>14</v>
      </c>
      <c r="B23" t="s">
        <v>2167</v>
      </c>
      <c r="C23" t="s">
        <v>133</v>
      </c>
      <c r="D23">
        <v>9</v>
      </c>
      <c r="E23">
        <v>21</v>
      </c>
      <c r="F23">
        <v>0.43</v>
      </c>
      <c r="G23">
        <f t="shared" si="0"/>
        <v>2.25</v>
      </c>
      <c r="H23" s="2" t="s">
        <v>2140</v>
      </c>
      <c r="I23">
        <v>4</v>
      </c>
    </row>
    <row r="24" spans="1:9" hidden="1" x14ac:dyDescent="0.4">
      <c r="A24">
        <v>23</v>
      </c>
      <c r="B24" t="s">
        <v>2168</v>
      </c>
      <c r="C24" t="s">
        <v>65</v>
      </c>
      <c r="D24">
        <v>8</v>
      </c>
      <c r="E24">
        <v>4</v>
      </c>
      <c r="F24">
        <v>2</v>
      </c>
      <c r="G24">
        <f t="shared" si="0"/>
        <v>8</v>
      </c>
      <c r="H24" s="2">
        <v>1930</v>
      </c>
      <c r="I24">
        <v>1</v>
      </c>
    </row>
    <row r="25" spans="1:9" x14ac:dyDescent="0.4">
      <c r="A25">
        <v>23</v>
      </c>
      <c r="B25" t="s">
        <v>2169</v>
      </c>
      <c r="C25" t="s">
        <v>51</v>
      </c>
      <c r="D25">
        <v>8</v>
      </c>
      <c r="E25">
        <v>5</v>
      </c>
      <c r="F25">
        <v>1.6</v>
      </c>
      <c r="G25">
        <f t="shared" si="0"/>
        <v>4</v>
      </c>
      <c r="H25" s="2" t="s">
        <v>2170</v>
      </c>
      <c r="I25">
        <v>2</v>
      </c>
    </row>
    <row r="26" spans="1:9" x14ac:dyDescent="0.4">
      <c r="A26">
        <v>23</v>
      </c>
      <c r="B26" t="s">
        <v>2171</v>
      </c>
      <c r="C26" t="s">
        <v>51</v>
      </c>
      <c r="D26">
        <v>8</v>
      </c>
      <c r="E26">
        <v>6</v>
      </c>
      <c r="F26">
        <v>1.33</v>
      </c>
      <c r="G26">
        <f t="shared" si="0"/>
        <v>8</v>
      </c>
      <c r="H26" s="2">
        <v>1950</v>
      </c>
      <c r="I26">
        <v>1</v>
      </c>
    </row>
    <row r="27" spans="1:9" hidden="1" x14ac:dyDescent="0.4">
      <c r="A27">
        <v>23</v>
      </c>
      <c r="B27" t="s">
        <v>2172</v>
      </c>
      <c r="C27" t="s">
        <v>81</v>
      </c>
      <c r="D27">
        <v>8</v>
      </c>
      <c r="E27">
        <v>7</v>
      </c>
      <c r="F27">
        <v>1.1399999999999999</v>
      </c>
      <c r="G27">
        <f t="shared" si="0"/>
        <v>4</v>
      </c>
      <c r="H27" s="2" t="s">
        <v>2173</v>
      </c>
      <c r="I27">
        <v>2</v>
      </c>
    </row>
    <row r="28" spans="1:9" x14ac:dyDescent="0.4">
      <c r="A28">
        <v>23</v>
      </c>
      <c r="B28" t="s">
        <v>2174</v>
      </c>
      <c r="C28" t="s">
        <v>51</v>
      </c>
      <c r="D28">
        <v>8</v>
      </c>
      <c r="E28">
        <v>14</v>
      </c>
      <c r="F28">
        <v>0.56999999999999995</v>
      </c>
      <c r="G28">
        <f t="shared" si="0"/>
        <v>4</v>
      </c>
      <c r="H28" s="2" t="s">
        <v>2156</v>
      </c>
      <c r="I28">
        <v>2</v>
      </c>
    </row>
    <row r="29" spans="1:9" hidden="1" x14ac:dyDescent="0.4">
      <c r="A29">
        <v>23</v>
      </c>
      <c r="B29" t="s">
        <v>2175</v>
      </c>
      <c r="C29" t="s">
        <v>133</v>
      </c>
      <c r="D29">
        <v>8</v>
      </c>
      <c r="E29">
        <v>15</v>
      </c>
      <c r="F29">
        <v>0.53</v>
      </c>
      <c r="G29">
        <f t="shared" si="0"/>
        <v>2.6666666666666665</v>
      </c>
      <c r="H29" s="2" t="s">
        <v>2299</v>
      </c>
      <c r="I29">
        <v>3</v>
      </c>
    </row>
    <row r="30" spans="1:9" hidden="1" x14ac:dyDescent="0.4">
      <c r="A30">
        <v>23</v>
      </c>
      <c r="B30" t="s">
        <v>2176</v>
      </c>
      <c r="C30" t="s">
        <v>65</v>
      </c>
      <c r="D30">
        <v>8</v>
      </c>
      <c r="E30">
        <v>21</v>
      </c>
      <c r="F30">
        <v>0.38</v>
      </c>
      <c r="G30">
        <f t="shared" si="0"/>
        <v>2</v>
      </c>
      <c r="H30" s="2" t="s">
        <v>2310</v>
      </c>
      <c r="I30">
        <v>4</v>
      </c>
    </row>
    <row r="31" spans="1:9" hidden="1" x14ac:dyDescent="0.4">
      <c r="A31">
        <v>30</v>
      </c>
      <c r="B31" t="s">
        <v>2177</v>
      </c>
      <c r="C31" t="s">
        <v>1485</v>
      </c>
      <c r="D31">
        <v>7</v>
      </c>
      <c r="E31">
        <v>6</v>
      </c>
      <c r="F31">
        <v>1.17</v>
      </c>
      <c r="G31">
        <f t="shared" si="0"/>
        <v>3.5</v>
      </c>
      <c r="H31" s="2" t="s">
        <v>2170</v>
      </c>
      <c r="I31">
        <v>2</v>
      </c>
    </row>
    <row r="32" spans="1:9" hidden="1" x14ac:dyDescent="0.4">
      <c r="A32">
        <v>30</v>
      </c>
      <c r="B32" t="s">
        <v>2178</v>
      </c>
      <c r="C32" t="s">
        <v>108</v>
      </c>
      <c r="D32">
        <v>7</v>
      </c>
      <c r="E32">
        <v>8</v>
      </c>
      <c r="F32">
        <v>0.88</v>
      </c>
      <c r="G32">
        <f t="shared" si="0"/>
        <v>2.3333333333333335</v>
      </c>
      <c r="H32" s="2" t="s">
        <v>2305</v>
      </c>
      <c r="I32">
        <v>3</v>
      </c>
    </row>
    <row r="33" spans="1:9" x14ac:dyDescent="0.4">
      <c r="A33">
        <v>30</v>
      </c>
      <c r="B33" t="s">
        <v>2179</v>
      </c>
      <c r="C33" t="s">
        <v>51</v>
      </c>
      <c r="D33">
        <v>7</v>
      </c>
      <c r="E33">
        <v>9</v>
      </c>
      <c r="F33">
        <v>0.78</v>
      </c>
      <c r="G33">
        <f t="shared" si="0"/>
        <v>3.5</v>
      </c>
      <c r="H33" s="2" t="s">
        <v>2147</v>
      </c>
      <c r="I33">
        <v>2</v>
      </c>
    </row>
    <row r="34" spans="1:9" hidden="1" x14ac:dyDescent="0.4">
      <c r="A34">
        <v>30</v>
      </c>
      <c r="B34" t="s">
        <v>2180</v>
      </c>
      <c r="C34" t="s">
        <v>118</v>
      </c>
      <c r="D34">
        <v>7</v>
      </c>
      <c r="E34">
        <v>13</v>
      </c>
      <c r="F34">
        <v>0.54</v>
      </c>
      <c r="G34">
        <f t="shared" si="0"/>
        <v>3.5</v>
      </c>
      <c r="H34" s="2" t="s">
        <v>2181</v>
      </c>
      <c r="I34">
        <v>2</v>
      </c>
    </row>
    <row r="35" spans="1:9" hidden="1" x14ac:dyDescent="0.4">
      <c r="A35">
        <v>30</v>
      </c>
      <c r="B35" t="s">
        <v>2182</v>
      </c>
      <c r="C35" t="s">
        <v>199</v>
      </c>
      <c r="D35">
        <v>7</v>
      </c>
      <c r="E35">
        <v>13</v>
      </c>
      <c r="F35">
        <v>0.54</v>
      </c>
      <c r="G35">
        <f t="shared" si="0"/>
        <v>2.3333333333333335</v>
      </c>
      <c r="H35" s="2" t="s">
        <v>2153</v>
      </c>
      <c r="I35">
        <v>3</v>
      </c>
    </row>
    <row r="36" spans="1:9" hidden="1" x14ac:dyDescent="0.4">
      <c r="A36">
        <v>30</v>
      </c>
      <c r="B36" t="s">
        <v>2183</v>
      </c>
      <c r="C36" t="s">
        <v>81</v>
      </c>
      <c r="D36">
        <v>7</v>
      </c>
      <c r="E36">
        <v>13</v>
      </c>
      <c r="F36">
        <v>0.54</v>
      </c>
      <c r="G36">
        <f t="shared" si="0"/>
        <v>2.3333333333333335</v>
      </c>
      <c r="H36" s="2" t="s">
        <v>2184</v>
      </c>
      <c r="I36">
        <v>3</v>
      </c>
    </row>
    <row r="37" spans="1:9" hidden="1" x14ac:dyDescent="0.4">
      <c r="A37">
        <v>30</v>
      </c>
      <c r="B37" t="s">
        <v>2185</v>
      </c>
      <c r="C37" t="s">
        <v>133</v>
      </c>
      <c r="D37">
        <v>7</v>
      </c>
      <c r="E37">
        <v>15</v>
      </c>
      <c r="F37">
        <v>0.47</v>
      </c>
      <c r="G37">
        <f t="shared" si="0"/>
        <v>2.3333333333333335</v>
      </c>
      <c r="H37" s="2" t="s">
        <v>2311</v>
      </c>
      <c r="I37">
        <v>3</v>
      </c>
    </row>
    <row r="38" spans="1:9" hidden="1" x14ac:dyDescent="0.4">
      <c r="A38">
        <v>30</v>
      </c>
      <c r="B38" t="s">
        <v>2186</v>
      </c>
      <c r="C38" t="s">
        <v>467</v>
      </c>
      <c r="D38">
        <v>7</v>
      </c>
      <c r="E38">
        <v>17</v>
      </c>
      <c r="F38">
        <v>0.41</v>
      </c>
      <c r="G38">
        <f t="shared" si="0"/>
        <v>1.75</v>
      </c>
      <c r="H38" s="2" t="s">
        <v>2187</v>
      </c>
      <c r="I38">
        <v>4</v>
      </c>
    </row>
    <row r="39" spans="1:9" hidden="1" x14ac:dyDescent="0.4">
      <c r="A39">
        <v>38</v>
      </c>
      <c r="B39" t="s">
        <v>2188</v>
      </c>
      <c r="C39" t="s">
        <v>117</v>
      </c>
      <c r="D39">
        <v>6</v>
      </c>
      <c r="E39">
        <v>3</v>
      </c>
      <c r="F39">
        <v>2</v>
      </c>
      <c r="G39">
        <f t="shared" si="0"/>
        <v>6</v>
      </c>
      <c r="H39" s="2">
        <v>1954</v>
      </c>
      <c r="I39">
        <v>1</v>
      </c>
    </row>
    <row r="40" spans="1:9" hidden="1" x14ac:dyDescent="0.4">
      <c r="A40">
        <v>38</v>
      </c>
      <c r="B40" t="s">
        <v>2189</v>
      </c>
      <c r="C40" t="s">
        <v>1052</v>
      </c>
      <c r="D40">
        <v>6</v>
      </c>
      <c r="E40">
        <v>3</v>
      </c>
      <c r="F40">
        <v>2</v>
      </c>
      <c r="G40">
        <f t="shared" si="0"/>
        <v>6</v>
      </c>
      <c r="H40" s="2">
        <v>1994</v>
      </c>
      <c r="I40">
        <v>1</v>
      </c>
    </row>
    <row r="41" spans="1:9" hidden="1" x14ac:dyDescent="0.4">
      <c r="A41">
        <v>38</v>
      </c>
      <c r="B41" t="s">
        <v>2190</v>
      </c>
      <c r="C41" t="s">
        <v>108</v>
      </c>
      <c r="D41">
        <v>6</v>
      </c>
      <c r="E41">
        <v>5</v>
      </c>
      <c r="F41">
        <v>1.2</v>
      </c>
      <c r="G41">
        <f t="shared" si="0"/>
        <v>3</v>
      </c>
      <c r="H41" s="2" t="s">
        <v>2170</v>
      </c>
      <c r="I41">
        <v>2</v>
      </c>
    </row>
    <row r="42" spans="1:9" hidden="1" x14ac:dyDescent="0.4">
      <c r="A42">
        <v>38</v>
      </c>
      <c r="B42" t="s">
        <v>2191</v>
      </c>
      <c r="C42" t="s">
        <v>133</v>
      </c>
      <c r="D42">
        <v>6</v>
      </c>
      <c r="E42">
        <v>5</v>
      </c>
      <c r="F42">
        <v>1.2</v>
      </c>
      <c r="G42">
        <f t="shared" si="0"/>
        <v>6</v>
      </c>
      <c r="H42" s="2">
        <v>1954</v>
      </c>
      <c r="I42">
        <v>1</v>
      </c>
    </row>
    <row r="43" spans="1:9" hidden="1" x14ac:dyDescent="0.4">
      <c r="A43">
        <v>38</v>
      </c>
      <c r="B43" t="s">
        <v>2192</v>
      </c>
      <c r="C43" t="s">
        <v>100</v>
      </c>
      <c r="D43">
        <v>6</v>
      </c>
      <c r="E43">
        <v>5</v>
      </c>
      <c r="F43">
        <v>1.2</v>
      </c>
      <c r="G43">
        <f t="shared" si="0"/>
        <v>6</v>
      </c>
      <c r="H43" s="2">
        <v>1954</v>
      </c>
      <c r="I43">
        <v>1</v>
      </c>
    </row>
    <row r="44" spans="1:9" hidden="1" x14ac:dyDescent="0.4">
      <c r="A44">
        <v>38</v>
      </c>
      <c r="B44" t="s">
        <v>2302</v>
      </c>
      <c r="C44" t="s">
        <v>232</v>
      </c>
      <c r="D44">
        <v>6</v>
      </c>
      <c r="E44">
        <v>5</v>
      </c>
      <c r="F44">
        <v>1.2</v>
      </c>
      <c r="G44">
        <f t="shared" si="0"/>
        <v>6</v>
      </c>
      <c r="H44" s="2">
        <v>2018</v>
      </c>
      <c r="I44">
        <v>1</v>
      </c>
    </row>
    <row r="45" spans="1:9" hidden="1" x14ac:dyDescent="0.4">
      <c r="A45">
        <v>38</v>
      </c>
      <c r="B45" t="s">
        <v>2193</v>
      </c>
      <c r="C45" t="s">
        <v>147</v>
      </c>
      <c r="D45">
        <v>6</v>
      </c>
      <c r="E45">
        <v>7</v>
      </c>
      <c r="F45">
        <v>0.86</v>
      </c>
      <c r="G45">
        <f t="shared" si="0"/>
        <v>6</v>
      </c>
      <c r="H45" s="2">
        <v>1990</v>
      </c>
      <c r="I45">
        <v>1</v>
      </c>
    </row>
    <row r="46" spans="1:9" hidden="1" x14ac:dyDescent="0.4">
      <c r="A46">
        <v>38</v>
      </c>
      <c r="B46" t="s">
        <v>2194</v>
      </c>
      <c r="C46" t="s">
        <v>1181</v>
      </c>
      <c r="D46">
        <v>6</v>
      </c>
      <c r="E46">
        <v>8</v>
      </c>
      <c r="F46">
        <v>0.75</v>
      </c>
      <c r="G46">
        <f t="shared" si="0"/>
        <v>2</v>
      </c>
      <c r="H46" s="2" t="s">
        <v>2306</v>
      </c>
      <c r="I46">
        <v>3</v>
      </c>
    </row>
    <row r="47" spans="1:9" hidden="1" x14ac:dyDescent="0.4">
      <c r="A47">
        <v>38</v>
      </c>
      <c r="B47" t="s">
        <v>2195</v>
      </c>
      <c r="C47" t="s">
        <v>399</v>
      </c>
      <c r="D47">
        <v>6</v>
      </c>
      <c r="E47">
        <v>8</v>
      </c>
      <c r="F47">
        <v>0.75</v>
      </c>
      <c r="G47">
        <f t="shared" si="0"/>
        <v>3</v>
      </c>
      <c r="H47" s="2" t="s">
        <v>2199</v>
      </c>
      <c r="I47">
        <v>2</v>
      </c>
    </row>
    <row r="48" spans="1:9" hidden="1" x14ac:dyDescent="0.4">
      <c r="A48">
        <v>38</v>
      </c>
      <c r="B48" t="s">
        <v>2196</v>
      </c>
      <c r="C48" t="s">
        <v>133</v>
      </c>
      <c r="D48">
        <v>6</v>
      </c>
      <c r="E48">
        <v>9</v>
      </c>
      <c r="F48">
        <v>0.67</v>
      </c>
      <c r="G48">
        <f t="shared" si="0"/>
        <v>2</v>
      </c>
      <c r="H48" s="2" t="s">
        <v>2312</v>
      </c>
      <c r="I48">
        <v>3</v>
      </c>
    </row>
    <row r="49" spans="1:9" hidden="1" x14ac:dyDescent="0.4">
      <c r="A49">
        <v>38</v>
      </c>
      <c r="B49" t="s">
        <v>2197</v>
      </c>
      <c r="C49" t="s">
        <v>410</v>
      </c>
      <c r="D49">
        <v>6</v>
      </c>
      <c r="E49">
        <v>10</v>
      </c>
      <c r="F49">
        <v>0.6</v>
      </c>
      <c r="G49">
        <f t="shared" si="0"/>
        <v>3</v>
      </c>
      <c r="H49" s="2" t="s">
        <v>2143</v>
      </c>
      <c r="I49">
        <v>2</v>
      </c>
    </row>
    <row r="50" spans="1:9" hidden="1" x14ac:dyDescent="0.4">
      <c r="A50">
        <v>38</v>
      </c>
      <c r="B50" t="s">
        <v>2198</v>
      </c>
      <c r="C50" t="s">
        <v>81</v>
      </c>
      <c r="D50">
        <v>6</v>
      </c>
      <c r="E50">
        <v>10</v>
      </c>
      <c r="F50">
        <v>0.6</v>
      </c>
      <c r="G50">
        <f t="shared" si="0"/>
        <v>2</v>
      </c>
      <c r="H50" s="2" t="s">
        <v>2313</v>
      </c>
      <c r="I50">
        <v>3</v>
      </c>
    </row>
    <row r="51" spans="1:9" x14ac:dyDescent="0.4">
      <c r="A51">
        <v>38</v>
      </c>
      <c r="B51" t="s">
        <v>2303</v>
      </c>
      <c r="C51" t="s">
        <v>51</v>
      </c>
      <c r="D51">
        <v>6</v>
      </c>
      <c r="E51">
        <v>10</v>
      </c>
      <c r="F51">
        <v>0.6</v>
      </c>
      <c r="G51">
        <f t="shared" si="0"/>
        <v>3</v>
      </c>
      <c r="H51" s="2" t="s">
        <v>2199</v>
      </c>
      <c r="I51">
        <v>2</v>
      </c>
    </row>
    <row r="52" spans="1:9" hidden="1" x14ac:dyDescent="0.4">
      <c r="A52">
        <v>38</v>
      </c>
      <c r="B52" t="s">
        <v>2200</v>
      </c>
      <c r="C52" t="s">
        <v>1492</v>
      </c>
      <c r="D52">
        <v>6</v>
      </c>
      <c r="E52">
        <v>11</v>
      </c>
      <c r="F52">
        <v>0.55000000000000004</v>
      </c>
      <c r="G52">
        <f t="shared" si="0"/>
        <v>2</v>
      </c>
      <c r="H52" s="2" t="s">
        <v>2160</v>
      </c>
      <c r="I52">
        <v>3</v>
      </c>
    </row>
    <row r="53" spans="1:9" hidden="1" x14ac:dyDescent="0.4">
      <c r="A53">
        <v>38</v>
      </c>
      <c r="B53" t="s">
        <v>2201</v>
      </c>
      <c r="C53" t="s">
        <v>118</v>
      </c>
      <c r="D53">
        <v>6</v>
      </c>
      <c r="E53">
        <v>12</v>
      </c>
      <c r="F53">
        <v>0.5</v>
      </c>
      <c r="G53">
        <f t="shared" si="0"/>
        <v>3</v>
      </c>
      <c r="H53" s="2" t="s">
        <v>2143</v>
      </c>
      <c r="I53">
        <v>2</v>
      </c>
    </row>
    <row r="54" spans="1:9" hidden="1" x14ac:dyDescent="0.4">
      <c r="A54">
        <v>38</v>
      </c>
      <c r="B54" t="s">
        <v>2202</v>
      </c>
      <c r="C54" t="s">
        <v>118</v>
      </c>
      <c r="D54">
        <v>6</v>
      </c>
      <c r="E54">
        <v>13</v>
      </c>
      <c r="F54">
        <v>0.46</v>
      </c>
      <c r="G54">
        <f t="shared" si="0"/>
        <v>3</v>
      </c>
      <c r="H54" s="2" t="s">
        <v>2181</v>
      </c>
      <c r="I54">
        <v>2</v>
      </c>
    </row>
    <row r="55" spans="1:9" x14ac:dyDescent="0.4">
      <c r="A55">
        <v>38</v>
      </c>
      <c r="B55" t="s">
        <v>2203</v>
      </c>
      <c r="C55" t="s">
        <v>51</v>
      </c>
      <c r="D55">
        <v>6</v>
      </c>
      <c r="E55">
        <v>15</v>
      </c>
      <c r="F55">
        <v>0.4</v>
      </c>
      <c r="G55">
        <f t="shared" si="0"/>
        <v>2</v>
      </c>
      <c r="H55" s="2" t="s">
        <v>2314</v>
      </c>
      <c r="I55">
        <v>3</v>
      </c>
    </row>
    <row r="56" spans="1:9" x14ac:dyDescent="0.4">
      <c r="A56">
        <v>38</v>
      </c>
      <c r="B56" t="s">
        <v>2204</v>
      </c>
      <c r="C56" t="s">
        <v>51</v>
      </c>
      <c r="D56">
        <v>6</v>
      </c>
      <c r="E56">
        <v>15</v>
      </c>
      <c r="F56">
        <v>0.4</v>
      </c>
      <c r="G56">
        <f t="shared" si="0"/>
        <v>2</v>
      </c>
      <c r="H56" s="2" t="s">
        <v>2164</v>
      </c>
      <c r="I56">
        <v>3</v>
      </c>
    </row>
    <row r="57" spans="1:9" hidden="1" x14ac:dyDescent="0.4">
      <c r="A57">
        <v>38</v>
      </c>
      <c r="B57" t="s">
        <v>2205</v>
      </c>
      <c r="C57" t="s">
        <v>118</v>
      </c>
      <c r="D57">
        <v>6</v>
      </c>
      <c r="E57">
        <v>15</v>
      </c>
      <c r="F57">
        <v>0.4</v>
      </c>
      <c r="G57">
        <f t="shared" si="0"/>
        <v>2</v>
      </c>
      <c r="H57" s="2" t="s">
        <v>2160</v>
      </c>
      <c r="I57">
        <v>3</v>
      </c>
    </row>
    <row r="58" spans="1:9" hidden="1" x14ac:dyDescent="0.4">
      <c r="A58">
        <v>38</v>
      </c>
      <c r="B58" t="s">
        <v>2206</v>
      </c>
      <c r="C58" t="s">
        <v>199</v>
      </c>
      <c r="D58">
        <v>6</v>
      </c>
      <c r="E58">
        <v>16</v>
      </c>
      <c r="F58">
        <v>0.38</v>
      </c>
      <c r="G58">
        <f t="shared" si="0"/>
        <v>2</v>
      </c>
      <c r="H58" s="2" t="s">
        <v>2166</v>
      </c>
      <c r="I58">
        <v>3</v>
      </c>
    </row>
    <row r="59" spans="1:9" hidden="1" x14ac:dyDescent="0.4">
      <c r="A59">
        <v>38</v>
      </c>
      <c r="B59" t="s">
        <v>2207</v>
      </c>
      <c r="C59" t="s">
        <v>32</v>
      </c>
      <c r="D59">
        <v>6</v>
      </c>
      <c r="E59">
        <v>17</v>
      </c>
      <c r="F59">
        <v>0.35</v>
      </c>
      <c r="G59">
        <f t="shared" si="0"/>
        <v>1.5</v>
      </c>
      <c r="H59" s="2" t="s">
        <v>2315</v>
      </c>
      <c r="I59">
        <v>4</v>
      </c>
    </row>
    <row r="60" spans="1:9" hidden="1" x14ac:dyDescent="0.4">
      <c r="A60">
        <v>38</v>
      </c>
      <c r="B60" t="s">
        <v>2208</v>
      </c>
      <c r="C60" t="s">
        <v>118</v>
      </c>
      <c r="D60">
        <v>6</v>
      </c>
      <c r="E60">
        <v>17</v>
      </c>
      <c r="F60">
        <v>0.35</v>
      </c>
      <c r="G60">
        <f t="shared" si="0"/>
        <v>2</v>
      </c>
      <c r="H60" s="2" t="s">
        <v>2160</v>
      </c>
      <c r="I60">
        <v>3</v>
      </c>
    </row>
    <row r="61" spans="1:9" hidden="1" x14ac:dyDescent="0.4">
      <c r="A61">
        <v>38</v>
      </c>
      <c r="B61" t="s">
        <v>2209</v>
      </c>
      <c r="C61" t="s">
        <v>118</v>
      </c>
      <c r="D61">
        <v>6</v>
      </c>
      <c r="E61">
        <v>17</v>
      </c>
      <c r="F61">
        <v>0.35</v>
      </c>
      <c r="G61">
        <f t="shared" si="0"/>
        <v>2</v>
      </c>
      <c r="H61" s="2" t="s">
        <v>2160</v>
      </c>
      <c r="I61">
        <v>3</v>
      </c>
    </row>
    <row r="62" spans="1:9" hidden="1" x14ac:dyDescent="0.4">
      <c r="A62">
        <v>38</v>
      </c>
      <c r="B62" t="s">
        <v>2210</v>
      </c>
      <c r="C62" t="s">
        <v>65</v>
      </c>
      <c r="D62">
        <v>6</v>
      </c>
      <c r="E62">
        <v>18</v>
      </c>
      <c r="F62">
        <v>0.33</v>
      </c>
      <c r="G62">
        <f t="shared" si="0"/>
        <v>2</v>
      </c>
      <c r="H62" s="2" t="s">
        <v>2153</v>
      </c>
      <c r="I62">
        <v>3</v>
      </c>
    </row>
    <row r="63" spans="1:9" hidden="1" x14ac:dyDescent="0.4">
      <c r="A63">
        <v>38</v>
      </c>
      <c r="B63" t="s">
        <v>2211</v>
      </c>
      <c r="C63" t="s">
        <v>65</v>
      </c>
      <c r="D63">
        <v>6</v>
      </c>
      <c r="E63">
        <v>19</v>
      </c>
      <c r="F63">
        <v>0.32</v>
      </c>
      <c r="G63">
        <f t="shared" si="0"/>
        <v>1.5</v>
      </c>
      <c r="H63" s="2" t="s">
        <v>2187</v>
      </c>
      <c r="I63">
        <v>4</v>
      </c>
    </row>
    <row r="64" spans="1:9" hidden="1" x14ac:dyDescent="0.4">
      <c r="A64">
        <v>38</v>
      </c>
      <c r="B64" t="s">
        <v>2212</v>
      </c>
      <c r="C64" t="s">
        <v>133</v>
      </c>
      <c r="D64">
        <v>6</v>
      </c>
      <c r="E64">
        <v>25</v>
      </c>
      <c r="F64">
        <v>0.24</v>
      </c>
      <c r="G64">
        <f t="shared" si="0"/>
        <v>1.2</v>
      </c>
      <c r="H64" s="2" t="s">
        <v>2316</v>
      </c>
      <c r="I64">
        <v>5</v>
      </c>
    </row>
    <row r="65" spans="1:9" hidden="1" x14ac:dyDescent="0.4">
      <c r="A65">
        <v>64</v>
      </c>
      <c r="B65" t="s">
        <v>2213</v>
      </c>
      <c r="C65" t="s">
        <v>81</v>
      </c>
      <c r="D65">
        <v>5</v>
      </c>
      <c r="E65">
        <v>4</v>
      </c>
      <c r="F65">
        <v>1.25</v>
      </c>
      <c r="G65">
        <f t="shared" si="0"/>
        <v>5</v>
      </c>
      <c r="H65" s="2">
        <v>1930</v>
      </c>
      <c r="I65">
        <v>1</v>
      </c>
    </row>
    <row r="66" spans="1:9" hidden="1" x14ac:dyDescent="0.4">
      <c r="A66">
        <v>64</v>
      </c>
      <c r="B66" t="s">
        <v>2214</v>
      </c>
      <c r="C66" t="s">
        <v>147</v>
      </c>
      <c r="D66">
        <v>5</v>
      </c>
      <c r="E66">
        <v>4</v>
      </c>
      <c r="F66">
        <v>1.25</v>
      </c>
      <c r="G66">
        <f t="shared" si="0"/>
        <v>5</v>
      </c>
      <c r="H66" s="2">
        <v>1938</v>
      </c>
      <c r="I66">
        <v>1</v>
      </c>
    </row>
    <row r="67" spans="1:9" hidden="1" x14ac:dyDescent="0.4">
      <c r="A67">
        <v>64</v>
      </c>
      <c r="B67" t="s">
        <v>2215</v>
      </c>
      <c r="C67" t="s">
        <v>108</v>
      </c>
      <c r="D67">
        <v>5</v>
      </c>
      <c r="E67">
        <v>4</v>
      </c>
      <c r="F67">
        <v>1.25</v>
      </c>
      <c r="G67">
        <f t="shared" ref="G67:G96" si="1">D67/I67</f>
        <v>5</v>
      </c>
      <c r="H67" s="2">
        <v>1938</v>
      </c>
      <c r="I67">
        <v>1</v>
      </c>
    </row>
    <row r="68" spans="1:9" hidden="1" x14ac:dyDescent="0.4">
      <c r="A68">
        <v>64</v>
      </c>
      <c r="B68" t="s">
        <v>2216</v>
      </c>
      <c r="C68" t="s">
        <v>2002</v>
      </c>
      <c r="D68">
        <v>5</v>
      </c>
      <c r="E68">
        <v>5</v>
      </c>
      <c r="F68">
        <v>1</v>
      </c>
      <c r="G68">
        <f t="shared" si="1"/>
        <v>5</v>
      </c>
      <c r="H68" s="2">
        <v>1958</v>
      </c>
      <c r="I68">
        <v>1</v>
      </c>
    </row>
    <row r="69" spans="1:9" hidden="1" x14ac:dyDescent="0.4">
      <c r="A69">
        <v>64</v>
      </c>
      <c r="B69" t="s">
        <v>2217</v>
      </c>
      <c r="C69" t="s">
        <v>1485</v>
      </c>
      <c r="D69">
        <v>5</v>
      </c>
      <c r="E69">
        <v>5</v>
      </c>
      <c r="F69">
        <v>1</v>
      </c>
      <c r="G69">
        <f t="shared" si="1"/>
        <v>5</v>
      </c>
      <c r="H69" s="2">
        <v>1990</v>
      </c>
      <c r="I69">
        <v>1</v>
      </c>
    </row>
    <row r="70" spans="1:9" hidden="1" x14ac:dyDescent="0.4">
      <c r="A70">
        <v>64</v>
      </c>
      <c r="B70" t="s">
        <v>2218</v>
      </c>
      <c r="C70" t="s">
        <v>81</v>
      </c>
      <c r="D70">
        <v>5</v>
      </c>
      <c r="E70">
        <v>6</v>
      </c>
      <c r="F70">
        <v>0.83</v>
      </c>
      <c r="G70">
        <f t="shared" si="1"/>
        <v>2.5</v>
      </c>
      <c r="H70" s="2" t="s">
        <v>2173</v>
      </c>
      <c r="I70">
        <v>2</v>
      </c>
    </row>
    <row r="71" spans="1:9" hidden="1" x14ac:dyDescent="0.4">
      <c r="A71">
        <v>64</v>
      </c>
      <c r="B71" t="s">
        <v>2219</v>
      </c>
      <c r="C71" t="s">
        <v>232</v>
      </c>
      <c r="D71">
        <v>5</v>
      </c>
      <c r="E71">
        <v>6</v>
      </c>
      <c r="F71">
        <v>0.83</v>
      </c>
      <c r="G71">
        <f t="shared" si="1"/>
        <v>2.5</v>
      </c>
      <c r="H71" s="2" t="s">
        <v>2220</v>
      </c>
      <c r="I71">
        <v>2</v>
      </c>
    </row>
    <row r="72" spans="1:9" hidden="1" x14ac:dyDescent="0.4">
      <c r="A72">
        <v>64</v>
      </c>
      <c r="B72" t="s">
        <v>2221</v>
      </c>
      <c r="C72" t="s">
        <v>858</v>
      </c>
      <c r="D72">
        <v>5</v>
      </c>
      <c r="E72">
        <v>6</v>
      </c>
      <c r="F72">
        <v>0.83</v>
      </c>
      <c r="G72">
        <f t="shared" si="1"/>
        <v>2.5</v>
      </c>
      <c r="H72" s="2" t="s">
        <v>2222</v>
      </c>
      <c r="I72">
        <v>2</v>
      </c>
    </row>
    <row r="73" spans="1:9" hidden="1" x14ac:dyDescent="0.4">
      <c r="A73">
        <v>64</v>
      </c>
      <c r="B73" t="s">
        <v>2223</v>
      </c>
      <c r="C73" t="s">
        <v>147</v>
      </c>
      <c r="D73">
        <v>5</v>
      </c>
      <c r="E73">
        <v>7</v>
      </c>
      <c r="F73">
        <v>0.71</v>
      </c>
      <c r="G73">
        <f t="shared" si="1"/>
        <v>2.5</v>
      </c>
      <c r="H73" s="2" t="s">
        <v>2224</v>
      </c>
      <c r="I73">
        <v>2</v>
      </c>
    </row>
    <row r="74" spans="1:9" hidden="1" x14ac:dyDescent="0.4">
      <c r="A74">
        <v>64</v>
      </c>
      <c r="B74" t="s">
        <v>2225</v>
      </c>
      <c r="C74" t="s">
        <v>126</v>
      </c>
      <c r="D74">
        <v>5</v>
      </c>
      <c r="E74">
        <v>7</v>
      </c>
      <c r="F74">
        <v>0.71</v>
      </c>
      <c r="G74">
        <f t="shared" si="1"/>
        <v>5</v>
      </c>
      <c r="H74" s="2">
        <v>1994</v>
      </c>
      <c r="I74">
        <v>1</v>
      </c>
    </row>
    <row r="75" spans="1:9" hidden="1" x14ac:dyDescent="0.4">
      <c r="A75">
        <v>64</v>
      </c>
      <c r="B75" t="s">
        <v>2226</v>
      </c>
      <c r="C75" t="s">
        <v>140</v>
      </c>
      <c r="D75">
        <v>5</v>
      </c>
      <c r="E75">
        <v>7</v>
      </c>
      <c r="F75">
        <v>0.71</v>
      </c>
      <c r="G75">
        <f t="shared" si="1"/>
        <v>2.5</v>
      </c>
      <c r="H75" s="2" t="s">
        <v>2156</v>
      </c>
      <c r="I75">
        <v>2</v>
      </c>
    </row>
    <row r="76" spans="1:9" x14ac:dyDescent="0.4">
      <c r="A76">
        <v>64</v>
      </c>
      <c r="B76" t="s">
        <v>2227</v>
      </c>
      <c r="C76" t="s">
        <v>51</v>
      </c>
      <c r="D76">
        <v>5</v>
      </c>
      <c r="E76">
        <v>8</v>
      </c>
      <c r="F76">
        <v>0.63</v>
      </c>
      <c r="G76">
        <f t="shared" si="1"/>
        <v>2.5</v>
      </c>
      <c r="H76" s="2" t="s">
        <v>2317</v>
      </c>
      <c r="I76">
        <v>2</v>
      </c>
    </row>
    <row r="77" spans="1:9" hidden="1" x14ac:dyDescent="0.4">
      <c r="A77">
        <v>64</v>
      </c>
      <c r="B77" t="s">
        <v>2228</v>
      </c>
      <c r="C77" t="s">
        <v>43</v>
      </c>
      <c r="D77">
        <v>5</v>
      </c>
      <c r="E77">
        <v>8</v>
      </c>
      <c r="F77">
        <v>0.63</v>
      </c>
      <c r="G77">
        <f t="shared" si="1"/>
        <v>1.25</v>
      </c>
      <c r="H77" s="2" t="s">
        <v>2307</v>
      </c>
      <c r="I77">
        <v>4</v>
      </c>
    </row>
    <row r="78" spans="1:9" hidden="1" x14ac:dyDescent="0.4">
      <c r="A78">
        <v>64</v>
      </c>
      <c r="B78" t="s">
        <v>2229</v>
      </c>
      <c r="C78" t="s">
        <v>1052</v>
      </c>
      <c r="D78">
        <v>5</v>
      </c>
      <c r="E78">
        <v>9</v>
      </c>
      <c r="F78">
        <v>0.56000000000000005</v>
      </c>
      <c r="G78">
        <f t="shared" si="1"/>
        <v>2.5</v>
      </c>
      <c r="H78" s="2" t="s">
        <v>2158</v>
      </c>
      <c r="I78">
        <v>2</v>
      </c>
    </row>
    <row r="79" spans="1:9" hidden="1" x14ac:dyDescent="0.4">
      <c r="A79">
        <v>64</v>
      </c>
      <c r="B79" t="s">
        <v>2230</v>
      </c>
      <c r="C79" t="s">
        <v>140</v>
      </c>
      <c r="D79">
        <v>5</v>
      </c>
      <c r="E79">
        <v>9</v>
      </c>
      <c r="F79">
        <v>0.56000000000000005</v>
      </c>
      <c r="G79">
        <f t="shared" si="1"/>
        <v>2.5</v>
      </c>
      <c r="H79" s="2" t="s">
        <v>2147</v>
      </c>
      <c r="I79">
        <v>2</v>
      </c>
    </row>
    <row r="80" spans="1:9" hidden="1" x14ac:dyDescent="0.4">
      <c r="A80">
        <v>64</v>
      </c>
      <c r="B80" t="s">
        <v>2231</v>
      </c>
      <c r="C80" t="s">
        <v>709</v>
      </c>
      <c r="D80">
        <v>5</v>
      </c>
      <c r="E80">
        <v>9</v>
      </c>
      <c r="F80">
        <v>0.56000000000000005</v>
      </c>
      <c r="G80">
        <f t="shared" si="1"/>
        <v>1.6666666666666667</v>
      </c>
      <c r="H80" s="2" t="s">
        <v>2318</v>
      </c>
      <c r="I80">
        <v>3</v>
      </c>
    </row>
    <row r="81" spans="1:9" hidden="1" x14ac:dyDescent="0.4">
      <c r="A81">
        <v>64</v>
      </c>
      <c r="B81" t="s">
        <v>2232</v>
      </c>
      <c r="C81" t="s">
        <v>565</v>
      </c>
      <c r="D81">
        <v>5</v>
      </c>
      <c r="E81">
        <v>9</v>
      </c>
      <c r="F81">
        <v>0.56000000000000005</v>
      </c>
      <c r="G81">
        <f t="shared" si="1"/>
        <v>1.25</v>
      </c>
      <c r="H81" s="2" t="s">
        <v>2187</v>
      </c>
      <c r="I81">
        <v>4</v>
      </c>
    </row>
    <row r="82" spans="1:9" hidden="1" x14ac:dyDescent="0.4">
      <c r="A82">
        <v>64</v>
      </c>
      <c r="B82" t="s">
        <v>2300</v>
      </c>
      <c r="C82" t="s">
        <v>43</v>
      </c>
      <c r="D82">
        <v>5</v>
      </c>
      <c r="E82">
        <v>9</v>
      </c>
      <c r="F82">
        <v>0.56000000000000005</v>
      </c>
      <c r="G82">
        <f t="shared" si="1"/>
        <v>2.5</v>
      </c>
      <c r="H82" s="2" t="s">
        <v>2199</v>
      </c>
      <c r="I82">
        <v>2</v>
      </c>
    </row>
    <row r="83" spans="1:9" hidden="1" x14ac:dyDescent="0.4">
      <c r="A83">
        <v>64</v>
      </c>
      <c r="B83" t="s">
        <v>2233</v>
      </c>
      <c r="C83" t="s">
        <v>100</v>
      </c>
      <c r="D83">
        <v>5</v>
      </c>
      <c r="E83">
        <v>10</v>
      </c>
      <c r="F83">
        <v>0.5</v>
      </c>
      <c r="G83">
        <f t="shared" si="1"/>
        <v>2.5</v>
      </c>
      <c r="H83" s="2" t="s">
        <v>2234</v>
      </c>
      <c r="I83">
        <v>2</v>
      </c>
    </row>
    <row r="84" spans="1:9" hidden="1" x14ac:dyDescent="0.4">
      <c r="A84">
        <v>64</v>
      </c>
      <c r="B84" t="s">
        <v>2235</v>
      </c>
      <c r="C84" t="s">
        <v>140</v>
      </c>
      <c r="D84">
        <v>5</v>
      </c>
      <c r="E84">
        <v>11</v>
      </c>
      <c r="F84">
        <v>0.45</v>
      </c>
      <c r="G84">
        <f t="shared" si="1"/>
        <v>1.6666666666666667</v>
      </c>
      <c r="H84" s="2" t="s">
        <v>2236</v>
      </c>
      <c r="I84">
        <v>3</v>
      </c>
    </row>
    <row r="85" spans="1:9" x14ac:dyDescent="0.4">
      <c r="A85">
        <v>64</v>
      </c>
      <c r="B85" t="s">
        <v>2237</v>
      </c>
      <c r="C85" t="s">
        <v>51</v>
      </c>
      <c r="D85">
        <v>5</v>
      </c>
      <c r="E85">
        <v>12</v>
      </c>
      <c r="F85">
        <v>0.42</v>
      </c>
      <c r="G85">
        <f t="shared" si="1"/>
        <v>1.6666666666666667</v>
      </c>
      <c r="H85" s="2" t="s">
        <v>2305</v>
      </c>
      <c r="I85">
        <v>3</v>
      </c>
    </row>
    <row r="86" spans="1:9" hidden="1" x14ac:dyDescent="0.4">
      <c r="A86">
        <v>64</v>
      </c>
      <c r="B86" t="s">
        <v>2238</v>
      </c>
      <c r="C86" t="s">
        <v>118</v>
      </c>
      <c r="D86">
        <v>5</v>
      </c>
      <c r="E86">
        <v>12</v>
      </c>
      <c r="F86">
        <v>0.42</v>
      </c>
      <c r="G86">
        <f t="shared" si="1"/>
        <v>2.5</v>
      </c>
      <c r="H86" s="2" t="s">
        <v>2181</v>
      </c>
      <c r="I86">
        <v>2</v>
      </c>
    </row>
    <row r="87" spans="1:9" hidden="1" x14ac:dyDescent="0.4">
      <c r="A87">
        <v>64</v>
      </c>
      <c r="B87" t="s">
        <v>2239</v>
      </c>
      <c r="C87" t="s">
        <v>140</v>
      </c>
      <c r="D87">
        <v>5</v>
      </c>
      <c r="E87">
        <v>12</v>
      </c>
      <c r="F87">
        <v>0.42</v>
      </c>
      <c r="G87">
        <f t="shared" si="1"/>
        <v>1.25</v>
      </c>
      <c r="H87" s="2" t="s">
        <v>2307</v>
      </c>
      <c r="I87">
        <v>4</v>
      </c>
    </row>
    <row r="88" spans="1:9" hidden="1" x14ac:dyDescent="0.4">
      <c r="A88">
        <v>64</v>
      </c>
      <c r="B88" t="s">
        <v>2240</v>
      </c>
      <c r="C88" t="s">
        <v>32</v>
      </c>
      <c r="D88">
        <v>5</v>
      </c>
      <c r="E88">
        <v>12</v>
      </c>
      <c r="F88">
        <v>0.42</v>
      </c>
      <c r="G88">
        <f t="shared" si="1"/>
        <v>1.6666666666666667</v>
      </c>
      <c r="H88" s="2" t="s">
        <v>2236</v>
      </c>
      <c r="I88">
        <v>3</v>
      </c>
    </row>
    <row r="89" spans="1:9" hidden="1" x14ac:dyDescent="0.4">
      <c r="A89">
        <v>64</v>
      </c>
      <c r="B89" t="s">
        <v>2241</v>
      </c>
      <c r="C89" t="s">
        <v>2109</v>
      </c>
      <c r="D89">
        <v>5</v>
      </c>
      <c r="E89">
        <v>12</v>
      </c>
      <c r="F89">
        <v>0.42</v>
      </c>
      <c r="G89">
        <f t="shared" si="1"/>
        <v>1.6666666666666667</v>
      </c>
      <c r="H89" s="2" t="s">
        <v>2319</v>
      </c>
      <c r="I89">
        <v>3</v>
      </c>
    </row>
    <row r="90" spans="1:9" hidden="1" x14ac:dyDescent="0.4">
      <c r="A90">
        <v>64</v>
      </c>
      <c r="B90" t="s">
        <v>2242</v>
      </c>
      <c r="C90" t="s">
        <v>126</v>
      </c>
      <c r="D90">
        <v>5</v>
      </c>
      <c r="E90">
        <v>13</v>
      </c>
      <c r="F90">
        <v>0.38</v>
      </c>
      <c r="G90">
        <f t="shared" si="1"/>
        <v>1.6666666666666667</v>
      </c>
      <c r="H90" s="2" t="s">
        <v>2243</v>
      </c>
      <c r="I90">
        <v>3</v>
      </c>
    </row>
    <row r="91" spans="1:9" hidden="1" x14ac:dyDescent="0.4">
      <c r="A91">
        <v>64</v>
      </c>
      <c r="B91" t="s">
        <v>2244</v>
      </c>
      <c r="C91" t="s">
        <v>32</v>
      </c>
      <c r="D91">
        <v>5</v>
      </c>
      <c r="E91">
        <v>14</v>
      </c>
      <c r="F91">
        <v>0.36</v>
      </c>
      <c r="G91">
        <f t="shared" si="1"/>
        <v>1.6666666666666667</v>
      </c>
      <c r="H91" s="2" t="s">
        <v>2166</v>
      </c>
      <c r="I91">
        <v>3</v>
      </c>
    </row>
    <row r="92" spans="1:9" x14ac:dyDescent="0.4">
      <c r="A92">
        <v>64</v>
      </c>
      <c r="B92" t="s">
        <v>2245</v>
      </c>
      <c r="C92" t="s">
        <v>51</v>
      </c>
      <c r="D92">
        <v>5</v>
      </c>
      <c r="E92">
        <v>14</v>
      </c>
      <c r="F92">
        <v>0.36</v>
      </c>
      <c r="G92">
        <f t="shared" si="1"/>
        <v>1.6666666666666667</v>
      </c>
      <c r="H92" s="2" t="s">
        <v>2166</v>
      </c>
      <c r="I92">
        <v>3</v>
      </c>
    </row>
    <row r="93" spans="1:9" hidden="1" x14ac:dyDescent="0.4">
      <c r="A93">
        <v>64</v>
      </c>
      <c r="B93" t="s">
        <v>2246</v>
      </c>
      <c r="C93" t="s">
        <v>65</v>
      </c>
      <c r="D93">
        <v>5</v>
      </c>
      <c r="E93">
        <v>14</v>
      </c>
      <c r="F93">
        <v>0.36</v>
      </c>
      <c r="G93">
        <f t="shared" si="1"/>
        <v>1.6666666666666667</v>
      </c>
      <c r="H93" s="2" t="s">
        <v>2184</v>
      </c>
      <c r="I93">
        <v>3</v>
      </c>
    </row>
    <row r="94" spans="1:9" hidden="1" x14ac:dyDescent="0.4">
      <c r="A94">
        <v>64</v>
      </c>
      <c r="B94" t="s">
        <v>2247</v>
      </c>
      <c r="C94" t="s">
        <v>81</v>
      </c>
      <c r="D94">
        <v>5</v>
      </c>
      <c r="E94">
        <v>14</v>
      </c>
      <c r="F94">
        <v>0.36</v>
      </c>
      <c r="G94">
        <f t="shared" si="1"/>
        <v>1.6666666666666667</v>
      </c>
      <c r="H94" s="2" t="s">
        <v>2184</v>
      </c>
      <c r="I94">
        <v>3</v>
      </c>
    </row>
    <row r="95" spans="1:9" hidden="1" x14ac:dyDescent="0.4">
      <c r="A95">
        <v>64</v>
      </c>
      <c r="B95" t="s">
        <v>2248</v>
      </c>
      <c r="C95" t="s">
        <v>133</v>
      </c>
      <c r="D95">
        <v>5</v>
      </c>
      <c r="E95">
        <v>15</v>
      </c>
      <c r="F95">
        <v>0.33</v>
      </c>
      <c r="G95">
        <f t="shared" si="1"/>
        <v>1.6666666666666667</v>
      </c>
      <c r="H95" s="2" t="s">
        <v>2160</v>
      </c>
      <c r="I95">
        <v>3</v>
      </c>
    </row>
    <row r="96" spans="1:9" hidden="1" x14ac:dyDescent="0.4">
      <c r="A96">
        <v>64</v>
      </c>
      <c r="B96" t="s">
        <v>2249</v>
      </c>
      <c r="C96" t="s">
        <v>133</v>
      </c>
      <c r="D96">
        <v>5</v>
      </c>
      <c r="E96">
        <v>18</v>
      </c>
      <c r="F96">
        <v>0.28000000000000003</v>
      </c>
      <c r="G96">
        <f t="shared" si="1"/>
        <v>1.6666666666666667</v>
      </c>
      <c r="H96" s="2" t="s">
        <v>2309</v>
      </c>
      <c r="I96">
        <v>3</v>
      </c>
    </row>
  </sheetData>
  <autoFilter ref="A1:I96" xr:uid="{E4A1A057-3A65-4F47-918A-77A7A4DBA28A}">
    <filterColumn colId="2">
      <filters>
        <filter val="Brazi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01"/>
  <sheetViews>
    <sheetView tabSelected="1" workbookViewId="0">
      <selection activeCell="H2" sqref="H2"/>
    </sheetView>
  </sheetViews>
  <sheetFormatPr defaultRowHeight="14.6" x14ac:dyDescent="0.4"/>
  <cols>
    <col min="1" max="2" width="4.84375" bestFit="1" customWidth="1"/>
    <col min="3" max="3" width="28.53515625" bestFit="1" customWidth="1"/>
    <col min="4" max="4" width="4.84375" bestFit="1" customWidth="1"/>
    <col min="5" max="5" width="11.84375" bestFit="1" customWidth="1"/>
    <col min="6" max="6" width="12" bestFit="1" customWidth="1"/>
    <col min="7" max="7" width="12" customWidth="1"/>
    <col min="8" max="8" width="19.61328125" bestFit="1" customWidth="1"/>
    <col min="9" max="9" width="12.765625" bestFit="1" customWidth="1"/>
    <col min="10" max="10" width="9.15234375" bestFit="1" customWidth="1"/>
    <col min="11" max="11" width="9.921875" bestFit="1" customWidth="1"/>
    <col min="12" max="12" width="11.15234375" bestFit="1" customWidth="1"/>
    <col min="13" max="13" width="11.4609375" bestFit="1" customWidth="1"/>
    <col min="14" max="14" width="12.23046875" bestFit="1" customWidth="1"/>
    <col min="16" max="16" width="11.84375" bestFit="1" customWidth="1"/>
    <col min="17" max="17" width="12.921875" bestFit="1" customWidth="1"/>
    <col min="18" max="18" width="12.4609375" bestFit="1" customWidth="1"/>
    <col min="19" max="19" width="9.61328125" bestFit="1" customWidth="1"/>
    <col min="20" max="20" width="12.3046875" bestFit="1" customWidth="1"/>
    <col min="21" max="21" width="12.4609375" bestFit="1" customWidth="1"/>
  </cols>
  <sheetData>
    <row r="1" spans="1:14" x14ac:dyDescent="0.4">
      <c r="A1" t="s">
        <v>2131</v>
      </c>
      <c r="B1" t="s">
        <v>0</v>
      </c>
      <c r="C1" t="s">
        <v>1851</v>
      </c>
      <c r="D1" t="s">
        <v>2283</v>
      </c>
      <c r="E1" t="s">
        <v>22</v>
      </c>
      <c r="F1" t="s">
        <v>2290</v>
      </c>
      <c r="G1" t="s">
        <v>2297</v>
      </c>
      <c r="H1" t="s">
        <v>2328</v>
      </c>
      <c r="I1" t="s">
        <v>2291</v>
      </c>
      <c r="J1" t="s">
        <v>2292</v>
      </c>
      <c r="K1" t="s">
        <v>2293</v>
      </c>
      <c r="L1" t="s">
        <v>2294</v>
      </c>
      <c r="M1" t="s">
        <v>2295</v>
      </c>
      <c r="N1" t="s">
        <v>2296</v>
      </c>
    </row>
    <row r="2" spans="1:14" x14ac:dyDescent="0.4">
      <c r="A2">
        <v>1</v>
      </c>
      <c r="B2">
        <v>1960</v>
      </c>
      <c r="C2" t="s">
        <v>51</v>
      </c>
      <c r="D2">
        <v>2065</v>
      </c>
      <c r="E2">
        <f>VLOOKUP(C2,GDP!A$1:BG$265,2,FALSE)</f>
        <v>0</v>
      </c>
      <c r="F2">
        <f>VLOOKUP(C2,Population!A$1:BG$265,2,FALSE)</f>
        <v>72207554</v>
      </c>
      <c r="G2" t="str">
        <f>IFERROR(IF(E2*F2=0,".",E2/F2),".")</f>
        <v>.</v>
      </c>
    </row>
    <row r="3" spans="1:14" x14ac:dyDescent="0.4">
      <c r="A3">
        <v>2</v>
      </c>
      <c r="B3">
        <v>1960</v>
      </c>
      <c r="C3" t="s">
        <v>65</v>
      </c>
      <c r="D3">
        <v>2015</v>
      </c>
      <c r="E3">
        <f>VLOOKUP(C3,GDP!A$1:BG$265,2,FALSE)</f>
        <v>0</v>
      </c>
      <c r="F3">
        <f>VLOOKUP(C3,Population!A$1:BG$265,2,FALSE)</f>
        <v>20619075</v>
      </c>
      <c r="G3" t="str">
        <f t="shared" ref="G3:G66" si="0">IFERROR(IF(E3*F3=0,".",E3/F3),".")</f>
        <v>.</v>
      </c>
    </row>
    <row r="4" spans="1:14" x14ac:dyDescent="0.4">
      <c r="A4">
        <v>3</v>
      </c>
      <c r="B4">
        <v>1960</v>
      </c>
      <c r="C4" t="s">
        <v>2073</v>
      </c>
      <c r="D4">
        <v>1990</v>
      </c>
      <c r="E4">
        <f>VLOOKUP(C4,GDP!A$1:BG$265,2,FALSE)</f>
        <v>0</v>
      </c>
      <c r="F4">
        <f>VLOOKUP(C4,Population!A$1:BG$265,2,FALSE)</f>
        <v>119897000</v>
      </c>
      <c r="G4" t="str">
        <f t="shared" si="0"/>
        <v>.</v>
      </c>
    </row>
    <row r="5" spans="1:14" x14ac:dyDescent="0.4">
      <c r="A5">
        <v>4</v>
      </c>
      <c r="B5">
        <v>1960</v>
      </c>
      <c r="C5" t="s">
        <v>108</v>
      </c>
      <c r="D5">
        <v>1969</v>
      </c>
      <c r="E5">
        <f>VLOOKUP(C5,GDP!A$1:BG$265,2,FALSE)</f>
        <v>0</v>
      </c>
      <c r="F5">
        <f>VLOOKUP(C5,Population!A$1:BG$265,2,FALSE)</f>
        <v>9983967</v>
      </c>
      <c r="G5" t="str">
        <f t="shared" si="0"/>
        <v>.</v>
      </c>
    </row>
    <row r="6" spans="1:14" x14ac:dyDescent="0.4">
      <c r="A6">
        <v>5</v>
      </c>
      <c r="B6">
        <v>1960</v>
      </c>
      <c r="C6" t="s">
        <v>232</v>
      </c>
      <c r="D6">
        <v>1943</v>
      </c>
      <c r="E6">
        <f>VLOOKUP(C6,GDP!A$1:BG$265,2,FALSE)</f>
        <v>72328047042.158768</v>
      </c>
      <c r="F6">
        <f>VLOOKUP(C6,Population!A$1:BG$265,2,FALSE)</f>
        <v>52400000</v>
      </c>
      <c r="G6">
        <f t="shared" si="0"/>
        <v>1380.3062412625718</v>
      </c>
    </row>
    <row r="7" spans="1:14" x14ac:dyDescent="0.4">
      <c r="A7">
        <v>6</v>
      </c>
      <c r="B7">
        <v>1960</v>
      </c>
      <c r="C7" t="s">
        <v>1607</v>
      </c>
      <c r="D7">
        <v>1942</v>
      </c>
      <c r="E7">
        <f>VLOOKUP(C7,GDP!A$1:BG$265,2,FALSE)</f>
        <v>0</v>
      </c>
      <c r="F7">
        <f>VLOOKUP(C7,Population!A$1:BG$265,2,FALSE)</f>
        <v>0</v>
      </c>
      <c r="G7" t="str">
        <f t="shared" si="0"/>
        <v>.</v>
      </c>
    </row>
    <row r="8" spans="1:14" x14ac:dyDescent="0.4">
      <c r="A8">
        <v>7</v>
      </c>
      <c r="B8">
        <v>1960</v>
      </c>
      <c r="C8" t="s">
        <v>81</v>
      </c>
      <c r="D8">
        <v>1939</v>
      </c>
      <c r="E8">
        <f>VLOOKUP(C8,GDP!A$1:BG$265,2,FALSE)</f>
        <v>1242289239.2049348</v>
      </c>
      <c r="F8">
        <f>VLOOKUP(C8,Population!A$1:BG$265,2,FALSE)</f>
        <v>2538651</v>
      </c>
      <c r="G8">
        <f t="shared" si="0"/>
        <v>489.35014667433012</v>
      </c>
    </row>
    <row r="9" spans="1:14" x14ac:dyDescent="0.4">
      <c r="A9">
        <v>8</v>
      </c>
      <c r="B9">
        <v>1960</v>
      </c>
      <c r="C9" t="s">
        <v>1485</v>
      </c>
      <c r="D9">
        <v>1921</v>
      </c>
      <c r="E9">
        <f>VLOOKUP(C9,GDP!A$1:BG$265,2,FALSE)</f>
        <v>0</v>
      </c>
      <c r="F9">
        <f>VLOOKUP(C9,Population!A$1:BG$265,2,FALSE)</f>
        <v>9602006</v>
      </c>
      <c r="G9" t="str">
        <f t="shared" si="0"/>
        <v>.</v>
      </c>
    </row>
    <row r="10" spans="1:14" x14ac:dyDescent="0.4">
      <c r="A10">
        <v>9</v>
      </c>
      <c r="B10">
        <v>1960</v>
      </c>
      <c r="C10" t="s">
        <v>140</v>
      </c>
      <c r="D10">
        <v>1917</v>
      </c>
      <c r="E10">
        <f>VLOOKUP(C10,GDP!A$1:BG$265,2,FALSE)</f>
        <v>12072126075.397039</v>
      </c>
      <c r="F10">
        <f>VLOOKUP(C10,Population!A$1:BG$265,2,FALSE)</f>
        <v>30455000</v>
      </c>
      <c r="G10">
        <f t="shared" si="0"/>
        <v>396.39225333761419</v>
      </c>
    </row>
    <row r="11" spans="1:14" x14ac:dyDescent="0.4">
      <c r="A11">
        <v>10</v>
      </c>
      <c r="B11">
        <v>1960</v>
      </c>
      <c r="C11" t="s">
        <v>126</v>
      </c>
      <c r="D11">
        <v>1907</v>
      </c>
      <c r="E11">
        <f>VLOOKUP(C11,GDP!A$1:BG$265,2,FALSE)</f>
        <v>14842870293.420658</v>
      </c>
      <c r="F11">
        <f>VLOOKUP(C11,Population!A$1:BG$265,2,FALSE)</f>
        <v>7484656</v>
      </c>
      <c r="G11">
        <f t="shared" si="0"/>
        <v>1983.1065440309692</v>
      </c>
    </row>
    <row r="12" spans="1:14" x14ac:dyDescent="0.4">
      <c r="A12">
        <v>11</v>
      </c>
      <c r="B12">
        <v>1960</v>
      </c>
      <c r="C12" t="s">
        <v>727</v>
      </c>
      <c r="D12">
        <v>1870</v>
      </c>
      <c r="E12">
        <f>VLOOKUP(C12,GDP!A$1:BG$265,2,FALSE)</f>
        <v>2723648551.7520761</v>
      </c>
      <c r="F12">
        <f>VLOOKUP(C12,Population!A$1:BG$265,2,FALSE)</f>
        <v>11124888</v>
      </c>
      <c r="G12">
        <f t="shared" si="0"/>
        <v>244.82480648363168</v>
      </c>
    </row>
    <row r="13" spans="1:14" x14ac:dyDescent="0.4">
      <c r="A13">
        <v>12</v>
      </c>
      <c r="B13">
        <v>1960</v>
      </c>
      <c r="C13" t="s">
        <v>133</v>
      </c>
      <c r="D13">
        <v>1869</v>
      </c>
      <c r="E13">
        <f>VLOOKUP(C13,GDP!A$1:BG$265,2,FALSE)</f>
        <v>0</v>
      </c>
      <c r="F13">
        <f>VLOOKUP(C13,Population!A$1:BG$265,2,FALSE)</f>
        <v>72814900</v>
      </c>
      <c r="G13" t="str">
        <f t="shared" si="0"/>
        <v>.</v>
      </c>
    </row>
    <row r="14" spans="1:14" x14ac:dyDescent="0.4">
      <c r="A14">
        <v>13</v>
      </c>
      <c r="B14">
        <v>1960</v>
      </c>
      <c r="C14" t="s">
        <v>32</v>
      </c>
      <c r="D14">
        <v>1854</v>
      </c>
      <c r="E14">
        <f>VLOOKUP(C14,GDP!A$1:BG$265,2,FALSE)</f>
        <v>62651474946.6007</v>
      </c>
      <c r="F14">
        <f>VLOOKUP(C14,Population!A$1:BG$265,2,FALSE)</f>
        <v>46814237</v>
      </c>
      <c r="G14">
        <f t="shared" si="0"/>
        <v>1338.299606305678</v>
      </c>
    </row>
    <row r="15" spans="1:14" x14ac:dyDescent="0.4">
      <c r="A15">
        <v>14</v>
      </c>
      <c r="B15">
        <v>1960</v>
      </c>
      <c r="C15" t="s">
        <v>100</v>
      </c>
      <c r="D15">
        <v>1844</v>
      </c>
      <c r="E15">
        <f>VLOOKUP(C15,GDP!A$1:BG$265,2,FALSE)</f>
        <v>6592693841.1849499</v>
      </c>
      <c r="F15">
        <f>VLOOKUP(C15,Population!A$1:BG$265,2,FALSE)</f>
        <v>7047539</v>
      </c>
      <c r="G15">
        <f t="shared" si="0"/>
        <v>935.46042685041539</v>
      </c>
    </row>
    <row r="16" spans="1:14" x14ac:dyDescent="0.4">
      <c r="A16">
        <v>15</v>
      </c>
      <c r="B16">
        <v>1960</v>
      </c>
      <c r="C16" t="s">
        <v>33</v>
      </c>
      <c r="D16">
        <v>1812</v>
      </c>
      <c r="E16">
        <f>VLOOKUP(C16,GDP!A$1:BG$265,2,FALSE)</f>
        <v>13040000000</v>
      </c>
      <c r="F16">
        <f>VLOOKUP(C16,Population!A$1:BG$265,2,FALSE)</f>
        <v>38174112</v>
      </c>
      <c r="G16">
        <f t="shared" si="0"/>
        <v>341.59275270109754</v>
      </c>
    </row>
    <row r="17" spans="1:7" x14ac:dyDescent="0.4">
      <c r="A17">
        <v>16</v>
      </c>
      <c r="B17">
        <v>1960</v>
      </c>
      <c r="C17" t="s">
        <v>2260</v>
      </c>
      <c r="D17">
        <v>1797</v>
      </c>
      <c r="E17" t="e">
        <f>VLOOKUP(C17,GDP!A$1:BG$265,2,FALSE)</f>
        <v>#N/A</v>
      </c>
      <c r="F17" t="e">
        <f>VLOOKUP(C17,Population!A$1:BG$265,2,FALSE)</f>
        <v>#N/A</v>
      </c>
      <c r="G17" t="str">
        <f t="shared" si="0"/>
        <v>.</v>
      </c>
    </row>
    <row r="18" spans="1:7" x14ac:dyDescent="0.4">
      <c r="A18">
        <v>17</v>
      </c>
      <c r="B18">
        <v>1960</v>
      </c>
      <c r="C18" t="s">
        <v>281</v>
      </c>
      <c r="D18">
        <v>1793</v>
      </c>
      <c r="E18" t="e">
        <f>VLOOKUP(C18,GDP!A$1:BG$265,2,FALSE)</f>
        <v>#N/A</v>
      </c>
      <c r="F18" t="e">
        <f>VLOOKUP(C18,Population!A$1:BG$265,2,FALSE)</f>
        <v>#N/A</v>
      </c>
      <c r="G18" t="str">
        <f t="shared" si="0"/>
        <v>.</v>
      </c>
    </row>
    <row r="19" spans="1:7" x14ac:dyDescent="0.4">
      <c r="A19">
        <v>18</v>
      </c>
      <c r="B19">
        <v>1960</v>
      </c>
      <c r="C19" t="s">
        <v>1492</v>
      </c>
      <c r="D19">
        <v>1789</v>
      </c>
      <c r="E19">
        <f>VLOOKUP(C19,GDP!A$1:BG$265,2,FALSE)</f>
        <v>1217230038.2678075</v>
      </c>
      <c r="F19">
        <f>VLOOKUP(C19,Population!A$1:BG$265,2,FALSE)</f>
        <v>6652287</v>
      </c>
      <c r="G19">
        <f t="shared" si="0"/>
        <v>182.97918268827058</v>
      </c>
    </row>
    <row r="20" spans="1:7" x14ac:dyDescent="0.4">
      <c r="A20">
        <v>19</v>
      </c>
      <c r="B20">
        <v>1960</v>
      </c>
      <c r="C20" t="s">
        <v>351</v>
      </c>
      <c r="D20">
        <v>1785</v>
      </c>
      <c r="E20" t="e">
        <f>VLOOKUP(C20,GDP!A$1:BG$265,2,FALSE)</f>
        <v>#N/A</v>
      </c>
      <c r="F20" t="e">
        <f>VLOOKUP(C20,Population!A$1:BG$265,2,FALSE)</f>
        <v>#N/A</v>
      </c>
      <c r="G20" t="str">
        <f t="shared" si="0"/>
        <v>.</v>
      </c>
    </row>
    <row r="21" spans="1:7" x14ac:dyDescent="0.4">
      <c r="A21">
        <v>20</v>
      </c>
      <c r="B21">
        <v>1960</v>
      </c>
      <c r="C21" t="s">
        <v>1147</v>
      </c>
      <c r="D21">
        <v>1784</v>
      </c>
      <c r="E21">
        <f>VLOOKUP(C21,GDP!A$1:BG$265,2,FALSE)</f>
        <v>7575248495.0300989</v>
      </c>
      <c r="F21">
        <f>VLOOKUP(C21,Population!A$1:BG$265,2,FALSE)</f>
        <v>17456855</v>
      </c>
      <c r="G21">
        <f t="shared" si="0"/>
        <v>433.94119359014547</v>
      </c>
    </row>
    <row r="22" spans="1:7" x14ac:dyDescent="0.4">
      <c r="A22">
        <v>21</v>
      </c>
      <c r="B22">
        <v>1960</v>
      </c>
      <c r="C22" t="s">
        <v>147</v>
      </c>
      <c r="D22">
        <v>1782</v>
      </c>
      <c r="E22">
        <f>VLOOKUP(C22,GDP!A$1:BG$265,2,FALSE)</f>
        <v>40385288344.191147</v>
      </c>
      <c r="F22">
        <f>VLOOKUP(C22,Population!A$1:BG$265,2,FALSE)</f>
        <v>50199700</v>
      </c>
      <c r="G22">
        <f t="shared" si="0"/>
        <v>804.49262334617833</v>
      </c>
    </row>
    <row r="23" spans="1:7" x14ac:dyDescent="0.4">
      <c r="A23">
        <v>22</v>
      </c>
      <c r="B23">
        <v>1960</v>
      </c>
      <c r="C23" t="s">
        <v>2002</v>
      </c>
      <c r="D23">
        <v>1765</v>
      </c>
      <c r="E23">
        <f>VLOOKUP(C23,GDP!A$1:BG$265,2,FALSE)</f>
        <v>1939329775.4373901</v>
      </c>
      <c r="F23">
        <f>VLOOKUP(C23,Population!A$1:BG$265,2,FALSE)</f>
        <v>2828600</v>
      </c>
      <c r="G23">
        <f t="shared" si="0"/>
        <v>685.61471237976036</v>
      </c>
    </row>
    <row r="24" spans="1:7" x14ac:dyDescent="0.4">
      <c r="A24">
        <v>23</v>
      </c>
      <c r="B24">
        <v>1960</v>
      </c>
      <c r="C24" t="s">
        <v>60</v>
      </c>
      <c r="D24">
        <v>1761</v>
      </c>
      <c r="E24">
        <f>VLOOKUP(C24,GDP!A$1:BG$265,2,FALSE)</f>
        <v>2571908062.0769234</v>
      </c>
      <c r="F24">
        <f>VLOOKUP(C24,Population!A$1:BG$265,2,FALSE)</f>
        <v>10061515</v>
      </c>
      <c r="G24">
        <f t="shared" si="0"/>
        <v>255.61836980583178</v>
      </c>
    </row>
    <row r="25" spans="1:7" x14ac:dyDescent="0.4">
      <c r="A25">
        <v>24</v>
      </c>
      <c r="B25">
        <v>1960</v>
      </c>
      <c r="C25" t="s">
        <v>410</v>
      </c>
      <c r="D25">
        <v>1744</v>
      </c>
      <c r="E25">
        <f>VLOOKUP(C25,GDP!A$1:BG$265,2,FALSE)</f>
        <v>0</v>
      </c>
      <c r="F25">
        <f>VLOOKUP(C25,Population!A$1:BG$265,2,FALSE)</f>
        <v>7867374</v>
      </c>
      <c r="G25" t="str">
        <f t="shared" si="0"/>
        <v>.</v>
      </c>
    </row>
    <row r="26" spans="1:7" x14ac:dyDescent="0.4">
      <c r="A26">
        <v>25</v>
      </c>
      <c r="B26">
        <v>1960</v>
      </c>
      <c r="C26" t="s">
        <v>295</v>
      </c>
      <c r="D26">
        <v>1732</v>
      </c>
      <c r="E26">
        <f>VLOOKUP(C26,GDP!A$1:BG$265,2,FALSE)</f>
        <v>13995067817.509249</v>
      </c>
      <c r="F26">
        <f>VLOOKUP(C26,Population!A$1:BG$265,2,FALSE)</f>
        <v>27472331</v>
      </c>
      <c r="G26">
        <f t="shared" si="0"/>
        <v>509.42411175481431</v>
      </c>
    </row>
    <row r="27" spans="1:7" x14ac:dyDescent="0.4">
      <c r="A27">
        <v>26</v>
      </c>
      <c r="B27">
        <v>1960</v>
      </c>
      <c r="C27" t="s">
        <v>118</v>
      </c>
      <c r="D27">
        <v>1716</v>
      </c>
      <c r="E27">
        <f>VLOOKUP(C27,GDP!A$1:BG$265,2,FALSE)</f>
        <v>12276734172.082758</v>
      </c>
      <c r="F27">
        <f>VLOOKUP(C27,Population!A$1:BG$265,2,FALSE)</f>
        <v>11486631</v>
      </c>
      <c r="G27">
        <f t="shared" si="0"/>
        <v>1068.7845872373507</v>
      </c>
    </row>
    <row r="28" spans="1:7" x14ac:dyDescent="0.4">
      <c r="A28">
        <v>27</v>
      </c>
      <c r="B28">
        <v>1960</v>
      </c>
      <c r="C28" t="s">
        <v>2255</v>
      </c>
      <c r="D28">
        <v>1713</v>
      </c>
      <c r="E28">
        <f>VLOOKUP(C28,GDP!A$1:BG$265,2,FALSE)</f>
        <v>3957873925.937191</v>
      </c>
      <c r="F28">
        <f>VLOOKUP(C28,Population!A$1:BG$265,2,FALSE)</f>
        <v>25012374</v>
      </c>
      <c r="G28">
        <f t="shared" si="0"/>
        <v>158.23663623201824</v>
      </c>
    </row>
    <row r="29" spans="1:7" x14ac:dyDescent="0.4">
      <c r="A29">
        <v>28</v>
      </c>
      <c r="B29">
        <v>1960</v>
      </c>
      <c r="C29" t="s">
        <v>467</v>
      </c>
      <c r="D29">
        <v>1700</v>
      </c>
      <c r="E29">
        <f>VLOOKUP(C29,GDP!A$1:BG$265,2,FALSE)</f>
        <v>3193200404.3729734</v>
      </c>
      <c r="F29">
        <f>VLOOKUP(C29,Population!A$1:BG$265,2,FALSE)</f>
        <v>8857716</v>
      </c>
      <c r="G29">
        <f t="shared" si="0"/>
        <v>360.49929850685811</v>
      </c>
    </row>
    <row r="30" spans="1:7" x14ac:dyDescent="0.4">
      <c r="A30">
        <v>28</v>
      </c>
      <c r="B30">
        <v>1960</v>
      </c>
      <c r="C30" t="s">
        <v>70</v>
      </c>
      <c r="D30">
        <v>1700</v>
      </c>
      <c r="E30">
        <f>VLOOKUP(C30,GDP!A$1:BG$265,2,FALSE)</f>
        <v>4109999999.9999995</v>
      </c>
      <c r="F30">
        <f>VLOOKUP(C30,Population!A$1:BG$265,2,FALSE)</f>
        <v>7716625</v>
      </c>
      <c r="G30">
        <f t="shared" si="0"/>
        <v>532.61626682649467</v>
      </c>
    </row>
    <row r="31" spans="1:7" x14ac:dyDescent="0.4">
      <c r="A31">
        <v>30</v>
      </c>
      <c r="B31">
        <v>1960</v>
      </c>
      <c r="C31" t="s">
        <v>858</v>
      </c>
      <c r="D31">
        <v>1684</v>
      </c>
      <c r="E31">
        <f>VLOOKUP(C31,GDP!A$1:BG$265,2,FALSE)</f>
        <v>6248946880.2776995</v>
      </c>
      <c r="F31">
        <f>VLOOKUP(C31,Population!A$1:BG$265,2,FALSE)</f>
        <v>4579603</v>
      </c>
      <c r="G31">
        <f t="shared" si="0"/>
        <v>1364.5171601725519</v>
      </c>
    </row>
    <row r="32" spans="1:7" x14ac:dyDescent="0.4">
      <c r="A32">
        <v>31</v>
      </c>
      <c r="B32">
        <v>1960</v>
      </c>
      <c r="C32" t="s">
        <v>851</v>
      </c>
      <c r="D32">
        <v>1682</v>
      </c>
      <c r="E32">
        <f>VLOOKUP(C32,GDP!A$1:BG$265,2,FALSE)</f>
        <v>1684121534.5841503</v>
      </c>
      <c r="F32">
        <f>VLOOKUP(C32,Population!A$1:BG$265,2,FALSE)</f>
        <v>7289761</v>
      </c>
      <c r="G32">
        <f t="shared" si="0"/>
        <v>231.02561724371353</v>
      </c>
    </row>
    <row r="33" spans="1:7" x14ac:dyDescent="0.4">
      <c r="A33">
        <v>32</v>
      </c>
      <c r="B33">
        <v>1960</v>
      </c>
      <c r="C33" t="s">
        <v>77</v>
      </c>
      <c r="D33">
        <v>1679</v>
      </c>
      <c r="E33">
        <f>VLOOKUP(C33,GDP!A$1:BG$265,2,FALSE)</f>
        <v>0</v>
      </c>
      <c r="F33">
        <f>VLOOKUP(C33,Population!A$1:BG$265,2,FALSE)</f>
        <v>1902875</v>
      </c>
      <c r="G33" t="str">
        <f t="shared" si="0"/>
        <v>.</v>
      </c>
    </row>
    <row r="34" spans="1:7" x14ac:dyDescent="0.4">
      <c r="A34">
        <v>33</v>
      </c>
      <c r="B34">
        <v>1960</v>
      </c>
      <c r="C34" t="s">
        <v>934</v>
      </c>
      <c r="D34">
        <v>1676</v>
      </c>
      <c r="E34">
        <f>VLOOKUP(C34,GDP!A$1:BG$265,2,FALSE)</f>
        <v>507513829.99485475</v>
      </c>
      <c r="F34">
        <f>VLOOKUP(C34,Population!A$1:BG$265,2,FALSE)</f>
        <v>1333040</v>
      </c>
      <c r="G34">
        <f t="shared" si="0"/>
        <v>380.71913070489614</v>
      </c>
    </row>
    <row r="35" spans="1:7" x14ac:dyDescent="0.4">
      <c r="A35">
        <v>34</v>
      </c>
      <c r="B35">
        <v>1960</v>
      </c>
      <c r="C35" t="s">
        <v>2272</v>
      </c>
      <c r="D35">
        <v>1671</v>
      </c>
      <c r="E35" t="e">
        <f>VLOOKUP(C35,GDP!A$1:BG$265,2,FALSE)</f>
        <v>#N/A</v>
      </c>
      <c r="F35" t="e">
        <f>VLOOKUP(C35,Population!A$1:BG$265,2,FALSE)</f>
        <v>#N/A</v>
      </c>
      <c r="G35" t="str">
        <f t="shared" si="0"/>
        <v>.</v>
      </c>
    </row>
    <row r="36" spans="1:7" x14ac:dyDescent="0.4">
      <c r="A36">
        <v>35</v>
      </c>
      <c r="B36">
        <v>1960</v>
      </c>
      <c r="C36" t="s">
        <v>2002</v>
      </c>
      <c r="D36">
        <v>1663</v>
      </c>
      <c r="E36">
        <f>VLOOKUP(C36,GDP!A$1:BG$265,2,FALSE)</f>
        <v>1939329775.4373901</v>
      </c>
      <c r="F36">
        <f>VLOOKUP(C36,Population!A$1:BG$265,2,FALSE)</f>
        <v>2828600</v>
      </c>
      <c r="G36">
        <f t="shared" si="0"/>
        <v>685.61471237976036</v>
      </c>
    </row>
    <row r="37" spans="1:7" x14ac:dyDescent="0.4">
      <c r="A37">
        <v>36</v>
      </c>
      <c r="B37">
        <v>1960</v>
      </c>
      <c r="C37" t="s">
        <v>117</v>
      </c>
      <c r="D37">
        <v>1659</v>
      </c>
      <c r="E37">
        <f>VLOOKUP(C37,GDP!A$1:BG$265,2,FALSE)</f>
        <v>9522746719.2161427</v>
      </c>
      <c r="F37">
        <f>VLOOKUP(C37,Population!A$1:BG$265,2,FALSE)</f>
        <v>5327827</v>
      </c>
      <c r="G37">
        <f t="shared" si="0"/>
        <v>1787.3603477020074</v>
      </c>
    </row>
    <row r="38" spans="1:7" x14ac:dyDescent="0.4">
      <c r="A38">
        <v>37</v>
      </c>
      <c r="B38">
        <v>1960</v>
      </c>
      <c r="C38" t="s">
        <v>522</v>
      </c>
      <c r="D38">
        <v>1650</v>
      </c>
      <c r="E38">
        <f>VLOOKUP(C38,GDP!A$1:BG$265,2,FALSE)</f>
        <v>2037150716.3323781</v>
      </c>
      <c r="F38">
        <f>VLOOKUP(C38,Population!A$1:BG$265,2,FALSE)</f>
        <v>12328532</v>
      </c>
      <c r="G38">
        <f t="shared" si="0"/>
        <v>165.23870938830171</v>
      </c>
    </row>
    <row r="39" spans="1:7" x14ac:dyDescent="0.4">
      <c r="A39">
        <v>37</v>
      </c>
      <c r="B39">
        <v>1960</v>
      </c>
      <c r="C39" t="s">
        <v>1932</v>
      </c>
      <c r="D39">
        <v>1650</v>
      </c>
      <c r="E39">
        <f>VLOOKUP(C39,GDP!A$1:BG$265,2,FALSE)</f>
        <v>0</v>
      </c>
      <c r="F39">
        <f>VLOOKUP(C39,Population!A$1:BG$265,2,FALSE)</f>
        <v>92634</v>
      </c>
      <c r="G39" t="str">
        <f t="shared" si="0"/>
        <v>.</v>
      </c>
    </row>
    <row r="40" spans="1:7" x14ac:dyDescent="0.4">
      <c r="A40">
        <v>39</v>
      </c>
      <c r="B40">
        <v>1960</v>
      </c>
      <c r="C40" t="s">
        <v>199</v>
      </c>
      <c r="D40">
        <v>1649</v>
      </c>
      <c r="E40">
        <f>VLOOKUP(C40,GDP!A$1:BG$265,2,FALSE)</f>
        <v>0</v>
      </c>
      <c r="F40">
        <f>VLOOKUP(C40,Population!A$1:BG$265,2,FALSE)</f>
        <v>29637450</v>
      </c>
      <c r="G40" t="str">
        <f t="shared" si="0"/>
        <v>.</v>
      </c>
    </row>
    <row r="41" spans="1:7" x14ac:dyDescent="0.4">
      <c r="A41">
        <v>40</v>
      </c>
      <c r="B41">
        <v>1960</v>
      </c>
      <c r="C41" t="s">
        <v>1955</v>
      </c>
      <c r="D41">
        <v>1648</v>
      </c>
      <c r="E41">
        <f>VLOOKUP(C41,GDP!A$1:BG$265,2,FALSE)</f>
        <v>546203561.57198894</v>
      </c>
      <c r="F41">
        <f>VLOOKUP(C41,Population!A$1:BG$265,2,FALSE)</f>
        <v>3558988</v>
      </c>
      <c r="G41">
        <f t="shared" si="0"/>
        <v>153.47159405201393</v>
      </c>
    </row>
    <row r="42" spans="1:7" x14ac:dyDescent="0.4">
      <c r="A42">
        <v>41</v>
      </c>
      <c r="B42">
        <v>1960</v>
      </c>
      <c r="C42" t="s">
        <v>59</v>
      </c>
      <c r="D42">
        <v>1639</v>
      </c>
      <c r="E42">
        <f>VLOOKUP(C42,GDP!A$1:BG$265,2,FALSE)</f>
        <v>0</v>
      </c>
      <c r="F42">
        <f>VLOOKUP(C42,Population!A$1:BG$265,2,FALSE)</f>
        <v>18406905</v>
      </c>
      <c r="G42" t="str">
        <f t="shared" si="0"/>
        <v>.</v>
      </c>
    </row>
    <row r="43" spans="1:7" x14ac:dyDescent="0.4">
      <c r="A43">
        <v>42</v>
      </c>
      <c r="B43">
        <v>1960</v>
      </c>
      <c r="C43" t="s">
        <v>815</v>
      </c>
      <c r="D43">
        <v>1620</v>
      </c>
      <c r="E43">
        <f>VLOOKUP(C43,GDP!A$1:BG$265,2,FALSE)</f>
        <v>41093453544.909561</v>
      </c>
      <c r="F43">
        <f>VLOOKUP(C43,Population!A$1:BG$265,2,FALSE)</f>
        <v>17909009</v>
      </c>
      <c r="G43">
        <f t="shared" si="0"/>
        <v>2294.5688142157705</v>
      </c>
    </row>
    <row r="44" spans="1:7" x14ac:dyDescent="0.4">
      <c r="A44">
        <v>43</v>
      </c>
      <c r="B44">
        <v>1960</v>
      </c>
      <c r="C44" t="s">
        <v>505</v>
      </c>
      <c r="D44">
        <v>1616</v>
      </c>
      <c r="E44">
        <f>VLOOKUP(C44,GDP!A$1:BG$265,2,FALSE)</f>
        <v>2598500000</v>
      </c>
      <c r="F44">
        <f>VLOOKUP(C44,Population!A$1:BG$265,2,FALSE)</f>
        <v>2114020</v>
      </c>
      <c r="G44">
        <f t="shared" si="0"/>
        <v>1229.1747476372032</v>
      </c>
    </row>
    <row r="45" spans="1:7" x14ac:dyDescent="0.4">
      <c r="A45">
        <v>44</v>
      </c>
      <c r="B45">
        <v>1960</v>
      </c>
      <c r="C45" t="s">
        <v>43</v>
      </c>
      <c r="D45">
        <v>1596</v>
      </c>
      <c r="E45">
        <f>VLOOKUP(C45,GDP!A$1:BG$265,2,FALSE)</f>
        <v>11658722590.990019</v>
      </c>
      <c r="F45">
        <f>VLOOKUP(C45,Population!A$1:BG$265,2,FALSE)</f>
        <v>9153489</v>
      </c>
      <c r="G45">
        <f t="shared" si="0"/>
        <v>1273.6916591028862</v>
      </c>
    </row>
    <row r="46" spans="1:7" x14ac:dyDescent="0.4">
      <c r="A46">
        <v>45</v>
      </c>
      <c r="B46">
        <v>1960</v>
      </c>
      <c r="C46" t="s">
        <v>1064</v>
      </c>
      <c r="D46">
        <v>1595</v>
      </c>
      <c r="E46">
        <f>VLOOKUP(C46,GDP!A$1:BG$265,2,FALSE)</f>
        <v>4196092258.1548367</v>
      </c>
      <c r="F46">
        <f>VLOOKUP(C46,Population!A$1:BG$265,2,FALSE)</f>
        <v>45137812</v>
      </c>
      <c r="G46">
        <f t="shared" si="0"/>
        <v>92.961800145625944</v>
      </c>
    </row>
    <row r="47" spans="1:7" x14ac:dyDescent="0.4">
      <c r="A47">
        <v>46</v>
      </c>
      <c r="B47">
        <v>1960</v>
      </c>
      <c r="C47" t="s">
        <v>2121</v>
      </c>
      <c r="D47">
        <v>1593</v>
      </c>
      <c r="E47">
        <f>VLOOKUP(C47,GDP!A$1:BG$265,2,FALSE)</f>
        <v>1052990400</v>
      </c>
      <c r="F47">
        <f>VLOOKUP(C47,Population!A$1:BG$265,2,FALSE)</f>
        <v>3747369</v>
      </c>
      <c r="G47">
        <f t="shared" si="0"/>
        <v>280.99458580139827</v>
      </c>
    </row>
    <row r="48" spans="1:7" x14ac:dyDescent="0.4">
      <c r="A48">
        <v>47</v>
      </c>
      <c r="B48">
        <v>1960</v>
      </c>
      <c r="C48" t="s">
        <v>1983</v>
      </c>
      <c r="D48">
        <v>1590</v>
      </c>
      <c r="E48">
        <f>VLOOKUP(C48,GDP!A$1:BG$265,2,FALSE)</f>
        <v>0</v>
      </c>
      <c r="F48">
        <f>VLOOKUP(C48,Population!A$1:BG$265,2,FALSE)</f>
        <v>3577409</v>
      </c>
      <c r="G48" t="str">
        <f t="shared" si="0"/>
        <v>.</v>
      </c>
    </row>
    <row r="49" spans="1:7" x14ac:dyDescent="0.4">
      <c r="A49">
        <v>48</v>
      </c>
      <c r="B49">
        <v>1960</v>
      </c>
      <c r="C49" t="s">
        <v>2076</v>
      </c>
      <c r="D49">
        <v>1587</v>
      </c>
      <c r="E49">
        <f>VLOOKUP(C49,GDP!A$1:BG$265,2,FALSE)</f>
        <v>1307333333.3333335</v>
      </c>
      <c r="F49">
        <f>VLOOKUP(C49,Population!A$1:BG$265,2,FALSE)</f>
        <v>7544491</v>
      </c>
      <c r="G49">
        <f t="shared" si="0"/>
        <v>173.28317222902558</v>
      </c>
    </row>
    <row r="50" spans="1:7" x14ac:dyDescent="0.4">
      <c r="A50">
        <v>49</v>
      </c>
      <c r="B50">
        <v>1960</v>
      </c>
      <c r="C50" t="s">
        <v>2047</v>
      </c>
      <c r="D50">
        <v>1584</v>
      </c>
      <c r="E50">
        <f>VLOOKUP(C50,GDP!A$1:BG$265,2,FALSE)</f>
        <v>0</v>
      </c>
      <c r="F50">
        <f>VLOOKUP(C50,Population!A$1:BG$265,2,FALSE)</f>
        <v>659351</v>
      </c>
      <c r="G50" t="str">
        <f t="shared" si="0"/>
        <v>.</v>
      </c>
    </row>
    <row r="51" spans="1:7" x14ac:dyDescent="0.4">
      <c r="A51">
        <v>50</v>
      </c>
      <c r="B51">
        <v>1960</v>
      </c>
      <c r="C51" t="s">
        <v>1954</v>
      </c>
      <c r="D51">
        <v>1576</v>
      </c>
      <c r="E51">
        <f>VLOOKUP(C51,GDP!A$1:BG$265,2,FALSE)</f>
        <v>59716467625.314804</v>
      </c>
      <c r="F51">
        <f>VLOOKUP(C51,Population!A$1:BG$265,2,FALSE)</f>
        <v>667070000</v>
      </c>
      <c r="G51">
        <f t="shared" si="0"/>
        <v>89.520541510358441</v>
      </c>
    </row>
    <row r="52" spans="1:7" x14ac:dyDescent="0.4">
      <c r="A52">
        <v>51</v>
      </c>
      <c r="B52">
        <v>1960</v>
      </c>
      <c r="C52" t="s">
        <v>2285</v>
      </c>
      <c r="D52">
        <v>1567</v>
      </c>
      <c r="E52">
        <f>VLOOKUP(C52,GDP!A$1:BG$265,2,FALSE)</f>
        <v>0</v>
      </c>
      <c r="F52">
        <f>VLOOKUP(C52,Population!A$1:BG$265,2,FALSE)</f>
        <v>15248251</v>
      </c>
      <c r="G52" t="str">
        <f t="shared" si="0"/>
        <v>.</v>
      </c>
    </row>
    <row r="53" spans="1:7" x14ac:dyDescent="0.4">
      <c r="A53">
        <v>52</v>
      </c>
      <c r="B53">
        <v>1960</v>
      </c>
      <c r="C53" t="s">
        <v>2038</v>
      </c>
      <c r="D53">
        <v>1565</v>
      </c>
      <c r="E53">
        <f>VLOOKUP(C53,GDP!A$1:BG$265,2,FALSE)</f>
        <v>0</v>
      </c>
      <c r="F53">
        <f>VLOOKUP(C53,Population!A$1:BG$265,2,FALSE)</f>
        <v>5263733</v>
      </c>
      <c r="G53" t="str">
        <f t="shared" si="0"/>
        <v>.</v>
      </c>
    </row>
    <row r="54" spans="1:7" x14ac:dyDescent="0.4">
      <c r="A54">
        <v>53</v>
      </c>
      <c r="B54">
        <v>1960</v>
      </c>
      <c r="C54" t="s">
        <v>1929</v>
      </c>
      <c r="D54">
        <v>1556</v>
      </c>
      <c r="E54">
        <f>VLOOKUP(C54,GDP!A$1:BG$265,2,FALSE)</f>
        <v>0</v>
      </c>
      <c r="F54">
        <f>VLOOKUP(C54,Population!A$1:BG$265,2,FALSE)</f>
        <v>1608800</v>
      </c>
      <c r="G54" t="str">
        <f t="shared" si="0"/>
        <v>.</v>
      </c>
    </row>
    <row r="55" spans="1:7" x14ac:dyDescent="0.4">
      <c r="A55">
        <v>54</v>
      </c>
      <c r="B55">
        <v>1960</v>
      </c>
      <c r="C55" t="s">
        <v>1997</v>
      </c>
      <c r="D55">
        <v>1555</v>
      </c>
      <c r="E55">
        <f>VLOOKUP(C55,GDP!A$1:BG$265,2,FALSE)</f>
        <v>0</v>
      </c>
      <c r="F55">
        <f>VLOOKUP(C55,Population!A$1:BG$265,2,FALSE)</f>
        <v>87792515</v>
      </c>
      <c r="G55" t="str">
        <f t="shared" si="0"/>
        <v>.</v>
      </c>
    </row>
    <row r="56" spans="1:7" x14ac:dyDescent="0.4">
      <c r="A56">
        <v>55</v>
      </c>
      <c r="B56">
        <v>1960</v>
      </c>
      <c r="C56" t="s">
        <v>719</v>
      </c>
      <c r="D56">
        <v>1541</v>
      </c>
      <c r="E56">
        <f>VLOOKUP(C56,GDP!A$1:BG$265,2,FALSE)</f>
        <v>5485854791.9709644</v>
      </c>
      <c r="F56">
        <f>VLOOKUP(C56,Population!A$1:BG$265,2,FALSE)</f>
        <v>2371800</v>
      </c>
      <c r="G56">
        <f t="shared" si="0"/>
        <v>2312.9499923985854</v>
      </c>
    </row>
    <row r="57" spans="1:7" x14ac:dyDescent="0.4">
      <c r="A57">
        <v>56</v>
      </c>
      <c r="B57">
        <v>1960</v>
      </c>
      <c r="C57" t="s">
        <v>2273</v>
      </c>
      <c r="D57">
        <v>1540</v>
      </c>
      <c r="E57">
        <f>VLOOKUP(C57,GDP!A$1:BG$265,2,FALSE)</f>
        <v>131731862.56897533</v>
      </c>
      <c r="F57">
        <f>VLOOKUP(C57,Population!A$1:BG$265,2,FALSE)</f>
        <v>1037220</v>
      </c>
      <c r="G57">
        <f t="shared" si="0"/>
        <v>127.00474592562362</v>
      </c>
    </row>
    <row r="58" spans="1:7" x14ac:dyDescent="0.4">
      <c r="A58">
        <v>57</v>
      </c>
      <c r="B58">
        <v>1960</v>
      </c>
      <c r="C58" t="s">
        <v>74</v>
      </c>
      <c r="D58">
        <v>1539</v>
      </c>
      <c r="E58">
        <f>VLOOKUP(C58,GDP!A$1:BG$265,2,FALSE)</f>
        <v>563110051.92073321</v>
      </c>
      <c r="F58">
        <f>VLOOKUP(C58,Population!A$1:BG$265,2,FALSE)</f>
        <v>3693449</v>
      </c>
      <c r="G58">
        <f t="shared" si="0"/>
        <v>152.46184580340307</v>
      </c>
    </row>
    <row r="59" spans="1:7" x14ac:dyDescent="0.4">
      <c r="A59">
        <v>58</v>
      </c>
      <c r="B59">
        <v>1960</v>
      </c>
      <c r="C59" t="s">
        <v>1986</v>
      </c>
      <c r="D59">
        <v>1537</v>
      </c>
      <c r="E59">
        <f>VLOOKUP(C59,GDP!A$1:BG$265,2,FALSE)</f>
        <v>0</v>
      </c>
      <c r="F59">
        <f>VLOOKUP(C59,Population!A$1:BG$265,2,FALSE)</f>
        <v>89869</v>
      </c>
      <c r="G59" t="str">
        <f t="shared" si="0"/>
        <v>.</v>
      </c>
    </row>
    <row r="60" spans="1:7" x14ac:dyDescent="0.4">
      <c r="A60">
        <v>59</v>
      </c>
      <c r="B60">
        <v>1960</v>
      </c>
      <c r="C60" t="s">
        <v>192</v>
      </c>
      <c r="D60">
        <v>1536</v>
      </c>
      <c r="E60">
        <f>VLOOKUP(C60,GDP!A$1:BG$265,2,FALSE)</f>
        <v>5163271598.1570234</v>
      </c>
      <c r="F60">
        <f>VLOOKUP(C60,Population!A$1:BG$265,2,FALSE)</f>
        <v>3581239</v>
      </c>
      <c r="G60">
        <f t="shared" si="0"/>
        <v>1441.755660026327</v>
      </c>
    </row>
    <row r="61" spans="1:7" x14ac:dyDescent="0.4">
      <c r="A61">
        <v>60</v>
      </c>
      <c r="B61">
        <v>1960</v>
      </c>
      <c r="C61" t="s">
        <v>709</v>
      </c>
      <c r="D61">
        <v>1530</v>
      </c>
      <c r="E61">
        <f>VLOOKUP(C61,GDP!A$1:BG$265,2,FALSE)</f>
        <v>618740988.01140523</v>
      </c>
      <c r="F61">
        <f>VLOOKUP(C61,Population!A$1:BG$265,2,FALSE)</f>
        <v>5176268</v>
      </c>
      <c r="G61">
        <f t="shared" si="0"/>
        <v>119.53418718107433</v>
      </c>
    </row>
    <row r="62" spans="1:7" x14ac:dyDescent="0.4">
      <c r="A62">
        <v>61</v>
      </c>
      <c r="B62">
        <v>1960</v>
      </c>
      <c r="C62" t="s">
        <v>2274</v>
      </c>
      <c r="D62">
        <v>1521</v>
      </c>
      <c r="E62" t="e">
        <f>VLOOKUP(C62,GDP!A$1:BG$265,2,FALSE)</f>
        <v>#N/A</v>
      </c>
      <c r="F62" t="e">
        <f>VLOOKUP(C62,Population!A$1:BG$265,2,FALSE)</f>
        <v>#N/A</v>
      </c>
      <c r="G62" t="str">
        <f t="shared" si="0"/>
        <v>.</v>
      </c>
    </row>
    <row r="63" spans="1:7" x14ac:dyDescent="0.4">
      <c r="A63">
        <v>61</v>
      </c>
      <c r="B63">
        <v>1960</v>
      </c>
      <c r="C63" t="s">
        <v>2270</v>
      </c>
      <c r="D63">
        <v>1521</v>
      </c>
      <c r="E63" t="e">
        <f>VLOOKUP(C63,GDP!A$1:BG$265,2,FALSE)</f>
        <v>#N/A</v>
      </c>
      <c r="F63" t="e">
        <f>VLOOKUP(C63,Population!A$1:BG$265,2,FALSE)</f>
        <v>#N/A</v>
      </c>
      <c r="G63" t="str">
        <f t="shared" si="0"/>
        <v>.</v>
      </c>
    </row>
    <row r="64" spans="1:7" x14ac:dyDescent="0.4">
      <c r="A64">
        <v>63</v>
      </c>
      <c r="B64">
        <v>1960</v>
      </c>
      <c r="C64" t="s">
        <v>565</v>
      </c>
      <c r="D64">
        <v>1517</v>
      </c>
      <c r="E64">
        <f>VLOOKUP(C64,GDP!A$1:BG$265,2,FALSE)</f>
        <v>18573188486.952625</v>
      </c>
      <c r="F64">
        <f>VLOOKUP(C64,Population!A$1:BG$265,2,FALSE)</f>
        <v>10276477</v>
      </c>
      <c r="G64">
        <f t="shared" si="0"/>
        <v>1807.3497840702241</v>
      </c>
    </row>
    <row r="65" spans="1:7" x14ac:dyDescent="0.4">
      <c r="A65">
        <v>63</v>
      </c>
      <c r="B65">
        <v>1960</v>
      </c>
      <c r="C65" t="s">
        <v>678</v>
      </c>
      <c r="D65">
        <v>1517</v>
      </c>
      <c r="E65">
        <f>VLOOKUP(C65,GDP!A$1:BG$265,2,FALSE)</f>
        <v>4199134390.12602</v>
      </c>
      <c r="F65">
        <f>VLOOKUP(C65,Population!A$1:BG$265,2,FALSE)</f>
        <v>21906903</v>
      </c>
      <c r="G65">
        <f t="shared" si="0"/>
        <v>191.68087748989529</v>
      </c>
    </row>
    <row r="66" spans="1:7" x14ac:dyDescent="0.4">
      <c r="A66">
        <v>65</v>
      </c>
      <c r="B66">
        <v>1960</v>
      </c>
      <c r="C66" t="s">
        <v>1497</v>
      </c>
      <c r="D66">
        <v>1511</v>
      </c>
      <c r="E66">
        <f>VLOOKUP(C66,GDP!A$1:BG$265,2,FALSE)</f>
        <v>121128073.11402224</v>
      </c>
      <c r="F66">
        <f>VLOOKUP(C66,Population!A$1:BG$265,2,FALSE)</f>
        <v>1580513</v>
      </c>
      <c r="G66">
        <f t="shared" si="0"/>
        <v>76.638454169008568</v>
      </c>
    </row>
    <row r="67" spans="1:7" x14ac:dyDescent="0.4">
      <c r="A67">
        <v>66</v>
      </c>
      <c r="B67">
        <v>1960</v>
      </c>
      <c r="C67" t="s">
        <v>2275</v>
      </c>
      <c r="D67">
        <v>1510</v>
      </c>
      <c r="E67" t="e">
        <f>VLOOKUP(C67,GDP!A$1:BG$265,2,FALSE)</f>
        <v>#N/A</v>
      </c>
      <c r="F67" t="e">
        <f>VLOOKUP(C67,Population!A$1:BG$265,2,FALSE)</f>
        <v>#N/A</v>
      </c>
      <c r="G67" t="str">
        <f t="shared" ref="G67:G130" si="1">IFERROR(IF(E67*F67=0,".",E67/F67),".")</f>
        <v>.</v>
      </c>
    </row>
    <row r="68" spans="1:7" x14ac:dyDescent="0.4">
      <c r="A68">
        <v>67</v>
      </c>
      <c r="B68">
        <v>1960</v>
      </c>
      <c r="C68" t="s">
        <v>637</v>
      </c>
      <c r="D68">
        <v>1500</v>
      </c>
      <c r="E68">
        <f>VLOOKUP(C68,GDP!A$1:BG$265,2,FALSE)</f>
        <v>0</v>
      </c>
      <c r="F68">
        <f>VLOOKUP(C68,Population!A$1:BG$265,2,FALSE)</f>
        <v>4176266</v>
      </c>
      <c r="G68" t="str">
        <f t="shared" si="1"/>
        <v>.</v>
      </c>
    </row>
    <row r="69" spans="1:7" x14ac:dyDescent="0.4">
      <c r="A69">
        <v>68</v>
      </c>
      <c r="B69">
        <v>1960</v>
      </c>
      <c r="C69" t="s">
        <v>591</v>
      </c>
      <c r="D69">
        <v>1497</v>
      </c>
      <c r="E69">
        <f>VLOOKUP(C69,GDP!A$1:BG$265,2,FALSE)</f>
        <v>0</v>
      </c>
      <c r="F69">
        <f>VLOOKUP(C69,Population!A$1:BG$265,2,FALSE)</f>
        <v>3866159</v>
      </c>
      <c r="G69" t="str">
        <f t="shared" si="1"/>
        <v>.</v>
      </c>
    </row>
    <row r="70" spans="1:7" x14ac:dyDescent="0.4">
      <c r="A70">
        <v>69</v>
      </c>
      <c r="B70">
        <v>1960</v>
      </c>
      <c r="C70" t="s">
        <v>2276</v>
      </c>
      <c r="D70">
        <v>1494</v>
      </c>
      <c r="E70" t="e">
        <f>VLOOKUP(C70,GDP!A$1:BG$265,2,FALSE)</f>
        <v>#N/A</v>
      </c>
      <c r="F70" t="e">
        <f>VLOOKUP(C70,Population!A$1:BG$265,2,FALSE)</f>
        <v>#N/A</v>
      </c>
      <c r="G70" t="str">
        <f t="shared" si="1"/>
        <v>.</v>
      </c>
    </row>
    <row r="71" spans="1:7" x14ac:dyDescent="0.4">
      <c r="A71">
        <v>70</v>
      </c>
      <c r="B71">
        <v>1960</v>
      </c>
      <c r="C71" t="s">
        <v>2104</v>
      </c>
      <c r="D71">
        <v>1490</v>
      </c>
      <c r="E71">
        <f>VLOOKUP(C71,GDP!A$1:BG$265,2,FALSE)</f>
        <v>535670127.74893546</v>
      </c>
      <c r="F71">
        <f>VLOOKUP(C71,Population!A$1:BG$265,2,FALSE)</f>
        <v>848479</v>
      </c>
      <c r="G71">
        <f t="shared" si="1"/>
        <v>631.32985937063313</v>
      </c>
    </row>
    <row r="72" spans="1:7" x14ac:dyDescent="0.4">
      <c r="A72">
        <v>71</v>
      </c>
      <c r="B72">
        <v>1960</v>
      </c>
      <c r="C72" t="s">
        <v>2277</v>
      </c>
      <c r="D72">
        <v>1487</v>
      </c>
      <c r="E72" t="e">
        <f>VLOOKUP(C72,GDP!A$1:BG$265,2,FALSE)</f>
        <v>#N/A</v>
      </c>
      <c r="F72" t="e">
        <f>VLOOKUP(C72,Population!A$1:BG$265,2,FALSE)</f>
        <v>#N/A</v>
      </c>
      <c r="G72" t="str">
        <f t="shared" si="1"/>
        <v>.</v>
      </c>
    </row>
    <row r="73" spans="1:7" x14ac:dyDescent="0.4">
      <c r="A73">
        <v>72</v>
      </c>
      <c r="B73">
        <v>1960</v>
      </c>
      <c r="C73" t="s">
        <v>2278</v>
      </c>
      <c r="D73">
        <v>1479</v>
      </c>
      <c r="E73" t="e">
        <f>VLOOKUP(C73,GDP!A$1:BG$265,2,FALSE)</f>
        <v>#N/A</v>
      </c>
      <c r="F73" t="e">
        <f>VLOOKUP(C73,Population!A$1:BG$265,2,FALSE)</f>
        <v>#N/A</v>
      </c>
      <c r="G73" t="str">
        <f t="shared" si="1"/>
        <v>.</v>
      </c>
    </row>
    <row r="74" spans="1:7" x14ac:dyDescent="0.4">
      <c r="A74">
        <v>73</v>
      </c>
      <c r="B74">
        <v>1960</v>
      </c>
      <c r="C74" t="s">
        <v>2000</v>
      </c>
      <c r="D74">
        <v>1472</v>
      </c>
      <c r="E74">
        <f>VLOOKUP(C74,GDP!A$1:BG$265,2,FALSE)</f>
        <v>36535925031.340012</v>
      </c>
      <c r="F74">
        <f>VLOOKUP(C74,Population!A$1:BG$265,2,FALSE)</f>
        <v>449480608</v>
      </c>
      <c r="G74">
        <f t="shared" si="1"/>
        <v>81.284763749674411</v>
      </c>
    </row>
    <row r="75" spans="1:7" x14ac:dyDescent="0.4">
      <c r="A75">
        <v>74</v>
      </c>
      <c r="B75">
        <v>1960</v>
      </c>
      <c r="C75" t="s">
        <v>2109</v>
      </c>
      <c r="D75">
        <v>1465</v>
      </c>
      <c r="E75">
        <f>VLOOKUP(C75,GDP!A$1:BG$265,2,FALSE)</f>
        <v>543300000000</v>
      </c>
      <c r="F75">
        <f>VLOOKUP(C75,Population!A$1:BG$265,2,FALSE)</f>
        <v>180671000</v>
      </c>
      <c r="G75">
        <f t="shared" si="1"/>
        <v>3007.1234453786165</v>
      </c>
    </row>
    <row r="76" spans="1:7" x14ac:dyDescent="0.4">
      <c r="A76">
        <v>75</v>
      </c>
      <c r="B76">
        <v>1960</v>
      </c>
      <c r="C76" t="s">
        <v>2006</v>
      </c>
      <c r="D76">
        <v>1457</v>
      </c>
      <c r="E76">
        <f>VLOOKUP(C76,GDP!A$1:BG$265,2,FALSE)</f>
        <v>791265458.8180759</v>
      </c>
      <c r="F76">
        <f>VLOOKUP(C76,Population!A$1:BG$265,2,FALSE)</f>
        <v>8105440</v>
      </c>
      <c r="G76">
        <f t="shared" si="1"/>
        <v>97.621530579225293</v>
      </c>
    </row>
    <row r="77" spans="1:7" x14ac:dyDescent="0.4">
      <c r="A77">
        <v>76</v>
      </c>
      <c r="B77">
        <v>1960</v>
      </c>
      <c r="C77" t="s">
        <v>2087</v>
      </c>
      <c r="D77">
        <v>1455</v>
      </c>
      <c r="E77">
        <f>VLOOKUP(C77,GDP!A$1:BG$265,2,FALSE)</f>
        <v>93850000</v>
      </c>
      <c r="F77">
        <f>VLOOKUP(C77,Population!A$1:BG$265,2,FALSE)</f>
        <v>289966</v>
      </c>
      <c r="G77">
        <f t="shared" si="1"/>
        <v>323.65863584006399</v>
      </c>
    </row>
    <row r="78" spans="1:7" x14ac:dyDescent="0.4">
      <c r="A78">
        <v>77</v>
      </c>
      <c r="B78">
        <v>1960</v>
      </c>
      <c r="C78" t="s">
        <v>2107</v>
      </c>
      <c r="D78">
        <v>1450</v>
      </c>
      <c r="E78">
        <f>VLOOKUP(C78,GDP!A$1:BG$265,2,FALSE)</f>
        <v>423008385.74423474</v>
      </c>
      <c r="F78">
        <f>VLOOKUP(C78,Population!A$1:BG$265,2,FALSE)</f>
        <v>6788214</v>
      </c>
      <c r="G78">
        <f t="shared" si="1"/>
        <v>62.315122319985015</v>
      </c>
    </row>
    <row r="79" spans="1:7" x14ac:dyDescent="0.4">
      <c r="A79">
        <v>78</v>
      </c>
      <c r="B79">
        <v>1960</v>
      </c>
      <c r="C79" t="s">
        <v>739</v>
      </c>
      <c r="D79">
        <v>1445</v>
      </c>
      <c r="E79">
        <f>VLOOKUP(C79,GDP!A$1:BG$265,2,FALSE)</f>
        <v>335649999.99999994</v>
      </c>
      <c r="F79">
        <f>VLOOKUP(C79,Population!A$1:BG$265,2,FALSE)</f>
        <v>2038637</v>
      </c>
      <c r="G79">
        <f t="shared" si="1"/>
        <v>164.64431872864071</v>
      </c>
    </row>
    <row r="80" spans="1:7" x14ac:dyDescent="0.4">
      <c r="A80">
        <v>79</v>
      </c>
      <c r="B80">
        <v>1960</v>
      </c>
      <c r="C80" t="s">
        <v>1060</v>
      </c>
      <c r="D80">
        <v>1441</v>
      </c>
      <c r="E80">
        <f>VLOOKUP(C80,GDP!A$1:BG$265,2,FALSE)</f>
        <v>4446528164.6755905</v>
      </c>
      <c r="F80">
        <f>VLOOKUP(C80,Population!A$1:BG$265,2,FALSE)</f>
        <v>8331725</v>
      </c>
      <c r="G80">
        <f t="shared" si="1"/>
        <v>533.68638123264873</v>
      </c>
    </row>
    <row r="81" spans="1:7" x14ac:dyDescent="0.4">
      <c r="A81">
        <v>79</v>
      </c>
      <c r="B81">
        <v>1960</v>
      </c>
      <c r="C81" t="s">
        <v>529</v>
      </c>
      <c r="D81">
        <v>1441</v>
      </c>
      <c r="E81">
        <f>VLOOKUP(C81,GDP!A$1:BG$265,2,FALSE)</f>
        <v>0</v>
      </c>
      <c r="F81">
        <f>VLOOKUP(C81,Population!A$1:BG$265,2,FALSE)</f>
        <v>2762899</v>
      </c>
      <c r="G81" t="str">
        <f t="shared" si="1"/>
        <v>.</v>
      </c>
    </row>
    <row r="82" spans="1:7" x14ac:dyDescent="0.4">
      <c r="A82">
        <v>81</v>
      </c>
      <c r="B82">
        <v>1960</v>
      </c>
      <c r="C82" t="s">
        <v>2052</v>
      </c>
      <c r="D82">
        <v>1440</v>
      </c>
      <c r="E82">
        <f>VLOOKUP(C82,GDP!A$1:BG$265,2,FALSE)</f>
        <v>0</v>
      </c>
      <c r="F82">
        <f>VLOOKUP(C82,Population!A$1:BG$265,2,FALSE)</f>
        <v>79000</v>
      </c>
      <c r="G82" t="str">
        <f t="shared" si="1"/>
        <v>.</v>
      </c>
    </row>
    <row r="83" spans="1:7" x14ac:dyDescent="0.4">
      <c r="A83">
        <v>82</v>
      </c>
      <c r="B83">
        <v>1960</v>
      </c>
      <c r="C83" t="s">
        <v>2033</v>
      </c>
      <c r="D83">
        <v>1439</v>
      </c>
      <c r="E83">
        <f>VLOOKUP(C83,GDP!A$1:BG$265,2,FALSE)</f>
        <v>673081724.07632196</v>
      </c>
      <c r="F83">
        <f>VLOOKUP(C83,Population!A$1:BG$265,2,FALSE)</f>
        <v>5099373</v>
      </c>
      <c r="G83">
        <f t="shared" si="1"/>
        <v>131.99303602155049</v>
      </c>
    </row>
    <row r="84" spans="1:7" x14ac:dyDescent="0.4">
      <c r="A84">
        <v>83</v>
      </c>
      <c r="B84">
        <v>1960</v>
      </c>
      <c r="C84" t="s">
        <v>1973</v>
      </c>
      <c r="D84">
        <v>1432</v>
      </c>
      <c r="E84">
        <f>VLOOKUP(C84,GDP!A$1:BG$265,2,FALSE)</f>
        <v>0</v>
      </c>
      <c r="F84">
        <f>VLOOKUP(C84,Population!A$1:BG$265,2,FALSE)</f>
        <v>22151278</v>
      </c>
      <c r="G84" t="str">
        <f t="shared" si="1"/>
        <v>.</v>
      </c>
    </row>
    <row r="85" spans="1:7" x14ac:dyDescent="0.4">
      <c r="A85">
        <v>84</v>
      </c>
      <c r="B85">
        <v>1960</v>
      </c>
      <c r="C85" t="s">
        <v>2279</v>
      </c>
      <c r="D85">
        <v>1430</v>
      </c>
      <c r="E85" t="e">
        <f>VLOOKUP(C85,GDP!A$1:BG$265,2,FALSE)</f>
        <v>#N/A</v>
      </c>
      <c r="F85" t="e">
        <f>VLOOKUP(C85,Population!A$1:BG$265,2,FALSE)</f>
        <v>#N/A</v>
      </c>
      <c r="G85" t="str">
        <f t="shared" si="1"/>
        <v>.</v>
      </c>
    </row>
    <row r="86" spans="1:7" x14ac:dyDescent="0.4">
      <c r="A86">
        <v>85</v>
      </c>
      <c r="B86">
        <v>1960</v>
      </c>
      <c r="C86" t="s">
        <v>1988</v>
      </c>
      <c r="D86">
        <v>1427</v>
      </c>
      <c r="E86">
        <f>VLOOKUP(C86,GDP!A$1:BG$265,2,FALSE)</f>
        <v>1043599899.9999999</v>
      </c>
      <c r="F86">
        <f>VLOOKUP(C86,Population!A$1:BG$265,2,FALSE)</f>
        <v>4210747</v>
      </c>
      <c r="G86">
        <f t="shared" si="1"/>
        <v>247.84198623189658</v>
      </c>
    </row>
    <row r="87" spans="1:7" x14ac:dyDescent="0.4">
      <c r="A87">
        <v>86</v>
      </c>
      <c r="B87">
        <v>1960</v>
      </c>
      <c r="C87" t="s">
        <v>2280</v>
      </c>
      <c r="D87">
        <v>1425</v>
      </c>
      <c r="E87">
        <f>VLOOKUP(C87,GDP!A$1:BG$265,2,FALSE)</f>
        <v>1320796651.6945691</v>
      </c>
      <c r="F87">
        <f>VLOOKUP(C87,Population!A$1:BG$265,2,FALSE)</f>
        <v>3075605</v>
      </c>
      <c r="G87">
        <f t="shared" si="1"/>
        <v>429.44287439205266</v>
      </c>
    </row>
    <row r="88" spans="1:7" x14ac:dyDescent="0.4">
      <c r="A88">
        <v>87</v>
      </c>
      <c r="B88">
        <v>1960</v>
      </c>
      <c r="C88" t="s">
        <v>2015</v>
      </c>
      <c r="D88">
        <v>1416</v>
      </c>
      <c r="E88">
        <f>VLOOKUP(C88,GDP!A$1:BG$265,2,FALSE)</f>
        <v>0</v>
      </c>
      <c r="F88">
        <f>VLOOKUP(C88,Population!A$1:BG$265,2,FALSE)</f>
        <v>1448417</v>
      </c>
      <c r="G88" t="str">
        <f t="shared" si="1"/>
        <v>.</v>
      </c>
    </row>
    <row r="89" spans="1:7" x14ac:dyDescent="0.4">
      <c r="A89">
        <v>87</v>
      </c>
      <c r="B89">
        <v>1960</v>
      </c>
      <c r="C89" t="s">
        <v>2039</v>
      </c>
      <c r="D89">
        <v>1416</v>
      </c>
      <c r="E89">
        <f>VLOOKUP(C89,GDP!A$1:BG$265,2,FALSE)</f>
        <v>0</v>
      </c>
      <c r="F89">
        <f>VLOOKUP(C89,Population!A$1:BG$265,2,FALSE)</f>
        <v>326550</v>
      </c>
      <c r="G89" t="str">
        <f t="shared" si="1"/>
        <v>.</v>
      </c>
    </row>
    <row r="90" spans="1:7" x14ac:dyDescent="0.4">
      <c r="A90">
        <v>89</v>
      </c>
      <c r="B90">
        <v>1960</v>
      </c>
      <c r="C90" t="s">
        <v>1927</v>
      </c>
      <c r="D90">
        <v>1407</v>
      </c>
      <c r="E90">
        <f>VLOOKUP(C90,GDP!A$1:BG$265,2,FALSE)</f>
        <v>0</v>
      </c>
      <c r="F90">
        <f>VLOOKUP(C90,Population!A$1:BG$265,2,FALSE)</f>
        <v>54211</v>
      </c>
      <c r="G90" t="str">
        <f t="shared" si="1"/>
        <v>.</v>
      </c>
    </row>
    <row r="91" spans="1:7" x14ac:dyDescent="0.4">
      <c r="A91">
        <v>90</v>
      </c>
      <c r="B91">
        <v>1960</v>
      </c>
      <c r="C91" t="s">
        <v>1951</v>
      </c>
      <c r="D91">
        <v>1405</v>
      </c>
      <c r="E91">
        <f>VLOOKUP(C91,GDP!A$1:BG$265,2,FALSE)</f>
        <v>112155598.94957116</v>
      </c>
      <c r="F91">
        <f>VLOOKUP(C91,Population!A$1:BG$265,2,FALSE)</f>
        <v>1503508</v>
      </c>
      <c r="G91">
        <f t="shared" si="1"/>
        <v>74.595944251424783</v>
      </c>
    </row>
    <row r="92" spans="1:7" x14ac:dyDescent="0.4">
      <c r="A92">
        <v>91</v>
      </c>
      <c r="B92">
        <v>1960</v>
      </c>
      <c r="C92" t="s">
        <v>2114</v>
      </c>
      <c r="D92">
        <v>1402</v>
      </c>
      <c r="E92">
        <f>VLOOKUP(C92,GDP!A$1:BG$265,2,FALSE)</f>
        <v>0</v>
      </c>
      <c r="F92">
        <f>VLOOKUP(C92,Population!A$1:BG$265,2,FALSE)</f>
        <v>32670629</v>
      </c>
      <c r="G92" t="str">
        <f t="shared" si="1"/>
        <v>.</v>
      </c>
    </row>
    <row r="93" spans="1:7" x14ac:dyDescent="0.4">
      <c r="A93">
        <v>92</v>
      </c>
      <c r="B93">
        <v>1960</v>
      </c>
      <c r="C93" t="s">
        <v>2281</v>
      </c>
      <c r="D93">
        <v>1400</v>
      </c>
      <c r="E93" t="e">
        <f>VLOOKUP(C93,GDP!A$1:BG$265,2,FALSE)</f>
        <v>#N/A</v>
      </c>
      <c r="F93" t="e">
        <f>VLOOKUP(C93,Population!A$1:BG$265,2,FALSE)</f>
        <v>#N/A</v>
      </c>
      <c r="G93" t="str">
        <f t="shared" si="1"/>
        <v>.</v>
      </c>
    </row>
    <row r="94" spans="1:7" x14ac:dyDescent="0.4">
      <c r="A94">
        <v>93</v>
      </c>
      <c r="B94">
        <v>1960</v>
      </c>
      <c r="C94" t="s">
        <v>1046</v>
      </c>
      <c r="D94">
        <v>1394</v>
      </c>
      <c r="E94">
        <f>VLOOKUP(C94,GDP!A$1:BG$265,2,FALSE)</f>
        <v>0</v>
      </c>
      <c r="F94">
        <f>VLOOKUP(C94,Population!A$1:BG$265,2,FALSE)</f>
        <v>4086539</v>
      </c>
      <c r="G94" t="str">
        <f t="shared" si="1"/>
        <v>.</v>
      </c>
    </row>
    <row r="95" spans="1:7" x14ac:dyDescent="0.4">
      <c r="A95">
        <v>94</v>
      </c>
      <c r="B95">
        <v>1960</v>
      </c>
      <c r="C95" t="s">
        <v>2079</v>
      </c>
      <c r="D95">
        <v>1391</v>
      </c>
      <c r="E95">
        <f>VLOOKUP(C95,GDP!A$1:BG$265,2,FALSE)</f>
        <v>322009471.56704026</v>
      </c>
      <c r="F95">
        <f>VLOOKUP(C95,Population!A$1:BG$265,2,FALSE)</f>
        <v>2297110</v>
      </c>
      <c r="G95">
        <f t="shared" si="1"/>
        <v>140.18025761371473</v>
      </c>
    </row>
    <row r="96" spans="1:7" x14ac:dyDescent="0.4">
      <c r="A96">
        <v>95</v>
      </c>
      <c r="B96">
        <v>1960</v>
      </c>
      <c r="C96" t="s">
        <v>1961</v>
      </c>
      <c r="D96">
        <v>1387</v>
      </c>
      <c r="E96">
        <f>VLOOKUP(C96,GDP!A$1:BG$265,2,FALSE)</f>
        <v>0</v>
      </c>
      <c r="F96">
        <f>VLOOKUP(C96,Population!A$1:BG$265,2,FALSE)</f>
        <v>572930</v>
      </c>
      <c r="G96" t="str">
        <f t="shared" si="1"/>
        <v>.</v>
      </c>
    </row>
    <row r="97" spans="1:7" x14ac:dyDescent="0.4">
      <c r="A97">
        <v>96</v>
      </c>
      <c r="B97">
        <v>1960</v>
      </c>
      <c r="C97" t="s">
        <v>2282</v>
      </c>
      <c r="D97">
        <v>1385</v>
      </c>
      <c r="E97">
        <f>VLOOKUP(C97,GDP!A$1:BG$265,2,FALSE)</f>
        <v>857704431.68649697</v>
      </c>
      <c r="F97">
        <f>VLOOKUP(C97,Population!A$1:BG$265,2,FALSE)</f>
        <v>4573512</v>
      </c>
      <c r="G97">
        <f t="shared" si="1"/>
        <v>187.53737427309625</v>
      </c>
    </row>
    <row r="98" spans="1:7" x14ac:dyDescent="0.4">
      <c r="A98">
        <v>97</v>
      </c>
      <c r="B98">
        <v>1960</v>
      </c>
      <c r="C98" t="s">
        <v>1939</v>
      </c>
      <c r="D98">
        <v>1383</v>
      </c>
      <c r="E98">
        <f>VLOOKUP(C98,GDP!A$1:BG$265,2,FALSE)</f>
        <v>330442817.16885859</v>
      </c>
      <c r="F98">
        <f>VLOOKUP(C98,Population!A$1:BG$265,2,FALSE)</f>
        <v>4829288</v>
      </c>
      <c r="G98">
        <f t="shared" si="1"/>
        <v>68.424748569325047</v>
      </c>
    </row>
    <row r="99" spans="1:7" x14ac:dyDescent="0.4">
      <c r="A99">
        <v>98</v>
      </c>
      <c r="B99">
        <v>1960</v>
      </c>
      <c r="C99" t="s">
        <v>1980</v>
      </c>
      <c r="D99">
        <v>1380</v>
      </c>
      <c r="E99">
        <f>VLOOKUP(C99,GDP!A$1:BG$265,2,FALSE)</f>
        <v>141468977.56998318</v>
      </c>
      <c r="F99">
        <f>VLOOKUP(C99,Population!A$1:BG$265,2,FALSE)</f>
        <v>499184</v>
      </c>
      <c r="G99">
        <f t="shared" si="1"/>
        <v>283.40046469835409</v>
      </c>
    </row>
    <row r="100" spans="1:7" x14ac:dyDescent="0.4">
      <c r="A100">
        <v>99</v>
      </c>
      <c r="B100">
        <v>1960</v>
      </c>
      <c r="C100" t="s">
        <v>399</v>
      </c>
      <c r="D100">
        <v>1375</v>
      </c>
      <c r="E100">
        <f>VLOOKUP(C100,GDP!A$1:BG$265,2,FALSE)</f>
        <v>4040948153.7302189</v>
      </c>
      <c r="F100">
        <f>VLOOKUP(C100,Population!A$1:BG$265,2,FALSE)</f>
        <v>16480383</v>
      </c>
      <c r="G100">
        <f t="shared" si="1"/>
        <v>245.19746620756442</v>
      </c>
    </row>
    <row r="101" spans="1:7" x14ac:dyDescent="0.4">
      <c r="A101">
        <v>99</v>
      </c>
      <c r="B101">
        <v>1960</v>
      </c>
      <c r="C101" t="s">
        <v>2111</v>
      </c>
      <c r="D101">
        <v>1375</v>
      </c>
      <c r="E101">
        <f>VLOOKUP(C101,GDP!A$1:BG$265,2,FALSE)</f>
        <v>13066557.778685177</v>
      </c>
      <c r="F101">
        <f>VLOOKUP(C101,Population!A$1:BG$265,2,FALSE)</f>
        <v>80949</v>
      </c>
      <c r="G101">
        <f t="shared" si="1"/>
        <v>161.41716115931237</v>
      </c>
    </row>
    <row r="102" spans="1:7" x14ac:dyDescent="0.4">
      <c r="A102">
        <v>1</v>
      </c>
      <c r="B102">
        <v>1961</v>
      </c>
      <c r="C102" t="s">
        <v>51</v>
      </c>
      <c r="D102">
        <v>2089</v>
      </c>
      <c r="E102">
        <f>VLOOKUP(C102,GDP!A$1:BG$265,3,FALSE)</f>
        <v>0</v>
      </c>
      <c r="F102">
        <f>VLOOKUP(C102,Population!A$1:BG$265,3,FALSE)</f>
        <v>74351763</v>
      </c>
      <c r="G102" t="str">
        <f t="shared" si="1"/>
        <v>.</v>
      </c>
    </row>
    <row r="103" spans="1:7" x14ac:dyDescent="0.4">
      <c r="A103">
        <v>2</v>
      </c>
      <c r="B103">
        <v>1961</v>
      </c>
      <c r="C103" t="s">
        <v>2073</v>
      </c>
      <c r="D103">
        <v>2011</v>
      </c>
      <c r="E103">
        <f>VLOOKUP(C103,GDP!A$1:BG$265,3,FALSE)</f>
        <v>0</v>
      </c>
      <c r="F103">
        <f>VLOOKUP(C103,Population!A$1:BG$265,3,FALSE)</f>
        <v>121236000</v>
      </c>
      <c r="G103" t="str">
        <f t="shared" si="1"/>
        <v>.</v>
      </c>
    </row>
    <row r="104" spans="1:7" x14ac:dyDescent="0.4">
      <c r="A104">
        <v>3</v>
      </c>
      <c r="B104">
        <v>1961</v>
      </c>
      <c r="C104" t="s">
        <v>1485</v>
      </c>
      <c r="D104">
        <v>1981</v>
      </c>
      <c r="E104">
        <f>VLOOKUP(C104,GDP!A$1:BG$265,3,FALSE)</f>
        <v>0</v>
      </c>
      <c r="F104">
        <f>VLOOKUP(C104,Population!A$1:BG$265,3,FALSE)</f>
        <v>9586651</v>
      </c>
      <c r="G104" t="str">
        <f t="shared" si="1"/>
        <v>.</v>
      </c>
    </row>
    <row r="105" spans="1:7" x14ac:dyDescent="0.4">
      <c r="A105">
        <v>4</v>
      </c>
      <c r="B105">
        <v>1961</v>
      </c>
      <c r="C105" t="s">
        <v>65</v>
      </c>
      <c r="D105">
        <v>1974</v>
      </c>
      <c r="E105">
        <f>VLOOKUP(C105,GDP!A$1:BG$265,3,FALSE)</f>
        <v>0</v>
      </c>
      <c r="F105">
        <f>VLOOKUP(C105,Population!A$1:BG$265,3,FALSE)</f>
        <v>20953077</v>
      </c>
      <c r="G105" t="str">
        <f t="shared" si="1"/>
        <v>.</v>
      </c>
    </row>
    <row r="106" spans="1:7" x14ac:dyDescent="0.4">
      <c r="A106">
        <v>5</v>
      </c>
      <c r="B106">
        <v>1961</v>
      </c>
      <c r="C106" t="s">
        <v>1607</v>
      </c>
      <c r="D106">
        <v>1970</v>
      </c>
      <c r="E106">
        <f>VLOOKUP(C106,GDP!A$1:BG$265,3,FALSE)</f>
        <v>0</v>
      </c>
      <c r="F106">
        <f>VLOOKUP(C106,Population!A$1:BG$265,3,FALSE)</f>
        <v>0</v>
      </c>
      <c r="G106" t="str">
        <f t="shared" si="1"/>
        <v>.</v>
      </c>
    </row>
    <row r="107" spans="1:7" x14ac:dyDescent="0.4">
      <c r="A107">
        <v>6</v>
      </c>
      <c r="B107">
        <v>1961</v>
      </c>
      <c r="C107" t="s">
        <v>140</v>
      </c>
      <c r="D107">
        <v>1961</v>
      </c>
      <c r="E107">
        <f>VLOOKUP(C107,GDP!A$1:BG$265,3,FALSE)</f>
        <v>13834300571.484875</v>
      </c>
      <c r="F107">
        <f>VLOOKUP(C107,Population!A$1:BG$265,3,FALSE)</f>
        <v>30739250</v>
      </c>
      <c r="G107">
        <f t="shared" si="1"/>
        <v>450.05328924696846</v>
      </c>
    </row>
    <row r="108" spans="1:7" x14ac:dyDescent="0.4">
      <c r="A108">
        <v>7</v>
      </c>
      <c r="B108">
        <v>1961</v>
      </c>
      <c r="C108" t="s">
        <v>108</v>
      </c>
      <c r="D108">
        <v>1952</v>
      </c>
      <c r="E108">
        <f>VLOOKUP(C108,GDP!A$1:BG$265,3,FALSE)</f>
        <v>0</v>
      </c>
      <c r="F108">
        <f>VLOOKUP(C108,Population!A$1:BG$265,3,FALSE)</f>
        <v>10029321</v>
      </c>
      <c r="G108" t="str">
        <f t="shared" si="1"/>
        <v>.</v>
      </c>
    </row>
    <row r="109" spans="1:7" x14ac:dyDescent="0.4">
      <c r="A109">
        <v>8</v>
      </c>
      <c r="B109">
        <v>1961</v>
      </c>
      <c r="C109" t="s">
        <v>232</v>
      </c>
      <c r="D109">
        <v>1938</v>
      </c>
      <c r="E109">
        <f>VLOOKUP(C109,GDP!A$1:BG$265,3,FALSE)</f>
        <v>76694360635.915863</v>
      </c>
      <c r="F109">
        <f>VLOOKUP(C109,Population!A$1:BG$265,3,FALSE)</f>
        <v>52800000</v>
      </c>
      <c r="G109">
        <f t="shared" si="1"/>
        <v>1452.5447090135581</v>
      </c>
    </row>
    <row r="110" spans="1:7" x14ac:dyDescent="0.4">
      <c r="A110">
        <v>9</v>
      </c>
      <c r="B110">
        <v>1961</v>
      </c>
      <c r="C110" t="s">
        <v>81</v>
      </c>
      <c r="D110">
        <v>1921</v>
      </c>
      <c r="E110">
        <f>VLOOKUP(C110,GDP!A$1:BG$265,3,FALSE)</f>
        <v>1547388781.4313347</v>
      </c>
      <c r="F110">
        <f>VLOOKUP(C110,Population!A$1:BG$265,3,FALSE)</f>
        <v>2571690</v>
      </c>
      <c r="G110">
        <f t="shared" si="1"/>
        <v>601.70113094165106</v>
      </c>
    </row>
    <row r="111" spans="1:7" x14ac:dyDescent="0.4">
      <c r="A111">
        <v>10</v>
      </c>
      <c r="B111">
        <v>1961</v>
      </c>
      <c r="C111" t="s">
        <v>100</v>
      </c>
      <c r="D111">
        <v>1895</v>
      </c>
      <c r="E111">
        <f>VLOOKUP(C111,GDP!A$1:BG$265,3,FALSE)</f>
        <v>7311749633.3622875</v>
      </c>
      <c r="F111">
        <f>VLOOKUP(C111,Population!A$1:BG$265,3,FALSE)</f>
        <v>7086299</v>
      </c>
      <c r="G111">
        <f t="shared" si="1"/>
        <v>1031.8150043290987</v>
      </c>
    </row>
    <row r="112" spans="1:7" x14ac:dyDescent="0.4">
      <c r="A112">
        <v>11</v>
      </c>
      <c r="B112">
        <v>1961</v>
      </c>
      <c r="C112" t="s">
        <v>133</v>
      </c>
      <c r="D112">
        <v>1879</v>
      </c>
      <c r="E112">
        <f>VLOOKUP(C112,GDP!A$1:BG$265,3,FALSE)</f>
        <v>0</v>
      </c>
      <c r="F112">
        <f>VLOOKUP(C112,Population!A$1:BG$265,3,FALSE)</f>
        <v>73377632</v>
      </c>
      <c r="G112" t="str">
        <f t="shared" si="1"/>
        <v>.</v>
      </c>
    </row>
    <row r="113" spans="1:7" x14ac:dyDescent="0.4">
      <c r="A113">
        <v>12</v>
      </c>
      <c r="B113">
        <v>1961</v>
      </c>
      <c r="C113" t="s">
        <v>126</v>
      </c>
      <c r="D113">
        <v>1875</v>
      </c>
      <c r="E113">
        <f>VLOOKUP(C113,GDP!A$1:BG$265,3,FALSE)</f>
        <v>16147160122.788162</v>
      </c>
      <c r="F113">
        <f>VLOOKUP(C113,Population!A$1:BG$265,3,FALSE)</f>
        <v>7519998</v>
      </c>
      <c r="G113">
        <f t="shared" si="1"/>
        <v>2147.2293108040935</v>
      </c>
    </row>
    <row r="114" spans="1:7" x14ac:dyDescent="0.4">
      <c r="A114">
        <v>13</v>
      </c>
      <c r="B114">
        <v>1961</v>
      </c>
      <c r="C114" t="s">
        <v>727</v>
      </c>
      <c r="D114">
        <v>1870</v>
      </c>
      <c r="E114">
        <f>VLOOKUP(C114,GDP!A$1:BG$265,3,FALSE)</f>
        <v>2434776645.7362771</v>
      </c>
      <c r="F114">
        <f>VLOOKUP(C114,Population!A$1:BG$265,3,FALSE)</f>
        <v>11404859</v>
      </c>
      <c r="G114">
        <f t="shared" si="1"/>
        <v>213.48590506347136</v>
      </c>
    </row>
    <row r="115" spans="1:7" x14ac:dyDescent="0.4">
      <c r="A115">
        <v>14</v>
      </c>
      <c r="B115">
        <v>1961</v>
      </c>
      <c r="C115" t="s">
        <v>281</v>
      </c>
      <c r="D115">
        <v>1860</v>
      </c>
      <c r="E115" t="e">
        <f>VLOOKUP(C115,GDP!A$1:BG$265,3,FALSE)</f>
        <v>#N/A</v>
      </c>
      <c r="F115" t="e">
        <f>VLOOKUP(C115,Population!A$1:BG$265,3,FALSE)</f>
        <v>#N/A</v>
      </c>
      <c r="G115" t="str">
        <f t="shared" si="1"/>
        <v>.</v>
      </c>
    </row>
    <row r="116" spans="1:7" x14ac:dyDescent="0.4">
      <c r="A116">
        <v>15</v>
      </c>
      <c r="B116">
        <v>1961</v>
      </c>
      <c r="C116" t="s">
        <v>147</v>
      </c>
      <c r="D116">
        <v>1837</v>
      </c>
      <c r="E116">
        <f>VLOOKUP(C116,GDP!A$1:BG$265,3,FALSE)</f>
        <v>44842760293.192383</v>
      </c>
      <c r="F116">
        <f>VLOOKUP(C116,Population!A$1:BG$265,3,FALSE)</f>
        <v>50536350</v>
      </c>
      <c r="G116">
        <f t="shared" si="1"/>
        <v>887.33674460447548</v>
      </c>
    </row>
    <row r="117" spans="1:7" x14ac:dyDescent="0.4">
      <c r="A117">
        <v>16</v>
      </c>
      <c r="B117">
        <v>1961</v>
      </c>
      <c r="C117" t="s">
        <v>33</v>
      </c>
      <c r="D117">
        <v>1808</v>
      </c>
      <c r="E117">
        <f>VLOOKUP(C117,GDP!A$1:BG$265,3,FALSE)</f>
        <v>14160000000.000002</v>
      </c>
      <c r="F117">
        <f>VLOOKUP(C117,Population!A$1:BG$265,3,FALSE)</f>
        <v>39394126</v>
      </c>
      <c r="G117">
        <f t="shared" si="1"/>
        <v>359.4444511854382</v>
      </c>
    </row>
    <row r="118" spans="1:7" x14ac:dyDescent="0.4">
      <c r="A118">
        <v>17</v>
      </c>
      <c r="B118">
        <v>1961</v>
      </c>
      <c r="C118" t="s">
        <v>2260</v>
      </c>
      <c r="D118">
        <v>1797</v>
      </c>
      <c r="E118" t="e">
        <f>VLOOKUP(C118,GDP!A$1:BG$265,3,FALSE)</f>
        <v>#N/A</v>
      </c>
      <c r="F118" t="e">
        <f>VLOOKUP(C118,Population!A$1:BG$265,3,FALSE)</f>
        <v>#N/A</v>
      </c>
      <c r="G118" t="str">
        <f t="shared" si="1"/>
        <v>.</v>
      </c>
    </row>
    <row r="119" spans="1:7" x14ac:dyDescent="0.4">
      <c r="A119">
        <v>18</v>
      </c>
      <c r="B119">
        <v>1961</v>
      </c>
      <c r="C119" t="s">
        <v>351</v>
      </c>
      <c r="D119">
        <v>1795</v>
      </c>
      <c r="E119" t="e">
        <f>VLOOKUP(C119,GDP!A$1:BG$265,3,FALSE)</f>
        <v>#N/A</v>
      </c>
      <c r="F119" t="e">
        <f>VLOOKUP(C119,Population!A$1:BG$265,3,FALSE)</f>
        <v>#N/A</v>
      </c>
      <c r="G119" t="str">
        <f t="shared" si="1"/>
        <v>.</v>
      </c>
    </row>
    <row r="120" spans="1:7" x14ac:dyDescent="0.4">
      <c r="A120">
        <v>19</v>
      </c>
      <c r="B120">
        <v>1961</v>
      </c>
      <c r="C120" t="s">
        <v>1147</v>
      </c>
      <c r="D120">
        <v>1784</v>
      </c>
      <c r="E120">
        <f>VLOOKUP(C120,GDP!A$1:BG$265,3,FALSE)</f>
        <v>7972840543.1891356</v>
      </c>
      <c r="F120">
        <f>VLOOKUP(C120,Population!A$1:BG$265,3,FALSE)</f>
        <v>17920673</v>
      </c>
      <c r="G120">
        <f t="shared" si="1"/>
        <v>444.89626830360311</v>
      </c>
    </row>
    <row r="121" spans="1:7" x14ac:dyDescent="0.4">
      <c r="A121">
        <v>20</v>
      </c>
      <c r="B121">
        <v>1961</v>
      </c>
      <c r="C121" t="s">
        <v>32</v>
      </c>
      <c r="D121">
        <v>1777</v>
      </c>
      <c r="E121">
        <f>VLOOKUP(C121,GDP!A$1:BG$265,3,FALSE)</f>
        <v>68346741504.425652</v>
      </c>
      <c r="F121">
        <f>VLOOKUP(C121,Population!A$1:BG$265,3,FALSE)</f>
        <v>47444751</v>
      </c>
      <c r="G121">
        <f t="shared" si="1"/>
        <v>1440.5543303288841</v>
      </c>
    </row>
    <row r="122" spans="1:7" x14ac:dyDescent="0.4">
      <c r="A122">
        <v>21</v>
      </c>
      <c r="B122">
        <v>1961</v>
      </c>
      <c r="C122" t="s">
        <v>410</v>
      </c>
      <c r="D122">
        <v>1770</v>
      </c>
      <c r="E122">
        <f>VLOOKUP(C122,GDP!A$1:BG$265,3,FALSE)</f>
        <v>0</v>
      </c>
      <c r="F122">
        <f>VLOOKUP(C122,Population!A$1:BG$265,3,FALSE)</f>
        <v>7943118</v>
      </c>
      <c r="G122" t="str">
        <f t="shared" si="1"/>
        <v>.</v>
      </c>
    </row>
    <row r="123" spans="1:7" x14ac:dyDescent="0.4">
      <c r="A123">
        <v>22</v>
      </c>
      <c r="B123">
        <v>1961</v>
      </c>
      <c r="C123" t="s">
        <v>1492</v>
      </c>
      <c r="D123">
        <v>1763</v>
      </c>
      <c r="E123">
        <f>VLOOKUP(C123,GDP!A$1:BG$265,3,FALSE)</f>
        <v>1302674264.1991496</v>
      </c>
      <c r="F123">
        <f>VLOOKUP(C123,Population!A$1:BG$265,3,FALSE)</f>
        <v>6866539</v>
      </c>
      <c r="G123">
        <f t="shared" si="1"/>
        <v>189.71337149605495</v>
      </c>
    </row>
    <row r="124" spans="1:7" x14ac:dyDescent="0.4">
      <c r="A124">
        <v>23</v>
      </c>
      <c r="B124">
        <v>1961</v>
      </c>
      <c r="C124" t="s">
        <v>70</v>
      </c>
      <c r="D124">
        <v>1739</v>
      </c>
      <c r="E124">
        <f>VLOOKUP(C124,GDP!A$1:BG$265,3,FALSE)</f>
        <v>4609727272.727272</v>
      </c>
      <c r="F124">
        <f>VLOOKUP(C124,Population!A$1:BG$265,3,FALSE)</f>
        <v>7890156</v>
      </c>
      <c r="G124">
        <f t="shared" si="1"/>
        <v>584.2377860117432</v>
      </c>
    </row>
    <row r="125" spans="1:7" x14ac:dyDescent="0.4">
      <c r="A125">
        <v>24</v>
      </c>
      <c r="B125">
        <v>1961</v>
      </c>
      <c r="C125" t="s">
        <v>117</v>
      </c>
      <c r="D125">
        <v>1720</v>
      </c>
      <c r="E125">
        <f>VLOOKUP(C125,GDP!A$1:BG$265,3,FALSE)</f>
        <v>10712712465.052166</v>
      </c>
      <c r="F125">
        <f>VLOOKUP(C125,Population!A$1:BG$265,3,FALSE)</f>
        <v>5434294</v>
      </c>
      <c r="G125">
        <f t="shared" si="1"/>
        <v>1971.3163227922828</v>
      </c>
    </row>
    <row r="126" spans="1:7" x14ac:dyDescent="0.4">
      <c r="A126">
        <v>25</v>
      </c>
      <c r="B126">
        <v>1961</v>
      </c>
      <c r="C126" t="s">
        <v>295</v>
      </c>
      <c r="D126">
        <v>1709</v>
      </c>
      <c r="E126">
        <f>VLOOKUP(C126,GDP!A$1:BG$265,3,FALSE)</f>
        <v>8022222222.2222223</v>
      </c>
      <c r="F126">
        <f>VLOOKUP(C126,Population!A$1:BG$265,3,FALSE)</f>
        <v>28146893</v>
      </c>
      <c r="G126">
        <f t="shared" si="1"/>
        <v>285.01270894170176</v>
      </c>
    </row>
    <row r="127" spans="1:7" x14ac:dyDescent="0.4">
      <c r="A127">
        <v>26</v>
      </c>
      <c r="B127">
        <v>1961</v>
      </c>
      <c r="C127" t="s">
        <v>934</v>
      </c>
      <c r="D127">
        <v>1708</v>
      </c>
      <c r="E127">
        <f>VLOOKUP(C127,GDP!A$1:BG$265,3,FALSE)</f>
        <v>490325181.61427468</v>
      </c>
      <c r="F127">
        <f>VLOOKUP(C127,Population!A$1:BG$265,3,FALSE)</f>
        <v>1381917</v>
      </c>
      <c r="G127">
        <f t="shared" si="1"/>
        <v>354.8152180009904</v>
      </c>
    </row>
    <row r="128" spans="1:7" x14ac:dyDescent="0.4">
      <c r="A128">
        <v>27</v>
      </c>
      <c r="B128">
        <v>1961</v>
      </c>
      <c r="C128" t="s">
        <v>1932</v>
      </c>
      <c r="D128">
        <v>1699</v>
      </c>
      <c r="E128">
        <f>VLOOKUP(C128,GDP!A$1:BG$265,3,FALSE)</f>
        <v>0</v>
      </c>
      <c r="F128">
        <f>VLOOKUP(C128,Population!A$1:BG$265,3,FALSE)</f>
        <v>101078</v>
      </c>
      <c r="G128" t="str">
        <f t="shared" si="1"/>
        <v>.</v>
      </c>
    </row>
    <row r="129" spans="1:7" x14ac:dyDescent="0.4">
      <c r="A129">
        <v>28</v>
      </c>
      <c r="B129">
        <v>1961</v>
      </c>
      <c r="C129" t="s">
        <v>60</v>
      </c>
      <c r="D129">
        <v>1696</v>
      </c>
      <c r="E129">
        <f>VLOOKUP(C129,GDP!A$1:BG$265,3,FALSE)</f>
        <v>2899654840.3656716</v>
      </c>
      <c r="F129">
        <f>VLOOKUP(C129,Population!A$1:BG$265,3,FALSE)</f>
        <v>10350242</v>
      </c>
      <c r="G129">
        <f t="shared" si="1"/>
        <v>280.15333751284959</v>
      </c>
    </row>
    <row r="130" spans="1:7" x14ac:dyDescent="0.4">
      <c r="A130">
        <v>29</v>
      </c>
      <c r="B130">
        <v>1961</v>
      </c>
      <c r="C130" t="s">
        <v>2255</v>
      </c>
      <c r="D130">
        <v>1691</v>
      </c>
      <c r="E130">
        <f>VLOOKUP(C130,GDP!A$1:BG$265,3,FALSE)</f>
        <v>2417237753.9441881</v>
      </c>
      <c r="F130">
        <f>VLOOKUP(C130,Population!A$1:BG$265,3,FALSE)</f>
        <v>25765673</v>
      </c>
      <c r="G130">
        <f t="shared" si="1"/>
        <v>93.81620864101582</v>
      </c>
    </row>
    <row r="131" spans="1:7" x14ac:dyDescent="0.4">
      <c r="A131">
        <v>30</v>
      </c>
      <c r="B131">
        <v>1961</v>
      </c>
      <c r="C131" t="s">
        <v>118</v>
      </c>
      <c r="D131">
        <v>1686</v>
      </c>
      <c r="E131">
        <f>VLOOKUP(C131,GDP!A$1:BG$265,3,FALSE)</f>
        <v>13493833739.99494</v>
      </c>
      <c r="F131">
        <f>VLOOKUP(C131,Population!A$1:BG$265,3,FALSE)</f>
        <v>11638712</v>
      </c>
      <c r="G131">
        <f t="shared" ref="G131:G194" si="2">IFERROR(IF(E131*F131=0,".",E131/F131),".")</f>
        <v>1159.3923571607356</v>
      </c>
    </row>
    <row r="132" spans="1:7" x14ac:dyDescent="0.4">
      <c r="A132">
        <v>31</v>
      </c>
      <c r="B132">
        <v>1961</v>
      </c>
      <c r="C132" t="s">
        <v>522</v>
      </c>
      <c r="D132">
        <v>1685</v>
      </c>
      <c r="E132">
        <f>VLOOKUP(C132,GDP!A$1:BG$265,3,FALSE)</f>
        <v>2025689536.6070545</v>
      </c>
      <c r="F132">
        <f>VLOOKUP(C132,Population!A$1:BG$265,3,FALSE)</f>
        <v>12710547</v>
      </c>
      <c r="G132">
        <f t="shared" si="2"/>
        <v>159.37076009451476</v>
      </c>
    </row>
    <row r="133" spans="1:7" x14ac:dyDescent="0.4">
      <c r="A133">
        <v>32</v>
      </c>
      <c r="B133">
        <v>1961</v>
      </c>
      <c r="C133" t="s">
        <v>851</v>
      </c>
      <c r="D133">
        <v>1682</v>
      </c>
      <c r="E133">
        <f>VLOOKUP(C133,GDP!A$1:BG$265,3,FALSE)</f>
        <v>1831700364.0436854</v>
      </c>
      <c r="F133">
        <f>VLOOKUP(C133,Population!A$1:BG$265,3,FALSE)</f>
        <v>7475352</v>
      </c>
      <c r="G133">
        <f t="shared" si="2"/>
        <v>245.03198833227992</v>
      </c>
    </row>
    <row r="134" spans="1:7" x14ac:dyDescent="0.4">
      <c r="A134">
        <v>33</v>
      </c>
      <c r="B134">
        <v>1961</v>
      </c>
      <c r="C134" t="s">
        <v>199</v>
      </c>
      <c r="D134">
        <v>1681</v>
      </c>
      <c r="E134">
        <f>VLOOKUP(C134,GDP!A$1:BG$265,3,FALSE)</f>
        <v>0</v>
      </c>
      <c r="F134">
        <f>VLOOKUP(C134,Population!A$1:BG$265,3,FALSE)</f>
        <v>29964000</v>
      </c>
      <c r="G134" t="str">
        <f t="shared" si="2"/>
        <v>.</v>
      </c>
    </row>
    <row r="135" spans="1:7" x14ac:dyDescent="0.4">
      <c r="A135">
        <v>34</v>
      </c>
      <c r="B135">
        <v>1961</v>
      </c>
      <c r="C135" t="s">
        <v>2002</v>
      </c>
      <c r="D135">
        <v>1673</v>
      </c>
      <c r="E135">
        <f>VLOOKUP(C135,GDP!A$1:BG$265,3,FALSE)</f>
        <v>2088012282.3566668</v>
      </c>
      <c r="F135">
        <f>VLOOKUP(C135,Population!A$1:BG$265,3,FALSE)</f>
        <v>2824400</v>
      </c>
      <c r="G135">
        <f t="shared" si="2"/>
        <v>739.27640644266637</v>
      </c>
    </row>
    <row r="136" spans="1:7" x14ac:dyDescent="0.4">
      <c r="A136">
        <v>35</v>
      </c>
      <c r="B136">
        <v>1961</v>
      </c>
      <c r="C136" t="s">
        <v>2272</v>
      </c>
      <c r="D136">
        <v>1671</v>
      </c>
      <c r="E136" t="e">
        <f>VLOOKUP(C136,GDP!A$1:BG$265,3,FALSE)</f>
        <v>#N/A</v>
      </c>
      <c r="F136" t="e">
        <f>VLOOKUP(C136,Population!A$1:BG$265,3,FALSE)</f>
        <v>#N/A</v>
      </c>
      <c r="G136" t="str">
        <f t="shared" si="2"/>
        <v>.</v>
      </c>
    </row>
    <row r="137" spans="1:7" x14ac:dyDescent="0.4">
      <c r="A137">
        <v>36</v>
      </c>
      <c r="B137">
        <v>1961</v>
      </c>
      <c r="C137" t="s">
        <v>858</v>
      </c>
      <c r="D137">
        <v>1670</v>
      </c>
      <c r="E137">
        <f>VLOOKUP(C137,GDP!A$1:BG$265,3,FALSE)</f>
        <v>6933842098.845479</v>
      </c>
      <c r="F137">
        <f>VLOOKUP(C137,Population!A$1:BG$265,3,FALSE)</f>
        <v>4611687</v>
      </c>
      <c r="G137">
        <f t="shared" si="2"/>
        <v>1503.5370134281618</v>
      </c>
    </row>
    <row r="138" spans="1:7" x14ac:dyDescent="0.4">
      <c r="A138">
        <v>37</v>
      </c>
      <c r="B138">
        <v>1961</v>
      </c>
      <c r="C138" t="s">
        <v>1955</v>
      </c>
      <c r="D138">
        <v>1664</v>
      </c>
      <c r="E138">
        <f>VLOOKUP(C138,GDP!A$1:BG$265,3,FALSE)</f>
        <v>618245639.22138166</v>
      </c>
      <c r="F138">
        <f>VLOOKUP(C138,Population!A$1:BG$265,3,FALSE)</f>
        <v>3694205</v>
      </c>
      <c r="G138">
        <f t="shared" si="2"/>
        <v>167.35553095222969</v>
      </c>
    </row>
    <row r="139" spans="1:7" x14ac:dyDescent="0.4">
      <c r="A139">
        <v>38</v>
      </c>
      <c r="B139">
        <v>1961</v>
      </c>
      <c r="C139" t="s">
        <v>59</v>
      </c>
      <c r="D139">
        <v>1662</v>
      </c>
      <c r="E139">
        <f>VLOOKUP(C139,GDP!A$1:BG$265,3,FALSE)</f>
        <v>0</v>
      </c>
      <c r="F139">
        <f>VLOOKUP(C139,Population!A$1:BG$265,3,FALSE)</f>
        <v>18555250</v>
      </c>
      <c r="G139" t="str">
        <f t="shared" si="2"/>
        <v>.</v>
      </c>
    </row>
    <row r="140" spans="1:7" x14ac:dyDescent="0.4">
      <c r="A140">
        <v>39</v>
      </c>
      <c r="B140">
        <v>1961</v>
      </c>
      <c r="C140" t="s">
        <v>77</v>
      </c>
      <c r="D140">
        <v>1658</v>
      </c>
      <c r="E140">
        <f>VLOOKUP(C140,GDP!A$1:BG$265,3,FALSE)</f>
        <v>0</v>
      </c>
      <c r="F140">
        <f>VLOOKUP(C140,Population!A$1:BG$265,3,FALSE)</f>
        <v>1953328</v>
      </c>
      <c r="G140" t="str">
        <f t="shared" si="2"/>
        <v>.</v>
      </c>
    </row>
    <row r="141" spans="1:7" x14ac:dyDescent="0.4">
      <c r="A141">
        <v>40</v>
      </c>
      <c r="B141">
        <v>1961</v>
      </c>
      <c r="C141" t="s">
        <v>467</v>
      </c>
      <c r="D141">
        <v>1647</v>
      </c>
      <c r="E141">
        <f>VLOOKUP(C141,GDP!A$1:BG$265,3,FALSE)</f>
        <v>3417516639.3759632</v>
      </c>
      <c r="F141">
        <f>VLOOKUP(C141,Population!A$1:BG$265,3,FALSE)</f>
        <v>8929316</v>
      </c>
      <c r="G141">
        <f t="shared" si="2"/>
        <v>382.72994699436811</v>
      </c>
    </row>
    <row r="142" spans="1:7" x14ac:dyDescent="0.4">
      <c r="A142">
        <v>40</v>
      </c>
      <c r="B142">
        <v>1961</v>
      </c>
      <c r="C142" t="s">
        <v>43</v>
      </c>
      <c r="D142">
        <v>1647</v>
      </c>
      <c r="E142">
        <f>VLOOKUP(C142,GDP!A$1:BG$265,3,FALSE)</f>
        <v>12400145221.594988</v>
      </c>
      <c r="F142">
        <f>VLOOKUP(C142,Population!A$1:BG$265,3,FALSE)</f>
        <v>9183948</v>
      </c>
      <c r="G142">
        <f t="shared" si="2"/>
        <v>1350.1976733312283</v>
      </c>
    </row>
    <row r="143" spans="1:7" x14ac:dyDescent="0.4">
      <c r="A143">
        <v>42</v>
      </c>
      <c r="B143">
        <v>1961</v>
      </c>
      <c r="C143" t="s">
        <v>815</v>
      </c>
      <c r="D143">
        <v>1620</v>
      </c>
      <c r="E143">
        <f>VLOOKUP(C143,GDP!A$1:BG$265,3,FALSE)</f>
        <v>40767969453.695969</v>
      </c>
      <c r="F143">
        <f>VLOOKUP(C143,Population!A$1:BG$265,3,FALSE)</f>
        <v>18271000</v>
      </c>
      <c r="G143">
        <f t="shared" si="2"/>
        <v>2231.2938237477952</v>
      </c>
    </row>
    <row r="144" spans="1:7" x14ac:dyDescent="0.4">
      <c r="A144">
        <v>43</v>
      </c>
      <c r="B144">
        <v>1961</v>
      </c>
      <c r="C144" t="s">
        <v>1064</v>
      </c>
      <c r="D144">
        <v>1611</v>
      </c>
      <c r="E144">
        <f>VLOOKUP(C144,GDP!A$1:BG$265,3,FALSE)</f>
        <v>4467200335.9932795</v>
      </c>
      <c r="F144">
        <f>VLOOKUP(C144,Population!A$1:BG$265,3,FALSE)</f>
        <v>46062905</v>
      </c>
      <c r="G144">
        <f t="shared" si="2"/>
        <v>96.980430044376916</v>
      </c>
    </row>
    <row r="145" spans="1:7" x14ac:dyDescent="0.4">
      <c r="A145">
        <v>44</v>
      </c>
      <c r="B145">
        <v>1961</v>
      </c>
      <c r="C145" t="s">
        <v>2002</v>
      </c>
      <c r="D145">
        <v>1602</v>
      </c>
      <c r="E145">
        <f>VLOOKUP(C145,GDP!A$1:BG$265,3,FALSE)</f>
        <v>2088012282.3566668</v>
      </c>
      <c r="F145">
        <f>VLOOKUP(C145,Population!A$1:BG$265,3,FALSE)</f>
        <v>2824400</v>
      </c>
      <c r="G145">
        <f t="shared" si="2"/>
        <v>739.27640644266637</v>
      </c>
    </row>
    <row r="146" spans="1:7" x14ac:dyDescent="0.4">
      <c r="A146">
        <v>45</v>
      </c>
      <c r="B146">
        <v>1961</v>
      </c>
      <c r="C146" t="s">
        <v>1261</v>
      </c>
      <c r="D146">
        <v>1597</v>
      </c>
      <c r="E146">
        <f>VLOOKUP(C146,GDP!A$1:BG$265,3,FALSE)</f>
        <v>836493109.15228367</v>
      </c>
      <c r="F146">
        <f>VLOOKUP(C146,Population!A$1:BG$265,3,FALSE)</f>
        <v>3295293</v>
      </c>
      <c r="G146">
        <f t="shared" si="2"/>
        <v>253.84483539165825</v>
      </c>
    </row>
    <row r="147" spans="1:7" x14ac:dyDescent="0.4">
      <c r="A147">
        <v>46</v>
      </c>
      <c r="B147">
        <v>1961</v>
      </c>
      <c r="C147" t="s">
        <v>2121</v>
      </c>
      <c r="D147">
        <v>1593</v>
      </c>
      <c r="E147">
        <f>VLOOKUP(C147,GDP!A$1:BG$265,3,FALSE)</f>
        <v>1096646600</v>
      </c>
      <c r="F147">
        <f>VLOOKUP(C147,Population!A$1:BG$265,3,FALSE)</f>
        <v>3870756</v>
      </c>
      <c r="G147">
        <f t="shared" si="2"/>
        <v>283.31586904470339</v>
      </c>
    </row>
    <row r="148" spans="1:7" x14ac:dyDescent="0.4">
      <c r="A148">
        <v>47</v>
      </c>
      <c r="B148">
        <v>1961</v>
      </c>
      <c r="C148" t="s">
        <v>1983</v>
      </c>
      <c r="D148">
        <v>1590</v>
      </c>
      <c r="E148">
        <f>VLOOKUP(C148,GDP!A$1:BG$265,3,FALSE)</f>
        <v>0</v>
      </c>
      <c r="F148">
        <f>VLOOKUP(C148,Population!A$1:BG$265,3,FALSE)</f>
        <v>3633652</v>
      </c>
      <c r="G148" t="str">
        <f t="shared" si="2"/>
        <v>.</v>
      </c>
    </row>
    <row r="149" spans="1:7" x14ac:dyDescent="0.4">
      <c r="A149">
        <v>48</v>
      </c>
      <c r="B149">
        <v>1961</v>
      </c>
      <c r="C149" t="s">
        <v>505</v>
      </c>
      <c r="D149">
        <v>1588</v>
      </c>
      <c r="E149">
        <f>VLOOKUP(C149,GDP!A$1:BG$265,3,FALSE)</f>
        <v>3138500000</v>
      </c>
      <c r="F149">
        <f>VLOOKUP(C149,Population!A$1:BG$265,3,FALSE)</f>
        <v>2185000</v>
      </c>
      <c r="G149">
        <f t="shared" si="2"/>
        <v>1436.3844393592678</v>
      </c>
    </row>
    <row r="150" spans="1:7" x14ac:dyDescent="0.4">
      <c r="A150">
        <v>49</v>
      </c>
      <c r="B150">
        <v>1961</v>
      </c>
      <c r="C150" t="s">
        <v>2076</v>
      </c>
      <c r="D150">
        <v>1587</v>
      </c>
      <c r="E150">
        <f>VLOOKUP(C150,GDP!A$1:BG$265,3,FALSE)</f>
        <v>1419333333.3333335</v>
      </c>
      <c r="F150">
        <f>VLOOKUP(C150,Population!A$1:BG$265,3,FALSE)</f>
        <v>7769482</v>
      </c>
      <c r="G150">
        <f t="shared" si="2"/>
        <v>182.68056137247419</v>
      </c>
    </row>
    <row r="151" spans="1:7" x14ac:dyDescent="0.4">
      <c r="A151">
        <v>50</v>
      </c>
      <c r="B151">
        <v>1961</v>
      </c>
      <c r="C151" t="s">
        <v>2047</v>
      </c>
      <c r="D151">
        <v>1584</v>
      </c>
      <c r="E151">
        <f>VLOOKUP(C151,GDP!A$1:BG$265,3,FALSE)</f>
        <v>0</v>
      </c>
      <c r="F151">
        <f>VLOOKUP(C151,Population!A$1:BG$265,3,FALSE)</f>
        <v>680757</v>
      </c>
      <c r="G151" t="str">
        <f t="shared" si="2"/>
        <v>.</v>
      </c>
    </row>
    <row r="152" spans="1:7" x14ac:dyDescent="0.4">
      <c r="A152">
        <v>51</v>
      </c>
      <c r="B152">
        <v>1961</v>
      </c>
      <c r="C152" t="s">
        <v>1954</v>
      </c>
      <c r="D152">
        <v>1576</v>
      </c>
      <c r="E152">
        <f>VLOOKUP(C152,GDP!A$1:BG$265,3,FALSE)</f>
        <v>50056868957.673241</v>
      </c>
      <c r="F152">
        <f>VLOOKUP(C152,Population!A$1:BG$265,3,FALSE)</f>
        <v>660330000</v>
      </c>
      <c r="G152">
        <f t="shared" si="2"/>
        <v>75.805837925996457</v>
      </c>
    </row>
    <row r="153" spans="1:7" x14ac:dyDescent="0.4">
      <c r="A153">
        <v>52</v>
      </c>
      <c r="B153">
        <v>1961</v>
      </c>
      <c r="C153" t="s">
        <v>2273</v>
      </c>
      <c r="D153">
        <v>1571</v>
      </c>
      <c r="E153">
        <f>VLOOKUP(C153,GDP!A$1:BG$265,3,FALSE)</f>
        <v>151675739.16060254</v>
      </c>
      <c r="F153">
        <f>VLOOKUP(C153,Population!A$1:BG$265,3,FALSE)</f>
        <v>1064111</v>
      </c>
      <c r="G153">
        <f t="shared" si="2"/>
        <v>142.53751644386961</v>
      </c>
    </row>
    <row r="154" spans="1:7" x14ac:dyDescent="0.4">
      <c r="A154">
        <v>53</v>
      </c>
      <c r="B154">
        <v>1961</v>
      </c>
      <c r="C154" t="s">
        <v>2285</v>
      </c>
      <c r="D154">
        <v>1567</v>
      </c>
      <c r="E154">
        <f>VLOOKUP(C154,GDP!A$1:BG$265,3,FALSE)</f>
        <v>0</v>
      </c>
      <c r="F154">
        <f>VLOOKUP(C154,Population!A$1:BG$265,3,FALSE)</f>
        <v>15637733</v>
      </c>
      <c r="G154" t="str">
        <f t="shared" si="2"/>
        <v>.</v>
      </c>
    </row>
    <row r="155" spans="1:7" x14ac:dyDescent="0.4">
      <c r="A155">
        <v>54</v>
      </c>
      <c r="B155">
        <v>1961</v>
      </c>
      <c r="C155" t="s">
        <v>2038</v>
      </c>
      <c r="D155">
        <v>1560</v>
      </c>
      <c r="E155">
        <f>VLOOKUP(C155,GDP!A$1:BG$265,3,FALSE)</f>
        <v>0</v>
      </c>
      <c r="F155">
        <f>VLOOKUP(C155,Population!A$1:BG$265,3,FALSE)</f>
        <v>5322266</v>
      </c>
      <c r="G155" t="str">
        <f t="shared" si="2"/>
        <v>.</v>
      </c>
    </row>
    <row r="156" spans="1:7" x14ac:dyDescent="0.4">
      <c r="A156">
        <v>55</v>
      </c>
      <c r="B156">
        <v>1961</v>
      </c>
      <c r="C156" t="s">
        <v>529</v>
      </c>
      <c r="D156">
        <v>1557</v>
      </c>
      <c r="E156">
        <f>VLOOKUP(C156,GDP!A$1:BG$265,3,FALSE)</f>
        <v>0</v>
      </c>
      <c r="F156">
        <f>VLOOKUP(C156,Population!A$1:BG$265,3,FALSE)</f>
        <v>2843240</v>
      </c>
      <c r="G156" t="str">
        <f t="shared" si="2"/>
        <v>.</v>
      </c>
    </row>
    <row r="157" spans="1:7" x14ac:dyDescent="0.4">
      <c r="A157">
        <v>56</v>
      </c>
      <c r="B157">
        <v>1961</v>
      </c>
      <c r="C157" t="s">
        <v>1929</v>
      </c>
      <c r="D157">
        <v>1556</v>
      </c>
      <c r="E157">
        <f>VLOOKUP(C157,GDP!A$1:BG$265,3,FALSE)</f>
        <v>0</v>
      </c>
      <c r="F157">
        <f>VLOOKUP(C157,Population!A$1:BG$265,3,FALSE)</f>
        <v>1659800</v>
      </c>
      <c r="G157" t="str">
        <f t="shared" si="2"/>
        <v>.</v>
      </c>
    </row>
    <row r="158" spans="1:7" x14ac:dyDescent="0.4">
      <c r="A158">
        <v>57</v>
      </c>
      <c r="B158">
        <v>1961</v>
      </c>
      <c r="C158" t="s">
        <v>74</v>
      </c>
      <c r="D158">
        <v>1551</v>
      </c>
      <c r="E158">
        <f>VLOOKUP(C158,GDP!A$1:BG$265,3,FALSE)</f>
        <v>612518906.82649124</v>
      </c>
      <c r="F158">
        <f>VLOOKUP(C158,Population!A$1:BG$265,3,FALSE)</f>
        <v>3764813</v>
      </c>
      <c r="G158">
        <f t="shared" si="2"/>
        <v>162.69570542454332</v>
      </c>
    </row>
    <row r="159" spans="1:7" x14ac:dyDescent="0.4">
      <c r="A159">
        <v>58</v>
      </c>
      <c r="B159">
        <v>1961</v>
      </c>
      <c r="C159" t="s">
        <v>2276</v>
      </c>
      <c r="D159">
        <v>1550</v>
      </c>
      <c r="E159" t="e">
        <f>VLOOKUP(C159,GDP!A$1:BG$265,3,FALSE)</f>
        <v>#N/A</v>
      </c>
      <c r="F159" t="e">
        <f>VLOOKUP(C159,Population!A$1:BG$265,3,FALSE)</f>
        <v>#N/A</v>
      </c>
      <c r="G159" t="str">
        <f t="shared" si="2"/>
        <v>.</v>
      </c>
    </row>
    <row r="160" spans="1:7" x14ac:dyDescent="0.4">
      <c r="A160">
        <v>59</v>
      </c>
      <c r="B160">
        <v>1961</v>
      </c>
      <c r="C160" t="s">
        <v>719</v>
      </c>
      <c r="D160">
        <v>1541</v>
      </c>
      <c r="E160">
        <f>VLOOKUP(C160,GDP!A$1:BG$265,3,FALSE)</f>
        <v>5670064168.2177305</v>
      </c>
      <c r="F160">
        <f>VLOOKUP(C160,Population!A$1:BG$265,3,FALSE)</f>
        <v>2419700</v>
      </c>
      <c r="G160">
        <f t="shared" si="2"/>
        <v>2343.2922131742489</v>
      </c>
    </row>
    <row r="161" spans="1:7" x14ac:dyDescent="0.4">
      <c r="A161">
        <v>60</v>
      </c>
      <c r="B161">
        <v>1961</v>
      </c>
      <c r="C161" t="s">
        <v>1986</v>
      </c>
      <c r="D161">
        <v>1535</v>
      </c>
      <c r="E161">
        <f>VLOOKUP(C161,GDP!A$1:BG$265,3,FALSE)</f>
        <v>0</v>
      </c>
      <c r="F161">
        <f>VLOOKUP(C161,Population!A$1:BG$265,3,FALSE)</f>
        <v>91260</v>
      </c>
      <c r="G161" t="str">
        <f t="shared" si="2"/>
        <v>.</v>
      </c>
    </row>
    <row r="162" spans="1:7" x14ac:dyDescent="0.4">
      <c r="A162">
        <v>61</v>
      </c>
      <c r="B162">
        <v>1961</v>
      </c>
      <c r="C162" t="s">
        <v>565</v>
      </c>
      <c r="D162">
        <v>1517</v>
      </c>
      <c r="E162">
        <f>VLOOKUP(C162,GDP!A$1:BG$265,3,FALSE)</f>
        <v>19648336879.829769</v>
      </c>
      <c r="F162">
        <f>VLOOKUP(C162,Population!A$1:BG$265,3,FALSE)</f>
        <v>10483000</v>
      </c>
      <c r="G162">
        <f t="shared" si="2"/>
        <v>1874.3047677029256</v>
      </c>
    </row>
    <row r="163" spans="1:7" x14ac:dyDescent="0.4">
      <c r="A163">
        <v>61</v>
      </c>
      <c r="B163">
        <v>1961</v>
      </c>
      <c r="C163" t="s">
        <v>678</v>
      </c>
      <c r="D163">
        <v>1517</v>
      </c>
      <c r="E163">
        <f>VLOOKUP(C163,GDP!A$1:BG$265,3,FALSE)</f>
        <v>4426949094.7523832</v>
      </c>
      <c r="F163">
        <f>VLOOKUP(C163,Population!A$1:BG$265,3,FALSE)</f>
        <v>22480418</v>
      </c>
      <c r="G163">
        <f t="shared" si="2"/>
        <v>196.92467883614901</v>
      </c>
    </row>
    <row r="164" spans="1:7" x14ac:dyDescent="0.4">
      <c r="A164">
        <v>63</v>
      </c>
      <c r="B164">
        <v>1961</v>
      </c>
      <c r="C164" t="s">
        <v>2274</v>
      </c>
      <c r="D164">
        <v>1514</v>
      </c>
      <c r="E164" t="e">
        <f>VLOOKUP(C164,GDP!A$1:BG$265,3,FALSE)</f>
        <v>#N/A</v>
      </c>
      <c r="F164" t="e">
        <f>VLOOKUP(C164,Population!A$1:BG$265,3,FALSE)</f>
        <v>#N/A</v>
      </c>
      <c r="G164" t="str">
        <f t="shared" si="2"/>
        <v>.</v>
      </c>
    </row>
    <row r="165" spans="1:7" x14ac:dyDescent="0.4">
      <c r="A165">
        <v>64</v>
      </c>
      <c r="B165">
        <v>1961</v>
      </c>
      <c r="C165" t="s">
        <v>1997</v>
      </c>
      <c r="D165">
        <v>1512</v>
      </c>
      <c r="E165">
        <f>VLOOKUP(C165,GDP!A$1:BG$265,3,FALSE)</f>
        <v>0</v>
      </c>
      <c r="F165">
        <f>VLOOKUP(C165,Population!A$1:BG$265,3,FALSE)</f>
        <v>90138235</v>
      </c>
      <c r="G165" t="str">
        <f t="shared" si="2"/>
        <v>.</v>
      </c>
    </row>
    <row r="166" spans="1:7" x14ac:dyDescent="0.4">
      <c r="A166">
        <v>65</v>
      </c>
      <c r="B166">
        <v>1961</v>
      </c>
      <c r="C166" t="s">
        <v>1497</v>
      </c>
      <c r="D166">
        <v>1511</v>
      </c>
      <c r="E166">
        <f>VLOOKUP(C166,GDP!A$1:BG$265,3,FALSE)</f>
        <v>126396469.70705794</v>
      </c>
      <c r="F166">
        <f>VLOOKUP(C166,Population!A$1:BG$265,3,FALSE)</f>
        <v>1597526</v>
      </c>
      <c r="G166">
        <f t="shared" si="2"/>
        <v>79.120133072674832</v>
      </c>
    </row>
    <row r="167" spans="1:7" x14ac:dyDescent="0.4">
      <c r="A167">
        <v>66</v>
      </c>
      <c r="B167">
        <v>1961</v>
      </c>
      <c r="C167" t="s">
        <v>709</v>
      </c>
      <c r="D167">
        <v>1510</v>
      </c>
      <c r="E167">
        <f>VLOOKUP(C167,GDP!A$1:BG$265,3,FALSE)</f>
        <v>657597382.75915194</v>
      </c>
      <c r="F167">
        <f>VLOOKUP(C167,Population!A$1:BG$265,3,FALSE)</f>
        <v>5285231</v>
      </c>
      <c r="G167">
        <f t="shared" si="2"/>
        <v>124.42169183506869</v>
      </c>
    </row>
    <row r="168" spans="1:7" x14ac:dyDescent="0.4">
      <c r="A168">
        <v>67</v>
      </c>
      <c r="B168">
        <v>1961</v>
      </c>
      <c r="C168" t="s">
        <v>2270</v>
      </c>
      <c r="D168">
        <v>1506</v>
      </c>
      <c r="E168" t="e">
        <f>VLOOKUP(C168,GDP!A$1:BG$265,3,FALSE)</f>
        <v>#N/A</v>
      </c>
      <c r="F168" t="e">
        <f>VLOOKUP(C168,Population!A$1:BG$265,3,FALSE)</f>
        <v>#N/A</v>
      </c>
      <c r="G168" t="str">
        <f t="shared" si="2"/>
        <v>.</v>
      </c>
    </row>
    <row r="169" spans="1:7" x14ac:dyDescent="0.4">
      <c r="A169">
        <v>68</v>
      </c>
      <c r="B169">
        <v>1961</v>
      </c>
      <c r="C169" t="s">
        <v>637</v>
      </c>
      <c r="D169">
        <v>1500</v>
      </c>
      <c r="E169">
        <f>VLOOKUP(C169,GDP!A$1:BG$265,3,FALSE)</f>
        <v>0</v>
      </c>
      <c r="F169">
        <f>VLOOKUP(C169,Population!A$1:BG$265,3,FALSE)</f>
        <v>4235937</v>
      </c>
      <c r="G169" t="str">
        <f t="shared" si="2"/>
        <v>.</v>
      </c>
    </row>
    <row r="170" spans="1:7" x14ac:dyDescent="0.4">
      <c r="A170">
        <v>69</v>
      </c>
      <c r="B170">
        <v>1961</v>
      </c>
      <c r="C170" t="s">
        <v>2278</v>
      </c>
      <c r="D170">
        <v>1495</v>
      </c>
      <c r="E170" t="e">
        <f>VLOOKUP(C170,GDP!A$1:BG$265,3,FALSE)</f>
        <v>#N/A</v>
      </c>
      <c r="F170" t="e">
        <f>VLOOKUP(C170,Population!A$1:BG$265,3,FALSE)</f>
        <v>#N/A</v>
      </c>
      <c r="G170" t="str">
        <f t="shared" si="2"/>
        <v>.</v>
      </c>
    </row>
    <row r="171" spans="1:7" x14ac:dyDescent="0.4">
      <c r="A171">
        <v>70</v>
      </c>
      <c r="B171">
        <v>1961</v>
      </c>
      <c r="C171" t="s">
        <v>2275</v>
      </c>
      <c r="D171">
        <v>1494</v>
      </c>
      <c r="E171" t="e">
        <f>VLOOKUP(C171,GDP!A$1:BG$265,3,FALSE)</f>
        <v>#N/A</v>
      </c>
      <c r="F171" t="e">
        <f>VLOOKUP(C171,Population!A$1:BG$265,3,FALSE)</f>
        <v>#N/A</v>
      </c>
      <c r="G171" t="str">
        <f t="shared" si="2"/>
        <v>.</v>
      </c>
    </row>
    <row r="172" spans="1:7" x14ac:dyDescent="0.4">
      <c r="A172">
        <v>71</v>
      </c>
      <c r="B172">
        <v>1961</v>
      </c>
      <c r="C172" t="s">
        <v>2104</v>
      </c>
      <c r="D172">
        <v>1490</v>
      </c>
      <c r="E172">
        <f>VLOOKUP(C172,GDP!A$1:BG$265,3,FALSE)</f>
        <v>584961208.65659451</v>
      </c>
      <c r="F172">
        <f>VLOOKUP(C172,Population!A$1:BG$265,3,FALSE)</f>
        <v>865360</v>
      </c>
      <c r="G172">
        <f t="shared" si="2"/>
        <v>675.97440216394853</v>
      </c>
    </row>
    <row r="173" spans="1:7" x14ac:dyDescent="0.4">
      <c r="A173">
        <v>72</v>
      </c>
      <c r="B173">
        <v>1961</v>
      </c>
      <c r="C173" t="s">
        <v>2277</v>
      </c>
      <c r="D173">
        <v>1487</v>
      </c>
      <c r="E173" t="e">
        <f>VLOOKUP(C173,GDP!A$1:BG$265,3,FALSE)</f>
        <v>#N/A</v>
      </c>
      <c r="F173" t="e">
        <f>VLOOKUP(C173,Population!A$1:BG$265,3,FALSE)</f>
        <v>#N/A</v>
      </c>
      <c r="G173" t="str">
        <f t="shared" si="2"/>
        <v>.</v>
      </c>
    </row>
    <row r="174" spans="1:7" x14ac:dyDescent="0.4">
      <c r="A174">
        <v>73</v>
      </c>
      <c r="B174">
        <v>1961</v>
      </c>
      <c r="C174" t="s">
        <v>2006</v>
      </c>
      <c r="D174">
        <v>1466</v>
      </c>
      <c r="E174">
        <f>VLOOKUP(C174,GDP!A$1:BG$265,3,FALSE)</f>
        <v>792959472.13902378</v>
      </c>
      <c r="F174">
        <f>VLOOKUP(C174,Population!A$1:BG$265,3,FALSE)</f>
        <v>8361441</v>
      </c>
      <c r="G174">
        <f t="shared" si="2"/>
        <v>94.835264895013168</v>
      </c>
    </row>
    <row r="175" spans="1:7" x14ac:dyDescent="0.4">
      <c r="A175">
        <v>74</v>
      </c>
      <c r="B175">
        <v>1961</v>
      </c>
      <c r="C175" t="s">
        <v>591</v>
      </c>
      <c r="D175">
        <v>1460</v>
      </c>
      <c r="E175">
        <f>VLOOKUP(C175,GDP!A$1:BG$265,3,FALSE)</f>
        <v>0</v>
      </c>
      <c r="F175">
        <f>VLOOKUP(C175,Population!A$1:BG$265,3,FALSE)</f>
        <v>3943364</v>
      </c>
      <c r="G175" t="str">
        <f t="shared" si="2"/>
        <v>.</v>
      </c>
    </row>
    <row r="176" spans="1:7" x14ac:dyDescent="0.4">
      <c r="A176">
        <v>75</v>
      </c>
      <c r="B176">
        <v>1961</v>
      </c>
      <c r="C176" t="s">
        <v>2052</v>
      </c>
      <c r="D176">
        <v>1456</v>
      </c>
      <c r="E176">
        <f>VLOOKUP(C176,GDP!A$1:BG$265,3,FALSE)</f>
        <v>0</v>
      </c>
      <c r="F176">
        <f>VLOOKUP(C176,Population!A$1:BG$265,3,FALSE)</f>
        <v>81200</v>
      </c>
      <c r="G176" t="str">
        <f t="shared" si="2"/>
        <v>.</v>
      </c>
    </row>
    <row r="177" spans="1:7" x14ac:dyDescent="0.4">
      <c r="A177">
        <v>76</v>
      </c>
      <c r="B177">
        <v>1961</v>
      </c>
      <c r="C177" t="s">
        <v>2087</v>
      </c>
      <c r="D177">
        <v>1455</v>
      </c>
      <c r="E177">
        <f>VLOOKUP(C177,GDP!A$1:BG$265,3,FALSE)</f>
        <v>98400000.000000015</v>
      </c>
      <c r="F177">
        <f>VLOOKUP(C177,Population!A$1:BG$265,3,FALSE)</f>
        <v>298188</v>
      </c>
      <c r="G177">
        <f t="shared" si="2"/>
        <v>329.99315867841767</v>
      </c>
    </row>
    <row r="178" spans="1:7" x14ac:dyDescent="0.4">
      <c r="A178">
        <v>77</v>
      </c>
      <c r="B178">
        <v>1961</v>
      </c>
      <c r="C178" t="s">
        <v>192</v>
      </c>
      <c r="D178">
        <v>1452</v>
      </c>
      <c r="E178">
        <f>VLOOKUP(C178,GDP!A$1:BG$265,3,FALSE)</f>
        <v>5632460936.5457554</v>
      </c>
      <c r="F178">
        <f>VLOOKUP(C178,Population!A$1:BG$265,3,FALSE)</f>
        <v>3609800</v>
      </c>
      <c r="G178">
        <f t="shared" si="2"/>
        <v>1560.3249311722964</v>
      </c>
    </row>
    <row r="179" spans="1:7" x14ac:dyDescent="0.4">
      <c r="A179">
        <v>78</v>
      </c>
      <c r="B179">
        <v>1961</v>
      </c>
      <c r="C179" t="s">
        <v>2109</v>
      </c>
      <c r="D179">
        <v>1450</v>
      </c>
      <c r="E179">
        <f>VLOOKUP(C179,GDP!A$1:BG$265,3,FALSE)</f>
        <v>563300000000</v>
      </c>
      <c r="F179">
        <f>VLOOKUP(C179,Population!A$1:BG$265,3,FALSE)</f>
        <v>183691000</v>
      </c>
      <c r="G179">
        <f t="shared" si="2"/>
        <v>3066.5628691661541</v>
      </c>
    </row>
    <row r="180" spans="1:7" x14ac:dyDescent="0.4">
      <c r="A180">
        <v>78</v>
      </c>
      <c r="B180">
        <v>1961</v>
      </c>
      <c r="C180" t="s">
        <v>1060</v>
      </c>
      <c r="D180">
        <v>1450</v>
      </c>
      <c r="E180">
        <f>VLOOKUP(C180,GDP!A$1:BG$265,3,FALSE)</f>
        <v>5016048786.2275286</v>
      </c>
      <c r="F180">
        <f>VLOOKUP(C180,Population!A$1:BG$265,3,FALSE)</f>
        <v>8398050</v>
      </c>
      <c r="G180">
        <f t="shared" si="2"/>
        <v>597.28732101232174</v>
      </c>
    </row>
    <row r="181" spans="1:7" x14ac:dyDescent="0.4">
      <c r="A181">
        <v>78</v>
      </c>
      <c r="B181">
        <v>1961</v>
      </c>
      <c r="C181" t="s">
        <v>739</v>
      </c>
      <c r="D181">
        <v>1450</v>
      </c>
      <c r="E181">
        <f>VLOOKUP(C181,GDP!A$1:BG$265,3,FALSE)</f>
        <v>356199999.99999994</v>
      </c>
      <c r="F181">
        <f>VLOOKUP(C181,Population!A$1:BG$265,3,FALSE)</f>
        <v>2096407</v>
      </c>
      <c r="G181">
        <f t="shared" si="2"/>
        <v>169.90975511911569</v>
      </c>
    </row>
    <row r="182" spans="1:7" x14ac:dyDescent="0.4">
      <c r="A182">
        <v>81</v>
      </c>
      <c r="B182">
        <v>1961</v>
      </c>
      <c r="C182" t="s">
        <v>2281</v>
      </c>
      <c r="D182">
        <v>1442</v>
      </c>
      <c r="E182" t="e">
        <f>VLOOKUP(C182,GDP!A$1:BG$265,3,FALSE)</f>
        <v>#N/A</v>
      </c>
      <c r="F182" t="e">
        <f>VLOOKUP(C182,Population!A$1:BG$265,3,FALSE)</f>
        <v>#N/A</v>
      </c>
      <c r="G182" t="str">
        <f t="shared" si="2"/>
        <v>.</v>
      </c>
    </row>
    <row r="183" spans="1:7" x14ac:dyDescent="0.4">
      <c r="A183">
        <v>82</v>
      </c>
      <c r="B183">
        <v>1961</v>
      </c>
      <c r="C183" t="s">
        <v>399</v>
      </c>
      <c r="D183">
        <v>1439</v>
      </c>
      <c r="E183">
        <f>VLOOKUP(C183,GDP!A$1:BG$265,3,FALSE)</f>
        <v>4552914000</v>
      </c>
      <c r="F183">
        <f>VLOOKUP(C183,Population!A$1:BG$265,3,FALSE)</f>
        <v>16982315</v>
      </c>
      <c r="G183">
        <f t="shared" si="2"/>
        <v>268.09737070593735</v>
      </c>
    </row>
    <row r="184" spans="1:7" x14ac:dyDescent="0.4">
      <c r="A184">
        <v>83</v>
      </c>
      <c r="B184">
        <v>1961</v>
      </c>
      <c r="C184" t="s">
        <v>2015</v>
      </c>
      <c r="D184">
        <v>1438</v>
      </c>
      <c r="E184">
        <f>VLOOKUP(C184,GDP!A$1:BG$265,3,FALSE)</f>
        <v>0</v>
      </c>
      <c r="F184">
        <f>VLOOKUP(C184,Population!A$1:BG$265,3,FALSE)</f>
        <v>1498071</v>
      </c>
      <c r="G184" t="str">
        <f t="shared" si="2"/>
        <v>.</v>
      </c>
    </row>
    <row r="185" spans="1:7" x14ac:dyDescent="0.4">
      <c r="A185">
        <v>84</v>
      </c>
      <c r="B185">
        <v>1961</v>
      </c>
      <c r="C185" t="s">
        <v>2114</v>
      </c>
      <c r="D185">
        <v>1436</v>
      </c>
      <c r="E185">
        <f>VLOOKUP(C185,GDP!A$1:BG$265,3,FALSE)</f>
        <v>0</v>
      </c>
      <c r="F185">
        <f>VLOOKUP(C185,Population!A$1:BG$265,3,FALSE)</f>
        <v>33666772</v>
      </c>
      <c r="G185" t="str">
        <f t="shared" si="2"/>
        <v>.</v>
      </c>
    </row>
    <row r="186" spans="1:7" x14ac:dyDescent="0.4">
      <c r="A186">
        <v>85</v>
      </c>
      <c r="B186">
        <v>1961</v>
      </c>
      <c r="C186" t="s">
        <v>1973</v>
      </c>
      <c r="D186">
        <v>1428</v>
      </c>
      <c r="E186">
        <f>VLOOKUP(C186,GDP!A$1:BG$265,3,FALSE)</f>
        <v>0</v>
      </c>
      <c r="F186">
        <f>VLOOKUP(C186,Population!A$1:BG$265,3,FALSE)</f>
        <v>22671190</v>
      </c>
      <c r="G186" t="str">
        <f t="shared" si="2"/>
        <v>.</v>
      </c>
    </row>
    <row r="187" spans="1:7" x14ac:dyDescent="0.4">
      <c r="A187">
        <v>86</v>
      </c>
      <c r="B187">
        <v>1961</v>
      </c>
      <c r="C187" t="s">
        <v>1988</v>
      </c>
      <c r="D187">
        <v>1422</v>
      </c>
      <c r="E187">
        <f>VLOOKUP(C187,GDP!A$1:BG$265,3,FALSE)</f>
        <v>1076699900</v>
      </c>
      <c r="F187">
        <f>VLOOKUP(C187,Population!A$1:BG$265,3,FALSE)</f>
        <v>4336143</v>
      </c>
      <c r="G187">
        <f t="shared" si="2"/>
        <v>248.308208470062</v>
      </c>
    </row>
    <row r="188" spans="1:7" x14ac:dyDescent="0.4">
      <c r="A188">
        <v>87</v>
      </c>
      <c r="B188">
        <v>1961</v>
      </c>
      <c r="C188" t="s">
        <v>2033</v>
      </c>
      <c r="D188">
        <v>1420</v>
      </c>
      <c r="E188">
        <f>VLOOKUP(C188,GDP!A$1:BG$265,3,FALSE)</f>
        <v>699161943.85710287</v>
      </c>
      <c r="F188">
        <f>VLOOKUP(C188,Population!A$1:BG$265,3,FALSE)</f>
        <v>5223568</v>
      </c>
      <c r="G188">
        <f t="shared" si="2"/>
        <v>133.84758154906817</v>
      </c>
    </row>
    <row r="189" spans="1:7" x14ac:dyDescent="0.4">
      <c r="A189">
        <v>88</v>
      </c>
      <c r="B189">
        <v>1961</v>
      </c>
      <c r="C189" t="s">
        <v>2000</v>
      </c>
      <c r="D189">
        <v>1419</v>
      </c>
      <c r="E189">
        <f>VLOOKUP(C189,GDP!A$1:BG$265,3,FALSE)</f>
        <v>38709096075.630524</v>
      </c>
      <c r="F189">
        <f>VLOOKUP(C189,Population!A$1:BG$265,3,FALSE)</f>
        <v>458494963</v>
      </c>
      <c r="G189">
        <f t="shared" si="2"/>
        <v>84.426436928229734</v>
      </c>
    </row>
    <row r="190" spans="1:7" x14ac:dyDescent="0.4">
      <c r="A190">
        <v>89</v>
      </c>
      <c r="B190">
        <v>1961</v>
      </c>
      <c r="C190" t="s">
        <v>2279</v>
      </c>
      <c r="D190">
        <v>1414</v>
      </c>
      <c r="E190" t="e">
        <f>VLOOKUP(C190,GDP!A$1:BG$265,3,FALSE)</f>
        <v>#N/A</v>
      </c>
      <c r="F190" t="e">
        <f>VLOOKUP(C190,Population!A$1:BG$265,3,FALSE)</f>
        <v>#N/A</v>
      </c>
      <c r="G190" t="str">
        <f t="shared" si="2"/>
        <v>.</v>
      </c>
    </row>
    <row r="191" spans="1:7" x14ac:dyDescent="0.4">
      <c r="A191">
        <v>89</v>
      </c>
      <c r="B191">
        <v>1961</v>
      </c>
      <c r="C191" t="s">
        <v>1939</v>
      </c>
      <c r="D191">
        <v>1414</v>
      </c>
      <c r="E191">
        <f>VLOOKUP(C191,GDP!A$1:BG$265,3,FALSE)</f>
        <v>350247237.11684048</v>
      </c>
      <c r="F191">
        <f>VLOOKUP(C191,Population!A$1:BG$265,3,FALSE)</f>
        <v>4894580</v>
      </c>
      <c r="G191">
        <f t="shared" si="2"/>
        <v>71.558180092437041</v>
      </c>
    </row>
    <row r="192" spans="1:7" x14ac:dyDescent="0.4">
      <c r="A192">
        <v>89</v>
      </c>
      <c r="B192">
        <v>1961</v>
      </c>
      <c r="C192" t="s">
        <v>2039</v>
      </c>
      <c r="D192">
        <v>1414</v>
      </c>
      <c r="E192">
        <f>VLOOKUP(C192,GDP!A$1:BG$265,3,FALSE)</f>
        <v>0</v>
      </c>
      <c r="F192">
        <f>VLOOKUP(C192,Population!A$1:BG$265,3,FALSE)</f>
        <v>325250</v>
      </c>
      <c r="G192" t="str">
        <f t="shared" si="2"/>
        <v>.</v>
      </c>
    </row>
    <row r="193" spans="1:7" x14ac:dyDescent="0.4">
      <c r="A193">
        <v>92</v>
      </c>
      <c r="B193">
        <v>1961</v>
      </c>
      <c r="C193" t="s">
        <v>2280</v>
      </c>
      <c r="D193">
        <v>1409</v>
      </c>
      <c r="E193">
        <f>VLOOKUP(C193,GDP!A$1:BG$265,3,FALSE)</f>
        <v>1383681651.1377556</v>
      </c>
      <c r="F193">
        <f>VLOOKUP(C193,Population!A$1:BG$265,3,FALSE)</f>
        <v>3168100</v>
      </c>
      <c r="G193">
        <f t="shared" si="2"/>
        <v>436.75441152039252</v>
      </c>
    </row>
    <row r="194" spans="1:7" x14ac:dyDescent="0.4">
      <c r="A194">
        <v>93</v>
      </c>
      <c r="B194">
        <v>1961</v>
      </c>
      <c r="C194" t="s">
        <v>2111</v>
      </c>
      <c r="D194">
        <v>1407</v>
      </c>
      <c r="E194">
        <f>VLOOKUP(C194,GDP!A$1:BG$265,3,FALSE)</f>
        <v>13999883.334305547</v>
      </c>
      <c r="F194">
        <f>VLOOKUP(C194,Population!A$1:BG$265,3,FALSE)</f>
        <v>82142</v>
      </c>
      <c r="G194">
        <f t="shared" si="2"/>
        <v>170.4351407843192</v>
      </c>
    </row>
    <row r="195" spans="1:7" x14ac:dyDescent="0.4">
      <c r="A195">
        <v>93</v>
      </c>
      <c r="B195">
        <v>1961</v>
      </c>
      <c r="C195" t="s">
        <v>1927</v>
      </c>
      <c r="D195">
        <v>1407</v>
      </c>
      <c r="E195">
        <f>VLOOKUP(C195,GDP!A$1:BG$265,3,FALSE)</f>
        <v>0</v>
      </c>
      <c r="F195">
        <f>VLOOKUP(C195,Population!A$1:BG$265,3,FALSE)</f>
        <v>55438</v>
      </c>
      <c r="G195" t="str">
        <f t="shared" ref="G195:G258" si="3">IFERROR(IF(E195*F195=0,".",E195/F195),".")</f>
        <v>.</v>
      </c>
    </row>
    <row r="196" spans="1:7" x14ac:dyDescent="0.4">
      <c r="A196">
        <v>95</v>
      </c>
      <c r="B196">
        <v>1961</v>
      </c>
      <c r="C196" t="s">
        <v>2107</v>
      </c>
      <c r="D196">
        <v>1406</v>
      </c>
      <c r="E196">
        <f>VLOOKUP(C196,GDP!A$1:BG$265,3,FALSE)</f>
        <v>441524109.01467508</v>
      </c>
      <c r="F196">
        <f>VLOOKUP(C196,Population!A$1:BG$265,3,FALSE)</f>
        <v>7006633</v>
      </c>
      <c r="G196">
        <f t="shared" si="3"/>
        <v>63.015161349920149</v>
      </c>
    </row>
    <row r="197" spans="1:7" x14ac:dyDescent="0.4">
      <c r="A197">
        <v>96</v>
      </c>
      <c r="B197">
        <v>1961</v>
      </c>
      <c r="C197" t="s">
        <v>1951</v>
      </c>
      <c r="D197">
        <v>1389</v>
      </c>
      <c r="E197">
        <f>VLOOKUP(C197,GDP!A$1:BG$265,3,FALSE)</f>
        <v>123134584.46767329</v>
      </c>
      <c r="F197">
        <f>VLOOKUP(C197,Population!A$1:BG$265,3,FALSE)</f>
        <v>1529227</v>
      </c>
      <c r="G197">
        <f t="shared" si="3"/>
        <v>80.520801991903937</v>
      </c>
    </row>
    <row r="198" spans="1:7" x14ac:dyDescent="0.4">
      <c r="A198">
        <v>97</v>
      </c>
      <c r="B198">
        <v>1961</v>
      </c>
      <c r="C198" t="s">
        <v>1961</v>
      </c>
      <c r="D198">
        <v>1387</v>
      </c>
      <c r="E198">
        <f>VLOOKUP(C198,GDP!A$1:BG$265,3,FALSE)</f>
        <v>0</v>
      </c>
      <c r="F198">
        <f>VLOOKUP(C198,Population!A$1:BG$265,3,FALSE)</f>
        <v>576395</v>
      </c>
      <c r="G198" t="str">
        <f t="shared" si="3"/>
        <v>.</v>
      </c>
    </row>
    <row r="199" spans="1:7" x14ac:dyDescent="0.4">
      <c r="A199">
        <v>98</v>
      </c>
      <c r="B199">
        <v>1961</v>
      </c>
      <c r="C199" t="s">
        <v>2282</v>
      </c>
      <c r="D199">
        <v>1385</v>
      </c>
      <c r="E199">
        <f>VLOOKUP(C199,GDP!A$1:BG$265,3,FALSE)</f>
        <v>945244992.21130574</v>
      </c>
      <c r="F199">
        <f>VLOOKUP(C199,Population!A$1:BG$265,3,FALSE)</f>
        <v>4721896</v>
      </c>
      <c r="G199">
        <f t="shared" si="3"/>
        <v>200.18335689970846</v>
      </c>
    </row>
    <row r="200" spans="1:7" x14ac:dyDescent="0.4">
      <c r="A200">
        <v>99</v>
      </c>
      <c r="B200">
        <v>1961</v>
      </c>
      <c r="C200" t="s">
        <v>2079</v>
      </c>
      <c r="D200">
        <v>1381</v>
      </c>
      <c r="E200">
        <f>VLOOKUP(C200,GDP!A$1:BG$265,3,FALSE)</f>
        <v>327834680.5571025</v>
      </c>
      <c r="F200">
        <f>VLOOKUP(C200,Population!A$1:BG$265,3,FALSE)</f>
        <v>2329204</v>
      </c>
      <c r="G200">
        <f t="shared" si="3"/>
        <v>140.74966407283455</v>
      </c>
    </row>
    <row r="201" spans="1:7" x14ac:dyDescent="0.4">
      <c r="A201">
        <v>100</v>
      </c>
      <c r="B201">
        <v>1961</v>
      </c>
      <c r="C201" t="s">
        <v>1180</v>
      </c>
      <c r="D201">
        <v>1361</v>
      </c>
      <c r="E201">
        <f>VLOOKUP(C201,GDP!A$1:BG$265,3,FALSE)</f>
        <v>748028839.42321146</v>
      </c>
      <c r="F201">
        <f>VLOOKUP(C201,Population!A$1:BG$265,3,FALSE)</f>
        <v>1650806</v>
      </c>
      <c r="G201">
        <f t="shared" si="3"/>
        <v>453.12946489364072</v>
      </c>
    </row>
    <row r="202" spans="1:7" x14ac:dyDescent="0.4">
      <c r="A202">
        <v>1</v>
      </c>
      <c r="B202">
        <v>1962</v>
      </c>
      <c r="C202" t="s">
        <v>51</v>
      </c>
      <c r="D202">
        <v>2194</v>
      </c>
      <c r="E202">
        <f>VLOOKUP(C202,GDP!A$1:BG$265,4,FALSE)</f>
        <v>0</v>
      </c>
      <c r="F202">
        <f>VLOOKUP(C202,Population!A$1:BG$265,4,FALSE)</f>
        <v>76573248</v>
      </c>
      <c r="G202" t="str">
        <f t="shared" si="3"/>
        <v>.</v>
      </c>
    </row>
    <row r="203" spans="1:7" x14ac:dyDescent="0.4">
      <c r="A203">
        <v>2</v>
      </c>
      <c r="B203">
        <v>1962</v>
      </c>
      <c r="C203" t="s">
        <v>2073</v>
      </c>
      <c r="D203">
        <v>2016</v>
      </c>
      <c r="E203">
        <f>VLOOKUP(C203,GDP!A$1:BG$265,4,FALSE)</f>
        <v>0</v>
      </c>
      <c r="F203">
        <f>VLOOKUP(C203,Population!A$1:BG$265,4,FALSE)</f>
        <v>122591000</v>
      </c>
      <c r="G203" t="str">
        <f t="shared" si="3"/>
        <v>.</v>
      </c>
    </row>
    <row r="204" spans="1:7" x14ac:dyDescent="0.4">
      <c r="A204">
        <v>3</v>
      </c>
      <c r="B204">
        <v>1962</v>
      </c>
      <c r="C204" t="s">
        <v>108</v>
      </c>
      <c r="D204">
        <v>1992</v>
      </c>
      <c r="E204">
        <f>VLOOKUP(C204,GDP!A$1:BG$265,4,FALSE)</f>
        <v>0</v>
      </c>
      <c r="F204">
        <f>VLOOKUP(C204,Population!A$1:BG$265,4,FALSE)</f>
        <v>10061734</v>
      </c>
      <c r="G204" t="str">
        <f t="shared" si="3"/>
        <v>.</v>
      </c>
    </row>
    <row r="205" spans="1:7" x14ac:dyDescent="0.4">
      <c r="A205">
        <v>4</v>
      </c>
      <c r="B205">
        <v>1962</v>
      </c>
      <c r="C205" t="s">
        <v>1485</v>
      </c>
      <c r="D205">
        <v>1966</v>
      </c>
      <c r="E205">
        <f>VLOOKUP(C205,GDP!A$1:BG$265,4,FALSE)</f>
        <v>0</v>
      </c>
      <c r="F205">
        <f>VLOOKUP(C205,Population!A$1:BG$265,4,FALSE)</f>
        <v>9624660</v>
      </c>
      <c r="G205" t="str">
        <f t="shared" si="3"/>
        <v>.</v>
      </c>
    </row>
    <row r="206" spans="1:7" x14ac:dyDescent="0.4">
      <c r="A206">
        <v>5</v>
      </c>
      <c r="B206">
        <v>1962</v>
      </c>
      <c r="C206" t="s">
        <v>65</v>
      </c>
      <c r="D206">
        <v>1960</v>
      </c>
      <c r="E206">
        <f>VLOOKUP(C206,GDP!A$1:BG$265,4,FALSE)</f>
        <v>0</v>
      </c>
      <c r="F206">
        <f>VLOOKUP(C206,Population!A$1:BG$265,4,FALSE)</f>
        <v>21287682</v>
      </c>
      <c r="G206" t="str">
        <f t="shared" si="3"/>
        <v>.</v>
      </c>
    </row>
    <row r="207" spans="1:7" x14ac:dyDescent="0.4">
      <c r="A207">
        <v>6</v>
      </c>
      <c r="B207">
        <v>1962</v>
      </c>
      <c r="C207" t="s">
        <v>232</v>
      </c>
      <c r="D207">
        <v>1937</v>
      </c>
      <c r="E207">
        <f>VLOOKUP(C207,GDP!A$1:BG$265,4,FALSE)</f>
        <v>80601939635.248322</v>
      </c>
      <c r="F207">
        <f>VLOOKUP(C207,Population!A$1:BG$265,4,FALSE)</f>
        <v>53250000</v>
      </c>
      <c r="G207">
        <f t="shared" si="3"/>
        <v>1513.6514485492642</v>
      </c>
    </row>
    <row r="208" spans="1:7" x14ac:dyDescent="0.4">
      <c r="A208">
        <v>7</v>
      </c>
      <c r="B208">
        <v>1962</v>
      </c>
      <c r="C208" t="s">
        <v>133</v>
      </c>
      <c r="D208">
        <v>1932</v>
      </c>
      <c r="E208">
        <f>VLOOKUP(C208,GDP!A$1:BG$265,4,FALSE)</f>
        <v>0</v>
      </c>
      <c r="F208">
        <f>VLOOKUP(C208,Population!A$1:BG$265,4,FALSE)</f>
        <v>74025784</v>
      </c>
      <c r="G208" t="str">
        <f t="shared" si="3"/>
        <v>.</v>
      </c>
    </row>
    <row r="209" spans="1:7" x14ac:dyDescent="0.4">
      <c r="A209">
        <v>8</v>
      </c>
      <c r="B209">
        <v>1962</v>
      </c>
      <c r="C209" t="s">
        <v>1607</v>
      </c>
      <c r="D209">
        <v>1926</v>
      </c>
      <c r="E209">
        <f>VLOOKUP(C209,GDP!A$1:BG$265,4,FALSE)</f>
        <v>0</v>
      </c>
      <c r="F209">
        <f>VLOOKUP(C209,Population!A$1:BG$265,4,FALSE)</f>
        <v>0</v>
      </c>
      <c r="G209" t="str">
        <f t="shared" si="3"/>
        <v>.</v>
      </c>
    </row>
    <row r="210" spans="1:7" x14ac:dyDescent="0.4">
      <c r="A210">
        <v>9</v>
      </c>
      <c r="B210">
        <v>1962</v>
      </c>
      <c r="C210" t="s">
        <v>281</v>
      </c>
      <c r="D210">
        <v>1904</v>
      </c>
      <c r="E210" t="e">
        <f>VLOOKUP(C210,GDP!A$1:BG$265,4,FALSE)</f>
        <v>#N/A</v>
      </c>
      <c r="F210" t="e">
        <f>VLOOKUP(C210,Population!A$1:BG$265,4,FALSE)</f>
        <v>#N/A</v>
      </c>
      <c r="G210" t="str">
        <f t="shared" si="3"/>
        <v>.</v>
      </c>
    </row>
    <row r="211" spans="1:7" x14ac:dyDescent="0.4">
      <c r="A211">
        <v>10</v>
      </c>
      <c r="B211">
        <v>1962</v>
      </c>
      <c r="C211" t="s">
        <v>140</v>
      </c>
      <c r="D211">
        <v>1894</v>
      </c>
      <c r="E211">
        <f>VLOOKUP(C211,GDP!A$1:BG$265,4,FALSE)</f>
        <v>16138545209.245983</v>
      </c>
      <c r="F211">
        <f>VLOOKUP(C211,Population!A$1:BG$265,4,FALSE)</f>
        <v>31023366</v>
      </c>
      <c r="G211">
        <f t="shared" si="3"/>
        <v>520.2061313800051</v>
      </c>
    </row>
    <row r="212" spans="1:7" x14ac:dyDescent="0.4">
      <c r="A212">
        <v>11</v>
      </c>
      <c r="B212">
        <v>1962</v>
      </c>
      <c r="C212" t="s">
        <v>147</v>
      </c>
      <c r="D212">
        <v>1878</v>
      </c>
      <c r="E212">
        <f>VLOOKUP(C212,GDP!A$1:BG$265,4,FALSE)</f>
        <v>50383891898.991119</v>
      </c>
      <c r="F212">
        <f>VLOOKUP(C212,Population!A$1:BG$265,4,FALSE)</f>
        <v>50879450</v>
      </c>
      <c r="G212">
        <f t="shared" si="3"/>
        <v>990.26015216342</v>
      </c>
    </row>
    <row r="213" spans="1:7" x14ac:dyDescent="0.4">
      <c r="A213">
        <v>12</v>
      </c>
      <c r="B213">
        <v>1962</v>
      </c>
      <c r="C213" t="s">
        <v>126</v>
      </c>
      <c r="D213">
        <v>1873</v>
      </c>
      <c r="E213">
        <f>VLOOKUP(C213,GDP!A$1:BG$265,4,FALSE)</f>
        <v>17511477311.446331</v>
      </c>
      <c r="F213">
        <f>VLOOKUP(C213,Population!A$1:BG$265,4,FALSE)</f>
        <v>7561588</v>
      </c>
      <c r="G213">
        <f t="shared" si="3"/>
        <v>2315.8465274022242</v>
      </c>
    </row>
    <row r="214" spans="1:7" x14ac:dyDescent="0.4">
      <c r="A214">
        <v>13</v>
      </c>
      <c r="B214">
        <v>1962</v>
      </c>
      <c r="C214" t="s">
        <v>727</v>
      </c>
      <c r="D214">
        <v>1870</v>
      </c>
      <c r="E214">
        <f>VLOOKUP(C214,GDP!A$1:BG$265,4,FALSE)</f>
        <v>2001468867.7334414</v>
      </c>
      <c r="F214">
        <f>VLOOKUP(C214,Population!A$1:BG$265,4,FALSE)</f>
        <v>11690153</v>
      </c>
      <c r="G214">
        <f t="shared" si="3"/>
        <v>171.20980946386598</v>
      </c>
    </row>
    <row r="215" spans="1:7" x14ac:dyDescent="0.4">
      <c r="A215">
        <v>14</v>
      </c>
      <c r="B215">
        <v>1962</v>
      </c>
      <c r="C215" t="s">
        <v>81</v>
      </c>
      <c r="D215">
        <v>1855</v>
      </c>
      <c r="E215">
        <f>VLOOKUP(C215,GDP!A$1:BG$265,4,FALSE)</f>
        <v>1710004407.2278533</v>
      </c>
      <c r="F215">
        <f>VLOOKUP(C215,Population!A$1:BG$265,4,FALSE)</f>
        <v>2603887</v>
      </c>
      <c r="G215">
        <f t="shared" si="3"/>
        <v>656.71221801401259</v>
      </c>
    </row>
    <row r="216" spans="1:7" x14ac:dyDescent="0.4">
      <c r="A216">
        <v>15</v>
      </c>
      <c r="B216">
        <v>1962</v>
      </c>
      <c r="C216" t="s">
        <v>33</v>
      </c>
      <c r="D216">
        <v>1848</v>
      </c>
      <c r="E216">
        <f>VLOOKUP(C216,GDP!A$1:BG$265,4,FALSE)</f>
        <v>15200000000</v>
      </c>
      <c r="F216">
        <f>VLOOKUP(C216,Population!A$1:BG$265,4,FALSE)</f>
        <v>40649588</v>
      </c>
      <c r="G216">
        <f t="shared" si="3"/>
        <v>373.92752910558403</v>
      </c>
    </row>
    <row r="217" spans="1:7" x14ac:dyDescent="0.4">
      <c r="A217">
        <v>16</v>
      </c>
      <c r="B217">
        <v>1962</v>
      </c>
      <c r="C217" t="s">
        <v>100</v>
      </c>
      <c r="D217">
        <v>1836</v>
      </c>
      <c r="E217">
        <f>VLOOKUP(C217,GDP!A$1:BG$265,4,FALSE)</f>
        <v>7756110210.1196642</v>
      </c>
      <c r="F217">
        <f>VLOOKUP(C217,Population!A$1:BG$265,4,FALSE)</f>
        <v>7129864</v>
      </c>
      <c r="G217">
        <f t="shared" si="3"/>
        <v>1087.8342434189017</v>
      </c>
    </row>
    <row r="218" spans="1:7" x14ac:dyDescent="0.4">
      <c r="A218">
        <v>17</v>
      </c>
      <c r="B218">
        <v>1962</v>
      </c>
      <c r="C218" t="s">
        <v>70</v>
      </c>
      <c r="D218">
        <v>1823</v>
      </c>
      <c r="E218">
        <f>VLOOKUP(C218,GDP!A$1:BG$265,4,FALSE)</f>
        <v>5416272727.272728</v>
      </c>
      <c r="F218">
        <f>VLOOKUP(C218,Population!A$1:BG$265,4,FALSE)</f>
        <v>8067136</v>
      </c>
      <c r="G218">
        <f t="shared" si="3"/>
        <v>671.39970458818698</v>
      </c>
    </row>
    <row r="219" spans="1:7" x14ac:dyDescent="0.4">
      <c r="A219">
        <v>18</v>
      </c>
      <c r="B219">
        <v>1962</v>
      </c>
      <c r="C219" t="s">
        <v>2260</v>
      </c>
      <c r="D219">
        <v>1797</v>
      </c>
      <c r="E219" t="e">
        <f>VLOOKUP(C219,GDP!A$1:BG$265,4,FALSE)</f>
        <v>#N/A</v>
      </c>
      <c r="F219" t="e">
        <f>VLOOKUP(C219,Population!A$1:BG$265,4,FALSE)</f>
        <v>#N/A</v>
      </c>
      <c r="G219" t="str">
        <f t="shared" si="3"/>
        <v>.</v>
      </c>
    </row>
    <row r="220" spans="1:7" x14ac:dyDescent="0.4">
      <c r="A220">
        <v>19</v>
      </c>
      <c r="B220">
        <v>1962</v>
      </c>
      <c r="C220" t="s">
        <v>1492</v>
      </c>
      <c r="D220">
        <v>1788</v>
      </c>
      <c r="E220">
        <f>VLOOKUP(C220,GDP!A$1:BG$265,4,FALSE)</f>
        <v>1382515590.0694201</v>
      </c>
      <c r="F220">
        <f>VLOOKUP(C220,Population!A$1:BG$265,4,FALSE)</f>
        <v>7085464</v>
      </c>
      <c r="G220">
        <f t="shared" si="3"/>
        <v>195.11997944939387</v>
      </c>
    </row>
    <row r="221" spans="1:7" x14ac:dyDescent="0.4">
      <c r="A221">
        <v>20</v>
      </c>
      <c r="B221">
        <v>1962</v>
      </c>
      <c r="C221" t="s">
        <v>1147</v>
      </c>
      <c r="D221">
        <v>1784</v>
      </c>
      <c r="E221">
        <f>VLOOKUP(C221,GDP!A$1:BG$265,4,FALSE)</f>
        <v>8497830043.3991318</v>
      </c>
      <c r="F221">
        <f>VLOOKUP(C221,Population!A$1:BG$265,4,FALSE)</f>
        <v>18401608</v>
      </c>
      <c r="G221">
        <f t="shared" si="3"/>
        <v>461.79823216531577</v>
      </c>
    </row>
    <row r="222" spans="1:7" x14ac:dyDescent="0.4">
      <c r="A222">
        <v>21</v>
      </c>
      <c r="B222">
        <v>1962</v>
      </c>
      <c r="C222" t="s">
        <v>32</v>
      </c>
      <c r="D222">
        <v>1762</v>
      </c>
      <c r="E222">
        <f>VLOOKUP(C222,GDP!A$1:BG$265,4,FALSE)</f>
        <v>76313782251.696442</v>
      </c>
      <c r="F222">
        <f>VLOOKUP(C222,Population!A$1:BG$265,4,FALSE)</f>
        <v>48119649</v>
      </c>
      <c r="G222">
        <f t="shared" si="3"/>
        <v>1585.9172674284562</v>
      </c>
    </row>
    <row r="223" spans="1:7" x14ac:dyDescent="0.4">
      <c r="A223">
        <v>22</v>
      </c>
      <c r="B223">
        <v>1962</v>
      </c>
      <c r="C223" t="s">
        <v>351</v>
      </c>
      <c r="D223">
        <v>1750</v>
      </c>
      <c r="E223" t="e">
        <f>VLOOKUP(C223,GDP!A$1:BG$265,4,FALSE)</f>
        <v>#N/A</v>
      </c>
      <c r="F223" t="e">
        <f>VLOOKUP(C223,Population!A$1:BG$265,4,FALSE)</f>
        <v>#N/A</v>
      </c>
      <c r="G223" t="str">
        <f t="shared" si="3"/>
        <v>.</v>
      </c>
    </row>
    <row r="224" spans="1:7" x14ac:dyDescent="0.4">
      <c r="A224">
        <v>23</v>
      </c>
      <c r="B224">
        <v>1962</v>
      </c>
      <c r="C224" t="s">
        <v>410</v>
      </c>
      <c r="D224">
        <v>1728</v>
      </c>
      <c r="E224">
        <f>VLOOKUP(C224,GDP!A$1:BG$265,4,FALSE)</f>
        <v>0</v>
      </c>
      <c r="F224">
        <f>VLOOKUP(C224,Population!A$1:BG$265,4,FALSE)</f>
        <v>8012946</v>
      </c>
      <c r="G224" t="str">
        <f t="shared" si="3"/>
        <v>.</v>
      </c>
    </row>
    <row r="225" spans="1:7" x14ac:dyDescent="0.4">
      <c r="A225">
        <v>24</v>
      </c>
      <c r="B225">
        <v>1962</v>
      </c>
      <c r="C225" t="s">
        <v>295</v>
      </c>
      <c r="D225">
        <v>1717</v>
      </c>
      <c r="E225">
        <f>VLOOKUP(C225,GDP!A$1:BG$265,4,FALSE)</f>
        <v>8922222222.2222214</v>
      </c>
      <c r="F225">
        <f>VLOOKUP(C225,Population!A$1:BG$265,4,FALSE)</f>
        <v>28832805</v>
      </c>
      <c r="G225">
        <f t="shared" si="3"/>
        <v>309.44690335269917</v>
      </c>
    </row>
    <row r="226" spans="1:7" x14ac:dyDescent="0.4">
      <c r="A226">
        <v>25</v>
      </c>
      <c r="B226">
        <v>1962</v>
      </c>
      <c r="C226" t="s">
        <v>934</v>
      </c>
      <c r="D226">
        <v>1708</v>
      </c>
      <c r="E226">
        <f>VLOOKUP(C226,GDP!A$1:BG$265,4,FALSE)</f>
        <v>479180824.34850597</v>
      </c>
      <c r="F226">
        <f>VLOOKUP(C226,Population!A$1:BG$265,4,FALSE)</f>
        <v>1432585</v>
      </c>
      <c r="G226">
        <f t="shared" si="3"/>
        <v>334.48683627743276</v>
      </c>
    </row>
    <row r="227" spans="1:7" x14ac:dyDescent="0.4">
      <c r="A227">
        <v>26</v>
      </c>
      <c r="B227">
        <v>1962</v>
      </c>
      <c r="C227" t="s">
        <v>858</v>
      </c>
      <c r="D227">
        <v>1706</v>
      </c>
      <c r="E227">
        <f>VLOOKUP(C227,GDP!A$1:BG$265,4,FALSE)</f>
        <v>7812968114.4001169</v>
      </c>
      <c r="F227">
        <f>VLOOKUP(C227,Population!A$1:BG$265,4,FALSE)</f>
        <v>4647727</v>
      </c>
      <c r="G227">
        <f t="shared" si="3"/>
        <v>1681.0299129875996</v>
      </c>
    </row>
    <row r="228" spans="1:7" x14ac:dyDescent="0.4">
      <c r="A228">
        <v>27</v>
      </c>
      <c r="B228">
        <v>1962</v>
      </c>
      <c r="C228" t="s">
        <v>2255</v>
      </c>
      <c r="D228">
        <v>1699</v>
      </c>
      <c r="E228">
        <f>VLOOKUP(C228,GDP!A$1:BG$265,4,FALSE)</f>
        <v>2813933899.7457681</v>
      </c>
      <c r="F228">
        <f>VLOOKUP(C228,Population!A$1:BG$265,4,FALSE)</f>
        <v>26513030</v>
      </c>
      <c r="G228">
        <f t="shared" si="3"/>
        <v>106.13399900900681</v>
      </c>
    </row>
    <row r="229" spans="1:7" x14ac:dyDescent="0.4">
      <c r="A229">
        <v>28</v>
      </c>
      <c r="B229">
        <v>1962</v>
      </c>
      <c r="C229" t="s">
        <v>59</v>
      </c>
      <c r="D229">
        <v>1688</v>
      </c>
      <c r="E229">
        <f>VLOOKUP(C229,GDP!A$1:BG$265,4,FALSE)</f>
        <v>0</v>
      </c>
      <c r="F229">
        <f>VLOOKUP(C229,Population!A$1:BG$265,4,FALSE)</f>
        <v>18676550</v>
      </c>
      <c r="G229" t="str">
        <f t="shared" si="3"/>
        <v>.</v>
      </c>
    </row>
    <row r="230" spans="1:7" x14ac:dyDescent="0.4">
      <c r="A230">
        <v>28</v>
      </c>
      <c r="B230">
        <v>1962</v>
      </c>
      <c r="C230" t="s">
        <v>851</v>
      </c>
      <c r="D230">
        <v>1688</v>
      </c>
      <c r="E230">
        <f>VLOOKUP(C230,GDP!A$1:BG$265,4,FALSE)</f>
        <v>1954634836.1803415</v>
      </c>
      <c r="F230">
        <f>VLOOKUP(C230,Population!A$1:BG$265,4,FALSE)</f>
        <v>7674223</v>
      </c>
      <c r="G230">
        <f t="shared" si="3"/>
        <v>254.70133408689603</v>
      </c>
    </row>
    <row r="231" spans="1:7" x14ac:dyDescent="0.4">
      <c r="A231">
        <v>30</v>
      </c>
      <c r="B231">
        <v>1962</v>
      </c>
      <c r="C231" t="s">
        <v>60</v>
      </c>
      <c r="D231">
        <v>1684</v>
      </c>
      <c r="E231">
        <f>VLOOKUP(C231,GDP!A$1:BG$265,4,FALSE)</f>
        <v>3286773187.8768659</v>
      </c>
      <c r="F231">
        <f>VLOOKUP(C231,Population!A$1:BG$265,4,FALSE)</f>
        <v>10650667</v>
      </c>
      <c r="G231">
        <f t="shared" si="3"/>
        <v>308.59787353006772</v>
      </c>
    </row>
    <row r="232" spans="1:7" x14ac:dyDescent="0.4">
      <c r="A232">
        <v>31</v>
      </c>
      <c r="B232">
        <v>1962</v>
      </c>
      <c r="C232" t="s">
        <v>118</v>
      </c>
      <c r="D232">
        <v>1677</v>
      </c>
      <c r="E232">
        <f>VLOOKUP(C232,GDP!A$1:BG$265,4,FALSE)</f>
        <v>14647057370.141788</v>
      </c>
      <c r="F232">
        <f>VLOOKUP(C232,Population!A$1:BG$265,4,FALSE)</f>
        <v>11805689</v>
      </c>
      <c r="G232">
        <f t="shared" si="3"/>
        <v>1240.6778943729407</v>
      </c>
    </row>
    <row r="233" spans="1:7" x14ac:dyDescent="0.4">
      <c r="A233">
        <v>32</v>
      </c>
      <c r="B233">
        <v>1962</v>
      </c>
      <c r="C233" t="s">
        <v>522</v>
      </c>
      <c r="D233">
        <v>1669</v>
      </c>
      <c r="E233">
        <f>VLOOKUP(C233,GDP!A$1:BG$265,4,FALSE)</f>
        <v>2379606422.2902875</v>
      </c>
      <c r="F233">
        <f>VLOOKUP(C233,Population!A$1:BG$265,4,FALSE)</f>
        <v>13094818</v>
      </c>
      <c r="G233">
        <f t="shared" si="3"/>
        <v>181.72122913737996</v>
      </c>
    </row>
    <row r="234" spans="1:7" x14ac:dyDescent="0.4">
      <c r="A234">
        <v>33</v>
      </c>
      <c r="B234">
        <v>1962</v>
      </c>
      <c r="C234" t="s">
        <v>109</v>
      </c>
      <c r="D234">
        <v>1667</v>
      </c>
      <c r="E234">
        <f>VLOOKUP(C234,GDP!A$1:BG$265,4,FALSE)</f>
        <v>0</v>
      </c>
      <c r="F234">
        <f>VLOOKUP(C234,Population!A$1:BG$265,4,FALSE)</f>
        <v>28506176</v>
      </c>
      <c r="G234" t="str">
        <f t="shared" si="3"/>
        <v>.</v>
      </c>
    </row>
    <row r="235" spans="1:7" x14ac:dyDescent="0.4">
      <c r="A235">
        <v>34</v>
      </c>
      <c r="B235">
        <v>1962</v>
      </c>
      <c r="C235" t="s">
        <v>1955</v>
      </c>
      <c r="D235">
        <v>1662</v>
      </c>
      <c r="E235">
        <f>VLOOKUP(C235,GDP!A$1:BG$265,4,FALSE)</f>
        <v>645284344.68411791</v>
      </c>
      <c r="F235">
        <f>VLOOKUP(C235,Population!A$1:BG$265,4,FALSE)</f>
        <v>3841071</v>
      </c>
      <c r="G235">
        <f t="shared" si="3"/>
        <v>167.99594297635161</v>
      </c>
    </row>
    <row r="236" spans="1:7" x14ac:dyDescent="0.4">
      <c r="A236">
        <v>34</v>
      </c>
      <c r="B236">
        <v>1962</v>
      </c>
      <c r="C236" t="s">
        <v>43</v>
      </c>
      <c r="D236">
        <v>1662</v>
      </c>
      <c r="E236">
        <f>VLOOKUP(C236,GDP!A$1:BG$265,4,FALSE)</f>
        <v>13264015675.319344</v>
      </c>
      <c r="F236">
        <f>VLOOKUP(C236,Population!A$1:BG$265,4,FALSE)</f>
        <v>9220578</v>
      </c>
      <c r="G236">
        <f t="shared" si="3"/>
        <v>1438.523233068398</v>
      </c>
    </row>
    <row r="237" spans="1:7" x14ac:dyDescent="0.4">
      <c r="A237">
        <v>36</v>
      </c>
      <c r="B237">
        <v>1962</v>
      </c>
      <c r="C237" t="s">
        <v>2002</v>
      </c>
      <c r="D237">
        <v>1656</v>
      </c>
      <c r="E237">
        <f>VLOOKUP(C237,GDP!A$1:BG$265,4,FALSE)</f>
        <v>2260349684.086246</v>
      </c>
      <c r="F237">
        <f>VLOOKUP(C237,Population!A$1:BG$265,4,FALSE)</f>
        <v>2836050</v>
      </c>
      <c r="G237">
        <f t="shared" si="3"/>
        <v>797.00628835395923</v>
      </c>
    </row>
    <row r="238" spans="1:7" x14ac:dyDescent="0.4">
      <c r="A238">
        <v>37</v>
      </c>
      <c r="B238">
        <v>1962</v>
      </c>
      <c r="C238" t="s">
        <v>467</v>
      </c>
      <c r="D238">
        <v>1653</v>
      </c>
      <c r="E238">
        <f>VLOOKUP(C238,GDP!A$1:BG$265,4,FALSE)</f>
        <v>3668222357.6570182</v>
      </c>
      <c r="F238">
        <f>VLOOKUP(C238,Population!A$1:BG$265,4,FALSE)</f>
        <v>8993985</v>
      </c>
      <c r="G238">
        <f t="shared" si="3"/>
        <v>407.85284361237183</v>
      </c>
    </row>
    <row r="239" spans="1:7" x14ac:dyDescent="0.4">
      <c r="A239">
        <v>38</v>
      </c>
      <c r="B239">
        <v>1962</v>
      </c>
      <c r="C239" t="s">
        <v>199</v>
      </c>
      <c r="D239">
        <v>1637</v>
      </c>
      <c r="E239">
        <f>VLOOKUP(C239,GDP!A$1:BG$265,4,FALSE)</f>
        <v>0</v>
      </c>
      <c r="F239">
        <f>VLOOKUP(C239,Population!A$1:BG$265,4,FALSE)</f>
        <v>30308500</v>
      </c>
      <c r="G239" t="str">
        <f t="shared" si="3"/>
        <v>.</v>
      </c>
    </row>
    <row r="240" spans="1:7" x14ac:dyDescent="0.4">
      <c r="A240">
        <v>39</v>
      </c>
      <c r="B240">
        <v>1962</v>
      </c>
      <c r="C240" t="s">
        <v>2272</v>
      </c>
      <c r="D240">
        <v>1634</v>
      </c>
      <c r="E240" t="e">
        <f>VLOOKUP(C240,GDP!A$1:BG$265,4,FALSE)</f>
        <v>#N/A</v>
      </c>
      <c r="F240" t="e">
        <f>VLOOKUP(C240,Population!A$1:BG$265,4,FALSE)</f>
        <v>#N/A</v>
      </c>
      <c r="G240" t="str">
        <f t="shared" si="3"/>
        <v>.</v>
      </c>
    </row>
    <row r="241" spans="1:7" x14ac:dyDescent="0.4">
      <c r="A241">
        <v>40</v>
      </c>
      <c r="B241">
        <v>1962</v>
      </c>
      <c r="C241" t="s">
        <v>2002</v>
      </c>
      <c r="D241">
        <v>1631</v>
      </c>
      <c r="E241">
        <f>VLOOKUP(C241,GDP!A$1:BG$265,4,FALSE)</f>
        <v>2260349684.086246</v>
      </c>
      <c r="F241">
        <f>VLOOKUP(C241,Population!A$1:BG$265,4,FALSE)</f>
        <v>2836050</v>
      </c>
      <c r="G241">
        <f t="shared" si="3"/>
        <v>797.00628835395923</v>
      </c>
    </row>
    <row r="242" spans="1:7" x14ac:dyDescent="0.4">
      <c r="A242">
        <v>41</v>
      </c>
      <c r="B242">
        <v>1962</v>
      </c>
      <c r="C242" t="s">
        <v>1064</v>
      </c>
      <c r="D242">
        <v>1625</v>
      </c>
      <c r="E242">
        <f>VLOOKUP(C242,GDP!A$1:BG$265,4,FALSE)</f>
        <v>4909302953.9409199</v>
      </c>
      <c r="F242">
        <f>VLOOKUP(C242,Population!A$1:BG$265,4,FALSE)</f>
        <v>47029140</v>
      </c>
      <c r="G242">
        <f t="shared" si="3"/>
        <v>104.38853344843048</v>
      </c>
    </row>
    <row r="243" spans="1:7" x14ac:dyDescent="0.4">
      <c r="A243">
        <v>42</v>
      </c>
      <c r="B243">
        <v>1962</v>
      </c>
      <c r="C243" t="s">
        <v>815</v>
      </c>
      <c r="D243">
        <v>1620</v>
      </c>
      <c r="E243">
        <f>VLOOKUP(C243,GDP!A$1:BG$265,4,FALSE)</f>
        <v>41978852041.442558</v>
      </c>
      <c r="F243">
        <f>VLOOKUP(C243,Population!A$1:BG$265,4,FALSE)</f>
        <v>18614000</v>
      </c>
      <c r="G243">
        <f t="shared" si="3"/>
        <v>2255.2300441303619</v>
      </c>
    </row>
    <row r="244" spans="1:7" x14ac:dyDescent="0.4">
      <c r="A244">
        <v>43</v>
      </c>
      <c r="B244">
        <v>1962</v>
      </c>
      <c r="C244" t="s">
        <v>77</v>
      </c>
      <c r="D244">
        <v>1617</v>
      </c>
      <c r="E244">
        <f>VLOOKUP(C244,GDP!A$1:BG$265,4,FALSE)</f>
        <v>0</v>
      </c>
      <c r="F244">
        <f>VLOOKUP(C244,Population!A$1:BG$265,4,FALSE)</f>
        <v>2005337</v>
      </c>
      <c r="G244" t="str">
        <f t="shared" si="3"/>
        <v>.</v>
      </c>
    </row>
    <row r="245" spans="1:7" x14ac:dyDescent="0.4">
      <c r="A245">
        <v>44</v>
      </c>
      <c r="B245">
        <v>1962</v>
      </c>
      <c r="C245" t="s">
        <v>117</v>
      </c>
      <c r="D245">
        <v>1616</v>
      </c>
      <c r="E245">
        <f>VLOOKUP(C245,GDP!A$1:BG$265,4,FALSE)</f>
        <v>11879982758.561916</v>
      </c>
      <c r="F245">
        <f>VLOOKUP(C245,Population!A$1:BG$265,4,FALSE)</f>
        <v>5573815</v>
      </c>
      <c r="G245">
        <f t="shared" si="3"/>
        <v>2131.3916515998317</v>
      </c>
    </row>
    <row r="246" spans="1:7" x14ac:dyDescent="0.4">
      <c r="A246">
        <v>45</v>
      </c>
      <c r="B246">
        <v>1962</v>
      </c>
      <c r="C246" t="s">
        <v>2270</v>
      </c>
      <c r="D246">
        <v>1604</v>
      </c>
      <c r="E246" t="e">
        <f>VLOOKUP(C246,GDP!A$1:BG$265,4,FALSE)</f>
        <v>#N/A</v>
      </c>
      <c r="F246" t="e">
        <f>VLOOKUP(C246,Population!A$1:BG$265,4,FALSE)</f>
        <v>#N/A</v>
      </c>
      <c r="G246" t="str">
        <f t="shared" si="3"/>
        <v>.</v>
      </c>
    </row>
    <row r="247" spans="1:7" x14ac:dyDescent="0.4">
      <c r="A247">
        <v>46</v>
      </c>
      <c r="B247">
        <v>1962</v>
      </c>
      <c r="C247" t="s">
        <v>1261</v>
      </c>
      <c r="D247">
        <v>1599</v>
      </c>
      <c r="E247">
        <f>VLOOKUP(C247,GDP!A$1:BG$265,4,FALSE)</f>
        <v>857425916.24393547</v>
      </c>
      <c r="F247">
        <f>VLOOKUP(C247,Population!A$1:BG$265,4,FALSE)</f>
        <v>3386863</v>
      </c>
      <c r="G247">
        <f t="shared" si="3"/>
        <v>253.16226733822285</v>
      </c>
    </row>
    <row r="248" spans="1:7" x14ac:dyDescent="0.4">
      <c r="A248">
        <v>47</v>
      </c>
      <c r="B248">
        <v>1962</v>
      </c>
      <c r="C248" t="s">
        <v>2121</v>
      </c>
      <c r="D248">
        <v>1593</v>
      </c>
      <c r="E248">
        <f>VLOOKUP(C248,GDP!A$1:BG$265,4,FALSE)</f>
        <v>1117601600</v>
      </c>
      <c r="F248">
        <f>VLOOKUP(C248,Population!A$1:BG$265,4,FALSE)</f>
        <v>3999419</v>
      </c>
      <c r="G248">
        <f t="shared" si="3"/>
        <v>279.44098880362372</v>
      </c>
    </row>
    <row r="249" spans="1:7" x14ac:dyDescent="0.4">
      <c r="A249">
        <v>48</v>
      </c>
      <c r="B249">
        <v>1962</v>
      </c>
      <c r="C249" t="s">
        <v>2273</v>
      </c>
      <c r="D249">
        <v>1591</v>
      </c>
      <c r="E249">
        <f>VLOOKUP(C249,GDP!A$1:BG$265,4,FALSE)</f>
        <v>166521239.86331043</v>
      </c>
      <c r="F249">
        <f>VLOOKUP(C249,Population!A$1:BG$265,4,FALSE)</f>
        <v>1092292</v>
      </c>
      <c r="G249">
        <f t="shared" si="3"/>
        <v>152.45121255425329</v>
      </c>
    </row>
    <row r="250" spans="1:7" x14ac:dyDescent="0.4">
      <c r="A250">
        <v>49</v>
      </c>
      <c r="B250">
        <v>1962</v>
      </c>
      <c r="C250" t="s">
        <v>74</v>
      </c>
      <c r="D250">
        <v>1587</v>
      </c>
      <c r="E250">
        <f>VLOOKUP(C250,GDP!A$1:BG$265,4,FALSE)</f>
        <v>669722541.27781761</v>
      </c>
      <c r="F250">
        <f>VLOOKUP(C250,Population!A$1:BG$265,4,FALSE)</f>
        <v>3838097</v>
      </c>
      <c r="G250">
        <f t="shared" si="3"/>
        <v>174.49338598733112</v>
      </c>
    </row>
    <row r="251" spans="1:7" x14ac:dyDescent="0.4">
      <c r="A251">
        <v>49</v>
      </c>
      <c r="B251">
        <v>1962</v>
      </c>
      <c r="C251" t="s">
        <v>2076</v>
      </c>
      <c r="D251">
        <v>1587</v>
      </c>
      <c r="E251">
        <f>VLOOKUP(C251,GDP!A$1:BG$265,4,FALSE)</f>
        <v>1541666666.6666667</v>
      </c>
      <c r="F251">
        <f>VLOOKUP(C251,Population!A$1:BG$265,4,FALSE)</f>
        <v>8004121</v>
      </c>
      <c r="G251">
        <f t="shared" si="3"/>
        <v>192.60911556267911</v>
      </c>
    </row>
    <row r="252" spans="1:7" x14ac:dyDescent="0.4">
      <c r="A252">
        <v>51</v>
      </c>
      <c r="B252">
        <v>1962</v>
      </c>
      <c r="C252" t="s">
        <v>2047</v>
      </c>
      <c r="D252">
        <v>1584</v>
      </c>
      <c r="E252">
        <f>VLOOKUP(C252,GDP!A$1:BG$265,4,FALSE)</f>
        <v>0</v>
      </c>
      <c r="F252">
        <f>VLOOKUP(C252,Population!A$1:BG$265,4,FALSE)</f>
        <v>700349</v>
      </c>
      <c r="G252" t="str">
        <f t="shared" si="3"/>
        <v>.</v>
      </c>
    </row>
    <row r="253" spans="1:7" x14ac:dyDescent="0.4">
      <c r="A253">
        <v>52</v>
      </c>
      <c r="B253">
        <v>1962</v>
      </c>
      <c r="C253" t="s">
        <v>1954</v>
      </c>
      <c r="D253">
        <v>1576</v>
      </c>
      <c r="E253">
        <f>VLOOKUP(C253,GDP!A$1:BG$265,4,FALSE)</f>
        <v>47209359005.605644</v>
      </c>
      <c r="F253">
        <f>VLOOKUP(C253,Population!A$1:BG$265,4,FALSE)</f>
        <v>665770000</v>
      </c>
      <c r="G253">
        <f t="shared" si="3"/>
        <v>70.909411667100713</v>
      </c>
    </row>
    <row r="254" spans="1:7" x14ac:dyDescent="0.4">
      <c r="A254">
        <v>53</v>
      </c>
      <c r="B254">
        <v>1962</v>
      </c>
      <c r="C254" t="s">
        <v>505</v>
      </c>
      <c r="D254">
        <v>1570</v>
      </c>
      <c r="E254">
        <f>VLOOKUP(C254,GDP!A$1:BG$265,4,FALSE)</f>
        <v>2510000000</v>
      </c>
      <c r="F254">
        <f>VLOOKUP(C254,Population!A$1:BG$265,4,FALSE)</f>
        <v>2293000</v>
      </c>
      <c r="G254">
        <f t="shared" si="3"/>
        <v>1094.6358482337548</v>
      </c>
    </row>
    <row r="255" spans="1:7" x14ac:dyDescent="0.4">
      <c r="A255">
        <v>54</v>
      </c>
      <c r="B255">
        <v>1962</v>
      </c>
      <c r="C255" t="s">
        <v>1983</v>
      </c>
      <c r="D255">
        <v>1568</v>
      </c>
      <c r="E255">
        <f>VLOOKUP(C255,GDP!A$1:BG$265,4,FALSE)</f>
        <v>0</v>
      </c>
      <c r="F255">
        <f>VLOOKUP(C255,Population!A$1:BG$265,4,FALSE)</f>
        <v>3690664</v>
      </c>
      <c r="G255" t="str">
        <f t="shared" si="3"/>
        <v>.</v>
      </c>
    </row>
    <row r="256" spans="1:7" x14ac:dyDescent="0.4">
      <c r="A256">
        <v>55</v>
      </c>
      <c r="B256">
        <v>1962</v>
      </c>
      <c r="C256" t="s">
        <v>2285</v>
      </c>
      <c r="D256">
        <v>1567</v>
      </c>
      <c r="E256">
        <f>VLOOKUP(C256,GDP!A$1:BG$265,4,FALSE)</f>
        <v>0</v>
      </c>
      <c r="F256">
        <f>VLOOKUP(C256,Population!A$1:BG$265,4,FALSE)</f>
        <v>16041263</v>
      </c>
      <c r="G256" t="str">
        <f t="shared" si="3"/>
        <v>.</v>
      </c>
    </row>
    <row r="257" spans="1:7" x14ac:dyDescent="0.4">
      <c r="A257">
        <v>56</v>
      </c>
      <c r="B257">
        <v>1962</v>
      </c>
      <c r="C257" t="s">
        <v>719</v>
      </c>
      <c r="D257">
        <v>1557</v>
      </c>
      <c r="E257">
        <f>VLOOKUP(C257,GDP!A$1:BG$265,4,FALSE)</f>
        <v>6077496267.7629433</v>
      </c>
      <c r="F257">
        <f>VLOOKUP(C257,Population!A$1:BG$265,4,FALSE)</f>
        <v>2482000</v>
      </c>
      <c r="G257">
        <f t="shared" si="3"/>
        <v>2448.6286332646832</v>
      </c>
    </row>
    <row r="258" spans="1:7" x14ac:dyDescent="0.4">
      <c r="A258">
        <v>56</v>
      </c>
      <c r="B258">
        <v>1962</v>
      </c>
      <c r="C258" t="s">
        <v>529</v>
      </c>
      <c r="D258">
        <v>1557</v>
      </c>
      <c r="E258">
        <f>VLOOKUP(C258,GDP!A$1:BG$265,4,FALSE)</f>
        <v>0</v>
      </c>
      <c r="F258">
        <f>VLOOKUP(C258,Population!A$1:BG$265,4,FALSE)</f>
        <v>2927857</v>
      </c>
      <c r="G258" t="str">
        <f t="shared" si="3"/>
        <v>.</v>
      </c>
    </row>
    <row r="259" spans="1:7" x14ac:dyDescent="0.4">
      <c r="A259">
        <v>58</v>
      </c>
      <c r="B259">
        <v>1962</v>
      </c>
      <c r="C259" t="s">
        <v>1929</v>
      </c>
      <c r="D259">
        <v>1556</v>
      </c>
      <c r="E259">
        <f>VLOOKUP(C259,GDP!A$1:BG$265,4,FALSE)</f>
        <v>0</v>
      </c>
      <c r="F259">
        <f>VLOOKUP(C259,Population!A$1:BG$265,4,FALSE)</f>
        <v>1711319</v>
      </c>
      <c r="G259" t="str">
        <f t="shared" ref="G259:G322" si="4">IFERROR(IF(E259*F259=0,".",E259/F259),".")</f>
        <v>.</v>
      </c>
    </row>
    <row r="260" spans="1:7" x14ac:dyDescent="0.4">
      <c r="A260">
        <v>59</v>
      </c>
      <c r="B260">
        <v>1962</v>
      </c>
      <c r="C260" t="s">
        <v>2038</v>
      </c>
      <c r="D260">
        <v>1551</v>
      </c>
      <c r="E260">
        <f>VLOOKUP(C260,GDP!A$1:BG$265,4,FALSE)</f>
        <v>0</v>
      </c>
      <c r="F260">
        <f>VLOOKUP(C260,Population!A$1:BG$265,4,FALSE)</f>
        <v>5381368</v>
      </c>
      <c r="G260" t="str">
        <f t="shared" si="4"/>
        <v>.</v>
      </c>
    </row>
    <row r="261" spans="1:7" x14ac:dyDescent="0.4">
      <c r="A261">
        <v>60</v>
      </c>
      <c r="B261">
        <v>1962</v>
      </c>
      <c r="C261" t="s">
        <v>1986</v>
      </c>
      <c r="D261">
        <v>1541</v>
      </c>
      <c r="E261">
        <f>VLOOKUP(C261,GDP!A$1:BG$265,4,FALSE)</f>
        <v>0</v>
      </c>
      <c r="F261">
        <f>VLOOKUP(C261,Population!A$1:BG$265,4,FALSE)</f>
        <v>92425</v>
      </c>
      <c r="G261" t="str">
        <f t="shared" si="4"/>
        <v>.</v>
      </c>
    </row>
    <row r="262" spans="1:7" x14ac:dyDescent="0.4">
      <c r="A262">
        <v>61</v>
      </c>
      <c r="B262">
        <v>1962</v>
      </c>
      <c r="C262" t="s">
        <v>2276</v>
      </c>
      <c r="D262">
        <v>1539</v>
      </c>
      <c r="E262" t="e">
        <f>VLOOKUP(C262,GDP!A$1:BG$265,4,FALSE)</f>
        <v>#N/A</v>
      </c>
      <c r="F262" t="e">
        <f>VLOOKUP(C262,Population!A$1:BG$265,4,FALSE)</f>
        <v>#N/A</v>
      </c>
      <c r="G262" t="str">
        <f t="shared" si="4"/>
        <v>.</v>
      </c>
    </row>
    <row r="263" spans="1:7" x14ac:dyDescent="0.4">
      <c r="A263">
        <v>62</v>
      </c>
      <c r="B263">
        <v>1962</v>
      </c>
      <c r="C263" t="s">
        <v>2274</v>
      </c>
      <c r="D263">
        <v>1533</v>
      </c>
      <c r="E263" t="e">
        <f>VLOOKUP(C263,GDP!A$1:BG$265,4,FALSE)</f>
        <v>#N/A</v>
      </c>
      <c r="F263" t="e">
        <f>VLOOKUP(C263,Population!A$1:BG$265,4,FALSE)</f>
        <v>#N/A</v>
      </c>
      <c r="G263" t="str">
        <f t="shared" si="4"/>
        <v>.</v>
      </c>
    </row>
    <row r="264" spans="1:7" x14ac:dyDescent="0.4">
      <c r="A264">
        <v>63</v>
      </c>
      <c r="B264">
        <v>1962</v>
      </c>
      <c r="C264" t="s">
        <v>192</v>
      </c>
      <c r="D264">
        <v>1520</v>
      </c>
      <c r="E264">
        <f>VLOOKUP(C264,GDP!A$1:BG$265,4,FALSE)</f>
        <v>6066976682.6736364</v>
      </c>
      <c r="F264">
        <f>VLOOKUP(C264,Population!A$1:BG$265,4,FALSE)</f>
        <v>3638918</v>
      </c>
      <c r="G264">
        <f t="shared" si="4"/>
        <v>1667.2474297782023</v>
      </c>
    </row>
    <row r="265" spans="1:7" x14ac:dyDescent="0.4">
      <c r="A265">
        <v>63</v>
      </c>
      <c r="B265">
        <v>1962</v>
      </c>
      <c r="C265" t="s">
        <v>1497</v>
      </c>
      <c r="D265">
        <v>1520</v>
      </c>
      <c r="E265">
        <f>VLOOKUP(C265,GDP!A$1:BG$265,4,FALSE)</f>
        <v>132237441.63086258</v>
      </c>
      <c r="F265">
        <f>VLOOKUP(C265,Population!A$1:BG$265,4,FALSE)</f>
        <v>1612755</v>
      </c>
      <c r="G265">
        <f t="shared" si="4"/>
        <v>81.994749128579713</v>
      </c>
    </row>
    <row r="266" spans="1:7" x14ac:dyDescent="0.4">
      <c r="A266">
        <v>65</v>
      </c>
      <c r="B266">
        <v>1962</v>
      </c>
      <c r="C266" t="s">
        <v>565</v>
      </c>
      <c r="D266">
        <v>1517</v>
      </c>
      <c r="E266">
        <f>VLOOKUP(C266,GDP!A$1:BG$265,4,FALSE)</f>
        <v>19888005375.741962</v>
      </c>
      <c r="F266">
        <f>VLOOKUP(C266,Population!A$1:BG$265,4,FALSE)</f>
        <v>10742000</v>
      </c>
      <c r="G266">
        <f t="shared" si="4"/>
        <v>1851.4248162113165</v>
      </c>
    </row>
    <row r="267" spans="1:7" x14ac:dyDescent="0.4">
      <c r="A267">
        <v>66</v>
      </c>
      <c r="B267">
        <v>1962</v>
      </c>
      <c r="C267" t="s">
        <v>2278</v>
      </c>
      <c r="D267">
        <v>1515</v>
      </c>
      <c r="E267" t="e">
        <f>VLOOKUP(C267,GDP!A$1:BG$265,4,FALSE)</f>
        <v>#N/A</v>
      </c>
      <c r="F267" t="e">
        <f>VLOOKUP(C267,Population!A$1:BG$265,4,FALSE)</f>
        <v>#N/A</v>
      </c>
      <c r="G267" t="str">
        <f t="shared" si="4"/>
        <v>.</v>
      </c>
    </row>
    <row r="268" spans="1:7" x14ac:dyDescent="0.4">
      <c r="A268">
        <v>67</v>
      </c>
      <c r="B268">
        <v>1962</v>
      </c>
      <c r="C268" t="s">
        <v>678</v>
      </c>
      <c r="D268">
        <v>1511</v>
      </c>
      <c r="E268">
        <f>VLOOKUP(C268,GDP!A$1:BG$265,4,FALSE)</f>
        <v>4693566416.4385872</v>
      </c>
      <c r="F268">
        <f>VLOOKUP(C268,Population!A$1:BG$265,4,FALSE)</f>
        <v>23071429</v>
      </c>
      <c r="G268">
        <f t="shared" si="4"/>
        <v>203.43631148458931</v>
      </c>
    </row>
    <row r="269" spans="1:7" x14ac:dyDescent="0.4">
      <c r="A269">
        <v>68</v>
      </c>
      <c r="B269">
        <v>1962</v>
      </c>
      <c r="C269" t="s">
        <v>1973</v>
      </c>
      <c r="D269">
        <v>1506</v>
      </c>
      <c r="E269">
        <f>VLOOKUP(C269,GDP!A$1:BG$265,4,FALSE)</f>
        <v>0</v>
      </c>
      <c r="F269">
        <f>VLOOKUP(C269,Population!A$1:BG$265,4,FALSE)</f>
        <v>23221389</v>
      </c>
      <c r="G269" t="str">
        <f t="shared" si="4"/>
        <v>.</v>
      </c>
    </row>
    <row r="270" spans="1:7" x14ac:dyDescent="0.4">
      <c r="A270">
        <v>69</v>
      </c>
      <c r="B270">
        <v>1962</v>
      </c>
      <c r="C270" t="s">
        <v>709</v>
      </c>
      <c r="D270">
        <v>1501</v>
      </c>
      <c r="E270">
        <f>VLOOKUP(C270,GDP!A$1:BG$265,4,FALSE)</f>
        <v>699373701.21713817</v>
      </c>
      <c r="F270">
        <f>VLOOKUP(C270,Population!A$1:BG$265,4,FALSE)</f>
        <v>5399922</v>
      </c>
      <c r="G270">
        <f t="shared" si="4"/>
        <v>129.51551915326522</v>
      </c>
    </row>
    <row r="271" spans="1:7" x14ac:dyDescent="0.4">
      <c r="A271">
        <v>70</v>
      </c>
      <c r="B271">
        <v>1962</v>
      </c>
      <c r="C271" t="s">
        <v>591</v>
      </c>
      <c r="D271">
        <v>1499</v>
      </c>
      <c r="E271">
        <f>VLOOKUP(C271,GDP!A$1:BG$265,4,FALSE)</f>
        <v>0</v>
      </c>
      <c r="F271">
        <f>VLOOKUP(C271,Population!A$1:BG$265,4,FALSE)</f>
        <v>4022593</v>
      </c>
      <c r="G271" t="str">
        <f t="shared" si="4"/>
        <v>.</v>
      </c>
    </row>
    <row r="272" spans="1:7" x14ac:dyDescent="0.4">
      <c r="A272">
        <v>71</v>
      </c>
      <c r="B272">
        <v>1962</v>
      </c>
      <c r="C272" t="s">
        <v>2104</v>
      </c>
      <c r="D272">
        <v>1494</v>
      </c>
      <c r="E272">
        <f>VLOOKUP(C272,GDP!A$1:BG$265,4,FALSE)</f>
        <v>619319197.34002221</v>
      </c>
      <c r="F272">
        <f>VLOOKUP(C272,Population!A$1:BG$265,4,FALSE)</f>
        <v>880023</v>
      </c>
      <c r="G272">
        <f t="shared" si="4"/>
        <v>703.75342160377875</v>
      </c>
    </row>
    <row r="273" spans="1:7" x14ac:dyDescent="0.4">
      <c r="A273">
        <v>72</v>
      </c>
      <c r="B273">
        <v>1962</v>
      </c>
      <c r="C273" t="s">
        <v>2277</v>
      </c>
      <c r="D273">
        <v>1487</v>
      </c>
      <c r="E273" t="e">
        <f>VLOOKUP(C273,GDP!A$1:BG$265,4,FALSE)</f>
        <v>#N/A</v>
      </c>
      <c r="F273" t="e">
        <f>VLOOKUP(C273,Population!A$1:BG$265,4,FALSE)</f>
        <v>#N/A</v>
      </c>
      <c r="G273" t="str">
        <f t="shared" si="4"/>
        <v>.</v>
      </c>
    </row>
    <row r="274" spans="1:7" x14ac:dyDescent="0.4">
      <c r="A274">
        <v>73</v>
      </c>
      <c r="B274">
        <v>1962</v>
      </c>
      <c r="C274" t="s">
        <v>1961</v>
      </c>
      <c r="D274">
        <v>1486</v>
      </c>
      <c r="E274">
        <f>VLOOKUP(C274,GDP!A$1:BG$265,4,FALSE)</f>
        <v>0</v>
      </c>
      <c r="F274">
        <f>VLOOKUP(C274,Population!A$1:BG$265,4,FALSE)</f>
        <v>577691</v>
      </c>
      <c r="G274" t="str">
        <f t="shared" si="4"/>
        <v>.</v>
      </c>
    </row>
    <row r="275" spans="1:7" x14ac:dyDescent="0.4">
      <c r="A275">
        <v>73</v>
      </c>
      <c r="B275">
        <v>1962</v>
      </c>
      <c r="C275" t="s">
        <v>2000</v>
      </c>
      <c r="D275">
        <v>1486</v>
      </c>
      <c r="E275">
        <f>VLOOKUP(C275,GDP!A$1:BG$265,4,FALSE)</f>
        <v>41599070242.309372</v>
      </c>
      <c r="F275">
        <f>VLOOKUP(C275,Population!A$1:BG$265,4,FALSE)</f>
        <v>467852537</v>
      </c>
      <c r="G275">
        <f t="shared" si="4"/>
        <v>88.914918596047656</v>
      </c>
    </row>
    <row r="276" spans="1:7" x14ac:dyDescent="0.4">
      <c r="A276">
        <v>75</v>
      </c>
      <c r="B276">
        <v>1962</v>
      </c>
      <c r="C276" t="s">
        <v>1997</v>
      </c>
      <c r="D276">
        <v>1482</v>
      </c>
      <c r="E276">
        <f>VLOOKUP(C276,GDP!A$1:BG$265,4,FALSE)</f>
        <v>0</v>
      </c>
      <c r="F276">
        <f>VLOOKUP(C276,Population!A$1:BG$265,4,FALSE)</f>
        <v>92558005</v>
      </c>
      <c r="G276" t="str">
        <f t="shared" si="4"/>
        <v>.</v>
      </c>
    </row>
    <row r="277" spans="1:7" x14ac:dyDescent="0.4">
      <c r="A277">
        <v>76</v>
      </c>
      <c r="B277">
        <v>1962</v>
      </c>
      <c r="C277" t="s">
        <v>637</v>
      </c>
      <c r="D277">
        <v>1475</v>
      </c>
      <c r="E277">
        <f>VLOOKUP(C277,GDP!A$1:BG$265,4,FALSE)</f>
        <v>0</v>
      </c>
      <c r="F277">
        <f>VLOOKUP(C277,Population!A$1:BG$265,4,FALSE)</f>
        <v>4303131</v>
      </c>
      <c r="G277" t="str">
        <f t="shared" si="4"/>
        <v>.</v>
      </c>
    </row>
    <row r="278" spans="1:7" x14ac:dyDescent="0.4">
      <c r="A278">
        <v>77</v>
      </c>
      <c r="B278">
        <v>1962</v>
      </c>
      <c r="C278" t="s">
        <v>2275</v>
      </c>
      <c r="D278">
        <v>1468</v>
      </c>
      <c r="E278" t="e">
        <f>VLOOKUP(C278,GDP!A$1:BG$265,4,FALSE)</f>
        <v>#N/A</v>
      </c>
      <c r="F278" t="e">
        <f>VLOOKUP(C278,Population!A$1:BG$265,4,FALSE)</f>
        <v>#N/A</v>
      </c>
      <c r="G278" t="str">
        <f t="shared" si="4"/>
        <v>.</v>
      </c>
    </row>
    <row r="279" spans="1:7" x14ac:dyDescent="0.4">
      <c r="A279">
        <v>78</v>
      </c>
      <c r="B279">
        <v>1962</v>
      </c>
      <c r="C279" t="s">
        <v>2087</v>
      </c>
      <c r="D279">
        <v>1466</v>
      </c>
      <c r="E279">
        <f>VLOOKUP(C279,GDP!A$1:BG$265,4,FALSE)</f>
        <v>103500000</v>
      </c>
      <c r="F279">
        <f>VLOOKUP(C279,Population!A$1:BG$265,4,FALSE)</f>
        <v>306328</v>
      </c>
      <c r="G279">
        <f t="shared" si="4"/>
        <v>337.87312945600792</v>
      </c>
    </row>
    <row r="280" spans="1:7" x14ac:dyDescent="0.4">
      <c r="A280">
        <v>79</v>
      </c>
      <c r="B280">
        <v>1962</v>
      </c>
      <c r="C280" t="s">
        <v>2015</v>
      </c>
      <c r="D280">
        <v>1465</v>
      </c>
      <c r="E280">
        <f>VLOOKUP(C280,GDP!A$1:BG$265,4,FALSE)</f>
        <v>0</v>
      </c>
      <c r="F280">
        <f>VLOOKUP(C280,Population!A$1:BG$265,4,FALSE)</f>
        <v>1550813</v>
      </c>
      <c r="G280" t="str">
        <f t="shared" si="4"/>
        <v>.</v>
      </c>
    </row>
    <row r="281" spans="1:7" x14ac:dyDescent="0.4">
      <c r="A281">
        <v>80</v>
      </c>
      <c r="B281">
        <v>1962</v>
      </c>
      <c r="C281" t="s">
        <v>399</v>
      </c>
      <c r="D281">
        <v>1459</v>
      </c>
      <c r="E281">
        <f>VLOOKUP(C281,GDP!A$1:BG$265,4,FALSE)</f>
        <v>4968603735.5822172</v>
      </c>
      <c r="F281">
        <f>VLOOKUP(C281,Population!A$1:BG$265,4,FALSE)</f>
        <v>17500171</v>
      </c>
      <c r="G281">
        <f t="shared" si="4"/>
        <v>283.9174391828638</v>
      </c>
    </row>
    <row r="282" spans="1:7" x14ac:dyDescent="0.4">
      <c r="A282">
        <v>80</v>
      </c>
      <c r="B282">
        <v>1962</v>
      </c>
      <c r="C282" t="s">
        <v>1060</v>
      </c>
      <c r="D282">
        <v>1459</v>
      </c>
      <c r="E282">
        <f>VLOOKUP(C282,GDP!A$1:BG$265,4,FALSE)</f>
        <v>5327573509.0984316</v>
      </c>
      <c r="F282">
        <f>VLOOKUP(C282,Population!A$1:BG$265,4,FALSE)</f>
        <v>8448233</v>
      </c>
      <c r="G282">
        <f t="shared" si="4"/>
        <v>630.6139412938104</v>
      </c>
    </row>
    <row r="283" spans="1:7" x14ac:dyDescent="0.4">
      <c r="A283">
        <v>82</v>
      </c>
      <c r="B283">
        <v>1962</v>
      </c>
      <c r="C283" t="s">
        <v>2109</v>
      </c>
      <c r="D283">
        <v>1450</v>
      </c>
      <c r="E283">
        <f>VLOOKUP(C283,GDP!A$1:BG$265,4,FALSE)</f>
        <v>605100000000</v>
      </c>
      <c r="F283">
        <f>VLOOKUP(C283,Population!A$1:BG$265,4,FALSE)</f>
        <v>186538000</v>
      </c>
      <c r="G283">
        <f t="shared" si="4"/>
        <v>3243.8430775498828</v>
      </c>
    </row>
    <row r="284" spans="1:7" x14ac:dyDescent="0.4">
      <c r="A284">
        <v>82</v>
      </c>
      <c r="B284">
        <v>1962</v>
      </c>
      <c r="C284" t="s">
        <v>739</v>
      </c>
      <c r="D284">
        <v>1450</v>
      </c>
      <c r="E284">
        <f>VLOOKUP(C284,GDP!A$1:BG$265,4,FALSE)</f>
        <v>387750000</v>
      </c>
      <c r="F284">
        <f>VLOOKUP(C284,Population!A$1:BG$265,4,FALSE)</f>
        <v>2155652</v>
      </c>
      <c r="G284">
        <f t="shared" si="4"/>
        <v>179.87597255957826</v>
      </c>
    </row>
    <row r="285" spans="1:7" x14ac:dyDescent="0.4">
      <c r="A285">
        <v>82</v>
      </c>
      <c r="B285">
        <v>1962</v>
      </c>
      <c r="C285" t="s">
        <v>2114</v>
      </c>
      <c r="D285">
        <v>1450</v>
      </c>
      <c r="E285">
        <f>VLOOKUP(C285,GDP!A$1:BG$265,4,FALSE)</f>
        <v>0</v>
      </c>
      <c r="F285">
        <f>VLOOKUP(C285,Population!A$1:BG$265,4,FALSE)</f>
        <v>34684165</v>
      </c>
      <c r="G285" t="str">
        <f t="shared" si="4"/>
        <v>.</v>
      </c>
    </row>
    <row r="286" spans="1:7" x14ac:dyDescent="0.4">
      <c r="A286">
        <v>85</v>
      </c>
      <c r="B286">
        <v>1962</v>
      </c>
      <c r="C286" t="s">
        <v>2281</v>
      </c>
      <c r="D286">
        <v>1442</v>
      </c>
      <c r="E286" t="e">
        <f>VLOOKUP(C286,GDP!A$1:BG$265,4,FALSE)</f>
        <v>#N/A</v>
      </c>
      <c r="F286" t="e">
        <f>VLOOKUP(C286,Population!A$1:BG$265,4,FALSE)</f>
        <v>#N/A</v>
      </c>
      <c r="G286" t="str">
        <f t="shared" si="4"/>
        <v>.</v>
      </c>
    </row>
    <row r="287" spans="1:7" x14ac:dyDescent="0.4">
      <c r="A287">
        <v>86</v>
      </c>
      <c r="B287">
        <v>1962</v>
      </c>
      <c r="C287" t="s">
        <v>2052</v>
      </c>
      <c r="D287">
        <v>1440</v>
      </c>
      <c r="E287">
        <f>VLOOKUP(C287,GDP!A$1:BG$265,4,FALSE)</f>
        <v>0</v>
      </c>
      <c r="F287">
        <f>VLOOKUP(C287,Population!A$1:BG$265,4,FALSE)</f>
        <v>83400</v>
      </c>
      <c r="G287" t="str">
        <f t="shared" si="4"/>
        <v>.</v>
      </c>
    </row>
    <row r="288" spans="1:7" x14ac:dyDescent="0.4">
      <c r="A288">
        <v>87</v>
      </c>
      <c r="B288">
        <v>1962</v>
      </c>
      <c r="C288" t="s">
        <v>2006</v>
      </c>
      <c r="D288">
        <v>1429</v>
      </c>
      <c r="E288">
        <f>VLOOKUP(C288,GDP!A$1:BG$265,4,FALSE)</f>
        <v>868111400.0140729</v>
      </c>
      <c r="F288">
        <f>VLOOKUP(C288,Population!A$1:BG$265,4,FALSE)</f>
        <v>8628972</v>
      </c>
      <c r="G288">
        <f t="shared" si="4"/>
        <v>100.60426665123875</v>
      </c>
    </row>
    <row r="289" spans="1:7" x14ac:dyDescent="0.4">
      <c r="A289">
        <v>88</v>
      </c>
      <c r="B289">
        <v>1962</v>
      </c>
      <c r="C289" t="s">
        <v>1939</v>
      </c>
      <c r="D289">
        <v>1425</v>
      </c>
      <c r="E289">
        <f>VLOOKUP(C289,GDP!A$1:BG$265,4,FALSE)</f>
        <v>379567178.25689811</v>
      </c>
      <c r="F289">
        <f>VLOOKUP(C289,Population!A$1:BG$265,4,FALSE)</f>
        <v>4960326</v>
      </c>
      <c r="G289">
        <f t="shared" si="4"/>
        <v>76.52061139870608</v>
      </c>
    </row>
    <row r="290" spans="1:7" x14ac:dyDescent="0.4">
      <c r="A290">
        <v>89</v>
      </c>
      <c r="B290">
        <v>1962</v>
      </c>
      <c r="C290" t="s">
        <v>1988</v>
      </c>
      <c r="D290">
        <v>1422</v>
      </c>
      <c r="E290">
        <f>VLOOKUP(C290,GDP!A$1:BG$265,4,FALSE)</f>
        <v>1143600000</v>
      </c>
      <c r="F290">
        <f>VLOOKUP(C290,Population!A$1:BG$265,4,FALSE)</f>
        <v>4464249</v>
      </c>
      <c r="G290">
        <f t="shared" si="4"/>
        <v>256.16850672979933</v>
      </c>
    </row>
    <row r="291" spans="1:7" x14ac:dyDescent="0.4">
      <c r="A291">
        <v>90</v>
      </c>
      <c r="B291">
        <v>1962</v>
      </c>
      <c r="C291" t="s">
        <v>2279</v>
      </c>
      <c r="D291">
        <v>1414</v>
      </c>
      <c r="E291" t="e">
        <f>VLOOKUP(C291,GDP!A$1:BG$265,4,FALSE)</f>
        <v>#N/A</v>
      </c>
      <c r="F291" t="e">
        <f>VLOOKUP(C291,Population!A$1:BG$265,4,FALSE)</f>
        <v>#N/A</v>
      </c>
      <c r="G291" t="str">
        <f t="shared" si="4"/>
        <v>.</v>
      </c>
    </row>
    <row r="292" spans="1:7" x14ac:dyDescent="0.4">
      <c r="A292">
        <v>91</v>
      </c>
      <c r="B292">
        <v>1962</v>
      </c>
      <c r="C292" t="s">
        <v>1927</v>
      </c>
      <c r="D292">
        <v>1407</v>
      </c>
      <c r="E292">
        <f>VLOOKUP(C292,GDP!A$1:BG$265,4,FALSE)</f>
        <v>0</v>
      </c>
      <c r="F292">
        <f>VLOOKUP(C292,Population!A$1:BG$265,4,FALSE)</f>
        <v>56225</v>
      </c>
      <c r="G292" t="str">
        <f t="shared" si="4"/>
        <v>.</v>
      </c>
    </row>
    <row r="293" spans="1:7" x14ac:dyDescent="0.4">
      <c r="A293">
        <v>92</v>
      </c>
      <c r="B293">
        <v>1962</v>
      </c>
      <c r="C293" t="s">
        <v>2280</v>
      </c>
      <c r="D293">
        <v>1404</v>
      </c>
      <c r="E293">
        <f>VLOOKUP(C293,GDP!A$1:BG$265,4,FALSE)</f>
        <v>1612346412.2647462</v>
      </c>
      <c r="F293">
        <f>VLOOKUP(C293,Population!A$1:BG$265,4,FALSE)</f>
        <v>3305200</v>
      </c>
      <c r="G293">
        <f t="shared" si="4"/>
        <v>487.8211340508127</v>
      </c>
    </row>
    <row r="294" spans="1:7" x14ac:dyDescent="0.4">
      <c r="A294">
        <v>93</v>
      </c>
      <c r="B294">
        <v>1962</v>
      </c>
      <c r="C294" t="s">
        <v>2111</v>
      </c>
      <c r="D294">
        <v>1401</v>
      </c>
      <c r="E294">
        <f>VLOOKUP(C294,GDP!A$1:BG$265,4,FALSE)</f>
        <v>14524878.959342007</v>
      </c>
      <c r="F294">
        <f>VLOOKUP(C294,Population!A$1:BG$265,4,FALSE)</f>
        <v>83206</v>
      </c>
      <c r="G294">
        <f t="shared" si="4"/>
        <v>174.5652832649329</v>
      </c>
    </row>
    <row r="295" spans="1:7" x14ac:dyDescent="0.4">
      <c r="A295">
        <v>94</v>
      </c>
      <c r="B295">
        <v>1962</v>
      </c>
      <c r="C295" t="s">
        <v>2284</v>
      </c>
      <c r="D295">
        <v>1393</v>
      </c>
      <c r="E295">
        <f>VLOOKUP(C295,GDP!A$1:BG$265,4,FALSE)</f>
        <v>10022000000</v>
      </c>
      <c r="F295">
        <f>VLOOKUP(C295,Population!A$1:BG$265,4,FALSE)</f>
        <v>8790589</v>
      </c>
      <c r="G295">
        <f t="shared" si="4"/>
        <v>1140.0828772679511</v>
      </c>
    </row>
    <row r="296" spans="1:7" x14ac:dyDescent="0.4">
      <c r="A296">
        <v>95</v>
      </c>
      <c r="B296">
        <v>1962</v>
      </c>
      <c r="C296" t="s">
        <v>1961</v>
      </c>
      <c r="D296">
        <v>1387</v>
      </c>
      <c r="E296">
        <f>VLOOKUP(C296,GDP!A$1:BG$265,4,FALSE)</f>
        <v>0</v>
      </c>
      <c r="F296">
        <f>VLOOKUP(C296,Population!A$1:BG$265,4,FALSE)</f>
        <v>577691</v>
      </c>
      <c r="G296" t="str">
        <f t="shared" si="4"/>
        <v>.</v>
      </c>
    </row>
    <row r="297" spans="1:7" x14ac:dyDescent="0.4">
      <c r="A297">
        <v>96</v>
      </c>
      <c r="B297">
        <v>1962</v>
      </c>
      <c r="C297" t="s">
        <v>2282</v>
      </c>
      <c r="D297">
        <v>1385</v>
      </c>
      <c r="E297">
        <f>VLOOKUP(C297,GDP!A$1:BG$265,4,FALSE)</f>
        <v>1110565863.537374</v>
      </c>
      <c r="F297">
        <f>VLOOKUP(C297,Population!A$1:BG$265,4,FALSE)</f>
        <v>4875422</v>
      </c>
      <c r="G297">
        <f t="shared" si="4"/>
        <v>227.78866394280823</v>
      </c>
    </row>
    <row r="298" spans="1:7" x14ac:dyDescent="0.4">
      <c r="A298">
        <v>96</v>
      </c>
      <c r="B298">
        <v>1962</v>
      </c>
      <c r="C298" t="s">
        <v>1951</v>
      </c>
      <c r="D298">
        <v>1385</v>
      </c>
      <c r="E298">
        <f>VLOOKUP(C298,GDP!A$1:BG$265,4,FALSE)</f>
        <v>124482748.93791738</v>
      </c>
      <c r="F298">
        <f>VLOOKUP(C298,Population!A$1:BG$265,4,FALSE)</f>
        <v>1556661</v>
      </c>
      <c r="G298">
        <f t="shared" si="4"/>
        <v>79.967795774364092</v>
      </c>
    </row>
    <row r="299" spans="1:7" x14ac:dyDescent="0.4">
      <c r="A299">
        <v>98</v>
      </c>
      <c r="B299">
        <v>1962</v>
      </c>
      <c r="C299" t="s">
        <v>2079</v>
      </c>
      <c r="D299">
        <v>1381</v>
      </c>
      <c r="E299">
        <f>VLOOKUP(C299,GDP!A$1:BG$265,4,FALSE)</f>
        <v>342721579.81763613</v>
      </c>
      <c r="F299">
        <f>VLOOKUP(C299,Population!A$1:BG$265,4,FALSE)</f>
        <v>2363013</v>
      </c>
      <c r="G299">
        <f t="shared" si="4"/>
        <v>145.03584187545144</v>
      </c>
    </row>
    <row r="300" spans="1:7" x14ac:dyDescent="0.4">
      <c r="A300">
        <v>99</v>
      </c>
      <c r="B300">
        <v>1962</v>
      </c>
      <c r="C300" t="s">
        <v>2033</v>
      </c>
      <c r="D300">
        <v>1379</v>
      </c>
      <c r="E300">
        <f>VLOOKUP(C300,GDP!A$1:BG$265,4,FALSE)</f>
        <v>739286906.85155344</v>
      </c>
      <c r="F300">
        <f>VLOOKUP(C300,Population!A$1:BG$265,4,FALSE)</f>
        <v>5352503</v>
      </c>
      <c r="G300">
        <f t="shared" si="4"/>
        <v>138.1198491344243</v>
      </c>
    </row>
    <row r="301" spans="1:7" x14ac:dyDescent="0.4">
      <c r="A301">
        <v>100</v>
      </c>
      <c r="B301">
        <v>1962</v>
      </c>
      <c r="C301" t="s">
        <v>2039</v>
      </c>
      <c r="D301">
        <v>1377</v>
      </c>
      <c r="E301">
        <f>VLOOKUP(C301,GDP!A$1:BG$265,4,FALSE)</f>
        <v>0</v>
      </c>
      <c r="F301">
        <f>VLOOKUP(C301,Population!A$1:BG$265,4,FALSE)</f>
        <v>323900</v>
      </c>
      <c r="G301" t="str">
        <f t="shared" si="4"/>
        <v>.</v>
      </c>
    </row>
    <row r="302" spans="1:7" x14ac:dyDescent="0.4">
      <c r="A302">
        <v>1</v>
      </c>
      <c r="B302">
        <v>1963</v>
      </c>
      <c r="C302" t="s">
        <v>2073</v>
      </c>
      <c r="D302">
        <v>2007</v>
      </c>
      <c r="E302">
        <f>VLOOKUP(C302,GDP!A$1:BG$265,5,FALSE)</f>
        <v>0</v>
      </c>
      <c r="F302">
        <f>VLOOKUP(C302,Population!A$1:BG$265,5,FALSE)</f>
        <v>123960000</v>
      </c>
      <c r="G302" t="str">
        <f t="shared" si="4"/>
        <v>.</v>
      </c>
    </row>
    <row r="303" spans="1:7" x14ac:dyDescent="0.4">
      <c r="A303">
        <v>2</v>
      </c>
      <c r="B303">
        <v>1963</v>
      </c>
      <c r="C303" t="s">
        <v>108</v>
      </c>
      <c r="D303">
        <v>1961</v>
      </c>
      <c r="E303">
        <f>VLOOKUP(C303,GDP!A$1:BG$265,5,FALSE)</f>
        <v>0</v>
      </c>
      <c r="F303">
        <f>VLOOKUP(C303,Population!A$1:BG$265,5,FALSE)</f>
        <v>10087947</v>
      </c>
      <c r="G303" t="str">
        <f t="shared" si="4"/>
        <v>.</v>
      </c>
    </row>
    <row r="304" spans="1:7" x14ac:dyDescent="0.4">
      <c r="A304">
        <v>3</v>
      </c>
      <c r="B304">
        <v>1963</v>
      </c>
      <c r="C304" t="s">
        <v>232</v>
      </c>
      <c r="D304">
        <v>1949</v>
      </c>
      <c r="E304">
        <f>VLOOKUP(C304,GDP!A$1:BG$265,5,FALSE)</f>
        <v>85443766670.427902</v>
      </c>
      <c r="F304">
        <f>VLOOKUP(C304,Population!A$1:BG$265,5,FALSE)</f>
        <v>53650000</v>
      </c>
      <c r="G304">
        <f t="shared" si="4"/>
        <v>1592.6144766156178</v>
      </c>
    </row>
    <row r="305" spans="1:7" x14ac:dyDescent="0.4">
      <c r="A305">
        <v>4</v>
      </c>
      <c r="B305">
        <v>1963</v>
      </c>
      <c r="C305" t="s">
        <v>51</v>
      </c>
      <c r="D305">
        <v>1945</v>
      </c>
      <c r="E305">
        <f>VLOOKUP(C305,GDP!A$1:BG$265,5,FALSE)</f>
        <v>0</v>
      </c>
      <c r="F305">
        <f>VLOOKUP(C305,Population!A$1:BG$265,5,FALSE)</f>
        <v>78854019</v>
      </c>
      <c r="G305" t="str">
        <f t="shared" si="4"/>
        <v>.</v>
      </c>
    </row>
    <row r="306" spans="1:7" x14ac:dyDescent="0.4">
      <c r="A306">
        <v>5</v>
      </c>
      <c r="B306">
        <v>1963</v>
      </c>
      <c r="C306" t="s">
        <v>65</v>
      </c>
      <c r="D306">
        <v>1935</v>
      </c>
      <c r="E306">
        <f>VLOOKUP(C306,GDP!A$1:BG$265,5,FALSE)</f>
        <v>0</v>
      </c>
      <c r="F306">
        <f>VLOOKUP(C306,Population!A$1:BG$265,5,FALSE)</f>
        <v>21621840</v>
      </c>
      <c r="G306" t="str">
        <f t="shared" si="4"/>
        <v>.</v>
      </c>
    </row>
    <row r="307" spans="1:7" x14ac:dyDescent="0.4">
      <c r="A307">
        <v>6</v>
      </c>
      <c r="B307">
        <v>1963</v>
      </c>
      <c r="C307" t="s">
        <v>133</v>
      </c>
      <c r="D307">
        <v>1926</v>
      </c>
      <c r="E307">
        <f>VLOOKUP(C307,GDP!A$1:BG$265,5,FALSE)</f>
        <v>0</v>
      </c>
      <c r="F307">
        <f>VLOOKUP(C307,Population!A$1:BG$265,5,FALSE)</f>
        <v>74714353</v>
      </c>
      <c r="G307" t="str">
        <f t="shared" si="4"/>
        <v>.</v>
      </c>
    </row>
    <row r="308" spans="1:7" x14ac:dyDescent="0.4">
      <c r="A308">
        <v>7</v>
      </c>
      <c r="B308">
        <v>1963</v>
      </c>
      <c r="C308" t="s">
        <v>1607</v>
      </c>
      <c r="D308">
        <v>1924</v>
      </c>
      <c r="E308">
        <f>VLOOKUP(C308,GDP!A$1:BG$265,5,FALSE)</f>
        <v>0</v>
      </c>
      <c r="F308">
        <f>VLOOKUP(C308,Population!A$1:BG$265,5,FALSE)</f>
        <v>0</v>
      </c>
      <c r="G308" t="str">
        <f t="shared" si="4"/>
        <v>.</v>
      </c>
    </row>
    <row r="309" spans="1:7" x14ac:dyDescent="0.4">
      <c r="A309">
        <v>8</v>
      </c>
      <c r="B309">
        <v>1963</v>
      </c>
      <c r="C309" t="s">
        <v>147</v>
      </c>
      <c r="D309">
        <v>1910</v>
      </c>
      <c r="E309">
        <f>VLOOKUP(C309,GDP!A$1:BG$265,5,FALSE)</f>
        <v>57710743059.834145</v>
      </c>
      <c r="F309">
        <f>VLOOKUP(C309,Population!A$1:BG$265,5,FALSE)</f>
        <v>51252000</v>
      </c>
      <c r="G309">
        <f t="shared" si="4"/>
        <v>1126.0193369982469</v>
      </c>
    </row>
    <row r="310" spans="1:7" x14ac:dyDescent="0.4">
      <c r="A310">
        <v>9</v>
      </c>
      <c r="B310">
        <v>1963</v>
      </c>
      <c r="C310" t="s">
        <v>281</v>
      </c>
      <c r="D310">
        <v>1908</v>
      </c>
      <c r="E310" t="e">
        <f>VLOOKUP(C310,GDP!A$1:BG$265,5,FALSE)</f>
        <v>#N/A</v>
      </c>
      <c r="F310" t="e">
        <f>VLOOKUP(C310,Population!A$1:BG$265,5,FALSE)</f>
        <v>#N/A</v>
      </c>
      <c r="G310" t="str">
        <f t="shared" si="4"/>
        <v>.</v>
      </c>
    </row>
    <row r="311" spans="1:7" x14ac:dyDescent="0.4">
      <c r="A311">
        <v>10</v>
      </c>
      <c r="B311">
        <v>1963</v>
      </c>
      <c r="C311" t="s">
        <v>126</v>
      </c>
      <c r="D311">
        <v>1901</v>
      </c>
      <c r="E311">
        <f>VLOOKUP(C311,GDP!A$1:BG$265,5,FALSE)</f>
        <v>18954132365.514824</v>
      </c>
      <c r="F311">
        <f>VLOOKUP(C311,Population!A$1:BG$265,5,FALSE)</f>
        <v>7604328</v>
      </c>
      <c r="G311">
        <f t="shared" si="4"/>
        <v>2492.5453459549381</v>
      </c>
    </row>
    <row r="312" spans="1:7" x14ac:dyDescent="0.4">
      <c r="A312">
        <v>11</v>
      </c>
      <c r="B312">
        <v>1963</v>
      </c>
      <c r="C312" t="s">
        <v>1485</v>
      </c>
      <c r="D312">
        <v>1888</v>
      </c>
      <c r="E312">
        <f>VLOOKUP(C312,GDP!A$1:BG$265,5,FALSE)</f>
        <v>0</v>
      </c>
      <c r="F312">
        <f>VLOOKUP(C312,Population!A$1:BG$265,5,FALSE)</f>
        <v>9670685</v>
      </c>
      <c r="G312" t="str">
        <f t="shared" si="4"/>
        <v>.</v>
      </c>
    </row>
    <row r="313" spans="1:7" x14ac:dyDescent="0.4">
      <c r="A313">
        <v>12</v>
      </c>
      <c r="B313">
        <v>1963</v>
      </c>
      <c r="C313" t="s">
        <v>81</v>
      </c>
      <c r="D313">
        <v>1867</v>
      </c>
      <c r="E313">
        <f>VLOOKUP(C313,GDP!A$1:BG$265,5,FALSE)</f>
        <v>1539681490.7817352</v>
      </c>
      <c r="F313">
        <f>VLOOKUP(C313,Population!A$1:BG$265,5,FALSE)</f>
        <v>2635129</v>
      </c>
      <c r="G313">
        <f t="shared" si="4"/>
        <v>584.290746594089</v>
      </c>
    </row>
    <row r="314" spans="1:7" x14ac:dyDescent="0.4">
      <c r="A314">
        <v>13</v>
      </c>
      <c r="B314">
        <v>1963</v>
      </c>
      <c r="C314" t="s">
        <v>727</v>
      </c>
      <c r="D314">
        <v>1856</v>
      </c>
      <c r="E314">
        <f>VLOOKUP(C314,GDP!A$1:BG$265,5,FALSE)</f>
        <v>2703014867.3283372</v>
      </c>
      <c r="F314">
        <f>VLOOKUP(C314,Population!A$1:BG$265,5,FALSE)</f>
        <v>11985136</v>
      </c>
      <c r="G314">
        <f t="shared" si="4"/>
        <v>225.53059617582454</v>
      </c>
    </row>
    <row r="315" spans="1:7" x14ac:dyDescent="0.4">
      <c r="A315">
        <v>14</v>
      </c>
      <c r="B315">
        <v>1963</v>
      </c>
      <c r="C315" t="s">
        <v>140</v>
      </c>
      <c r="D315">
        <v>1847</v>
      </c>
      <c r="E315">
        <f>VLOOKUP(C315,GDP!A$1:BG$265,5,FALSE)</f>
        <v>19074913947.719639</v>
      </c>
      <c r="F315">
        <f>VLOOKUP(C315,Population!A$1:BG$265,5,FALSE)</f>
        <v>31296651</v>
      </c>
      <c r="G315">
        <f t="shared" si="4"/>
        <v>609.48738405651261</v>
      </c>
    </row>
    <row r="316" spans="1:7" x14ac:dyDescent="0.4">
      <c r="A316">
        <v>15</v>
      </c>
      <c r="B316">
        <v>1963</v>
      </c>
      <c r="C316" t="s">
        <v>1492</v>
      </c>
      <c r="D316">
        <v>1820</v>
      </c>
      <c r="E316">
        <f>VLOOKUP(C316,GDP!A$1:BG$265,5,FALSE)</f>
        <v>1540797516.794693</v>
      </c>
      <c r="F316">
        <f>VLOOKUP(C316,Population!A$1:BG$265,5,FALSE)</f>
        <v>7303432</v>
      </c>
      <c r="G316">
        <f t="shared" si="4"/>
        <v>210.96896867044055</v>
      </c>
    </row>
    <row r="317" spans="1:7" x14ac:dyDescent="0.4">
      <c r="A317">
        <v>16</v>
      </c>
      <c r="B317">
        <v>1963</v>
      </c>
      <c r="C317" t="s">
        <v>70</v>
      </c>
      <c r="D317">
        <v>1811</v>
      </c>
      <c r="E317">
        <f>VLOOKUP(C317,GDP!A$1:BG$265,5,FALSE)</f>
        <v>5668187500</v>
      </c>
      <c r="F317">
        <f>VLOOKUP(C317,Population!A$1:BG$265,5,FALSE)</f>
        <v>8247415</v>
      </c>
      <c r="G317">
        <f t="shared" si="4"/>
        <v>687.26837439367364</v>
      </c>
    </row>
    <row r="318" spans="1:7" x14ac:dyDescent="0.4">
      <c r="A318">
        <v>17</v>
      </c>
      <c r="B318">
        <v>1963</v>
      </c>
      <c r="C318" t="s">
        <v>2260</v>
      </c>
      <c r="D318">
        <v>1810</v>
      </c>
      <c r="E318" t="e">
        <f>VLOOKUP(C318,GDP!A$1:BG$265,5,FALSE)</f>
        <v>#N/A</v>
      </c>
      <c r="F318" t="e">
        <f>VLOOKUP(C318,Population!A$1:BG$265,5,FALSE)</f>
        <v>#N/A</v>
      </c>
      <c r="G318" t="str">
        <f t="shared" si="4"/>
        <v>.</v>
      </c>
    </row>
    <row r="319" spans="1:7" x14ac:dyDescent="0.4">
      <c r="A319">
        <v>18</v>
      </c>
      <c r="B319">
        <v>1963</v>
      </c>
      <c r="C319" t="s">
        <v>33</v>
      </c>
      <c r="D319">
        <v>1804</v>
      </c>
      <c r="E319">
        <f>VLOOKUP(C319,GDP!A$1:BG$265,5,FALSE)</f>
        <v>16960000000</v>
      </c>
      <c r="F319">
        <f>VLOOKUP(C319,Population!A$1:BG$265,5,FALSE)</f>
        <v>41939880</v>
      </c>
      <c r="G319">
        <f t="shared" si="4"/>
        <v>404.38837688615229</v>
      </c>
    </row>
    <row r="320" spans="1:7" x14ac:dyDescent="0.4">
      <c r="A320">
        <v>19</v>
      </c>
      <c r="B320">
        <v>1963</v>
      </c>
      <c r="C320" t="s">
        <v>100</v>
      </c>
      <c r="D320">
        <v>1789</v>
      </c>
      <c r="E320">
        <f>VLOOKUP(C320,GDP!A$1:BG$265,5,FALSE)</f>
        <v>8374175257.7307529</v>
      </c>
      <c r="F320">
        <f>VLOOKUP(C320,Population!A$1:BG$265,5,FALSE)</f>
        <v>7175811</v>
      </c>
      <c r="G320">
        <f t="shared" si="4"/>
        <v>1167.0005324458452</v>
      </c>
    </row>
    <row r="321" spans="1:7" x14ac:dyDescent="0.4">
      <c r="A321">
        <v>20</v>
      </c>
      <c r="B321">
        <v>1963</v>
      </c>
      <c r="C321" t="s">
        <v>1147</v>
      </c>
      <c r="D321">
        <v>1784</v>
      </c>
      <c r="E321">
        <f>VLOOKUP(C321,GDP!A$1:BG$265,5,FALSE)</f>
        <v>9423211535.7692833</v>
      </c>
      <c r="F321">
        <f>VLOOKUP(C321,Population!A$1:BG$265,5,FALSE)</f>
        <v>18899275</v>
      </c>
      <c r="G321">
        <f t="shared" si="4"/>
        <v>498.60174719767207</v>
      </c>
    </row>
    <row r="322" spans="1:7" x14ac:dyDescent="0.4">
      <c r="A322">
        <v>21</v>
      </c>
      <c r="B322">
        <v>1963</v>
      </c>
      <c r="C322" t="s">
        <v>109</v>
      </c>
      <c r="D322">
        <v>1779</v>
      </c>
      <c r="E322">
        <f>VLOOKUP(C322,GDP!A$1:BG$265,5,FALSE)</f>
        <v>0</v>
      </c>
      <c r="F322">
        <f>VLOOKUP(C322,Population!A$1:BG$265,5,FALSE)</f>
        <v>29281250</v>
      </c>
      <c r="G322" t="str">
        <f t="shared" si="4"/>
        <v>.</v>
      </c>
    </row>
    <row r="323" spans="1:7" x14ac:dyDescent="0.4">
      <c r="A323">
        <v>22</v>
      </c>
      <c r="B323">
        <v>1963</v>
      </c>
      <c r="C323" t="s">
        <v>32</v>
      </c>
      <c r="D323">
        <v>1774</v>
      </c>
      <c r="E323">
        <f>VLOOKUP(C323,GDP!A$1:BG$265,5,FALSE)</f>
        <v>85551113767.372726</v>
      </c>
      <c r="F323">
        <f>VLOOKUP(C323,Population!A$1:BG$265,5,FALSE)</f>
        <v>48803680</v>
      </c>
      <c r="G323">
        <f t="shared" ref="G323:G386" si="5">IFERROR(IF(E323*F323=0,".",E323/F323),".")</f>
        <v>1752.9644028354569</v>
      </c>
    </row>
    <row r="324" spans="1:7" x14ac:dyDescent="0.4">
      <c r="A324">
        <v>23</v>
      </c>
      <c r="B324">
        <v>1963</v>
      </c>
      <c r="C324" t="s">
        <v>934</v>
      </c>
      <c r="D324">
        <v>1773</v>
      </c>
      <c r="E324">
        <f>VLOOKUP(C324,GDP!A$1:BG$265,5,FALSE)</f>
        <v>511902136.80997276</v>
      </c>
      <c r="F324">
        <f>VLOOKUP(C324,Population!A$1:BG$265,5,FALSE)</f>
        <v>1484510</v>
      </c>
      <c r="G324">
        <f t="shared" si="5"/>
        <v>344.8290256111261</v>
      </c>
    </row>
    <row r="325" spans="1:7" x14ac:dyDescent="0.4">
      <c r="A325">
        <v>24</v>
      </c>
      <c r="B325">
        <v>1963</v>
      </c>
      <c r="C325" t="s">
        <v>77</v>
      </c>
      <c r="D325">
        <v>1761</v>
      </c>
      <c r="E325">
        <f>VLOOKUP(C325,GDP!A$1:BG$265,5,FALSE)</f>
        <v>0</v>
      </c>
      <c r="F325">
        <f>VLOOKUP(C325,Population!A$1:BG$265,5,FALSE)</f>
        <v>2058915</v>
      </c>
      <c r="G325" t="str">
        <f t="shared" si="5"/>
        <v>.</v>
      </c>
    </row>
    <row r="326" spans="1:7" x14ac:dyDescent="0.4">
      <c r="A326">
        <v>25</v>
      </c>
      <c r="B326">
        <v>1963</v>
      </c>
      <c r="C326" t="s">
        <v>410</v>
      </c>
      <c r="D326">
        <v>1758</v>
      </c>
      <c r="E326">
        <f>VLOOKUP(C326,GDP!A$1:BG$265,5,FALSE)</f>
        <v>0</v>
      </c>
      <c r="F326">
        <f>VLOOKUP(C326,Population!A$1:BG$265,5,FALSE)</f>
        <v>8078145</v>
      </c>
      <c r="G326" t="str">
        <f t="shared" si="5"/>
        <v>.</v>
      </c>
    </row>
    <row r="327" spans="1:7" x14ac:dyDescent="0.4">
      <c r="A327">
        <v>26</v>
      </c>
      <c r="B327">
        <v>1963</v>
      </c>
      <c r="C327" t="s">
        <v>351</v>
      </c>
      <c r="D327">
        <v>1746</v>
      </c>
      <c r="E327" t="e">
        <f>VLOOKUP(C327,GDP!A$1:BG$265,5,FALSE)</f>
        <v>#N/A</v>
      </c>
      <c r="F327" t="e">
        <f>VLOOKUP(C327,Population!A$1:BG$265,5,FALSE)</f>
        <v>#N/A</v>
      </c>
      <c r="G327" t="str">
        <f t="shared" si="5"/>
        <v>.</v>
      </c>
    </row>
    <row r="328" spans="1:7" x14ac:dyDescent="0.4">
      <c r="A328">
        <v>27</v>
      </c>
      <c r="B328">
        <v>1963</v>
      </c>
      <c r="C328" t="s">
        <v>59</v>
      </c>
      <c r="D328">
        <v>1727</v>
      </c>
      <c r="E328">
        <f>VLOOKUP(C328,GDP!A$1:BG$265,5,FALSE)</f>
        <v>0</v>
      </c>
      <c r="F328">
        <f>VLOOKUP(C328,Population!A$1:BG$265,5,FALSE)</f>
        <v>18797850</v>
      </c>
      <c r="G328" t="str">
        <f t="shared" si="5"/>
        <v>.</v>
      </c>
    </row>
    <row r="329" spans="1:7" x14ac:dyDescent="0.4">
      <c r="A329">
        <v>28</v>
      </c>
      <c r="B329">
        <v>1963</v>
      </c>
      <c r="C329" t="s">
        <v>43</v>
      </c>
      <c r="D329">
        <v>1726</v>
      </c>
      <c r="E329">
        <f>VLOOKUP(C329,GDP!A$1:BG$265,5,FALSE)</f>
        <v>14260017387.049244</v>
      </c>
      <c r="F329">
        <f>VLOOKUP(C329,Population!A$1:BG$265,5,FALSE)</f>
        <v>9289770</v>
      </c>
      <c r="G329">
        <f t="shared" si="5"/>
        <v>1535.0237290104324</v>
      </c>
    </row>
    <row r="330" spans="1:7" x14ac:dyDescent="0.4">
      <c r="A330">
        <v>29</v>
      </c>
      <c r="B330">
        <v>1963</v>
      </c>
      <c r="C330" t="s">
        <v>74</v>
      </c>
      <c r="D330">
        <v>1706</v>
      </c>
      <c r="E330">
        <f>VLOOKUP(C330,GDP!A$1:BG$265,5,FALSE)</f>
        <v>721142957.31147432</v>
      </c>
      <c r="F330">
        <f>VLOOKUP(C330,Population!A$1:BG$265,5,FALSE)</f>
        <v>3913395</v>
      </c>
      <c r="G330">
        <f t="shared" si="5"/>
        <v>184.27553500514881</v>
      </c>
    </row>
    <row r="331" spans="1:7" x14ac:dyDescent="0.4">
      <c r="A331">
        <v>30</v>
      </c>
      <c r="B331">
        <v>1963</v>
      </c>
      <c r="C331" t="s">
        <v>2002</v>
      </c>
      <c r="D331">
        <v>1705</v>
      </c>
      <c r="E331">
        <f>VLOOKUP(C331,GDP!A$1:BG$265,5,FALSE)</f>
        <v>2430843768.4455333</v>
      </c>
      <c r="F331">
        <f>VLOOKUP(C331,Population!A$1:BG$265,5,FALSE)</f>
        <v>2852650</v>
      </c>
      <c r="G331">
        <f t="shared" si="5"/>
        <v>852.13530171788807</v>
      </c>
    </row>
    <row r="332" spans="1:7" x14ac:dyDescent="0.4">
      <c r="A332">
        <v>31</v>
      </c>
      <c r="B332">
        <v>1963</v>
      </c>
      <c r="C332" t="s">
        <v>295</v>
      </c>
      <c r="D332">
        <v>1695</v>
      </c>
      <c r="E332">
        <f>VLOOKUP(C332,GDP!A$1:BG$265,5,FALSE)</f>
        <v>10355555555.555555</v>
      </c>
      <c r="F332">
        <f>VLOOKUP(C332,Population!A$1:BG$265,5,FALSE)</f>
        <v>29531342</v>
      </c>
      <c r="G332">
        <f t="shared" si="5"/>
        <v>350.66322267222245</v>
      </c>
    </row>
    <row r="333" spans="1:7" x14ac:dyDescent="0.4">
      <c r="A333">
        <v>32</v>
      </c>
      <c r="B333">
        <v>1963</v>
      </c>
      <c r="C333" t="s">
        <v>858</v>
      </c>
      <c r="D333">
        <v>1667</v>
      </c>
      <c r="E333">
        <f>VLOOKUP(C333,GDP!A$1:BG$265,5,FALSE)</f>
        <v>8316692385.7738571</v>
      </c>
      <c r="F333">
        <f>VLOOKUP(C333,Population!A$1:BG$265,5,FALSE)</f>
        <v>4684483</v>
      </c>
      <c r="G333">
        <f t="shared" si="5"/>
        <v>1775.370384687885</v>
      </c>
    </row>
    <row r="334" spans="1:7" x14ac:dyDescent="0.4">
      <c r="A334">
        <v>33</v>
      </c>
      <c r="B334">
        <v>1963</v>
      </c>
      <c r="C334" t="s">
        <v>467</v>
      </c>
      <c r="D334">
        <v>1653</v>
      </c>
      <c r="E334">
        <f>VLOOKUP(C334,GDP!A$1:BG$265,5,FALSE)</f>
        <v>3905734459.7269282</v>
      </c>
      <c r="F334">
        <f>VLOOKUP(C334,Population!A$1:BG$265,5,FALSE)</f>
        <v>9030355</v>
      </c>
      <c r="G334">
        <f t="shared" si="5"/>
        <v>432.51172957507521</v>
      </c>
    </row>
    <row r="335" spans="1:7" x14ac:dyDescent="0.4">
      <c r="A335">
        <v>34</v>
      </c>
      <c r="B335">
        <v>1963</v>
      </c>
      <c r="C335" t="s">
        <v>522</v>
      </c>
      <c r="D335">
        <v>1651</v>
      </c>
      <c r="E335">
        <f>VLOOKUP(C335,GDP!A$1:BG$265,5,FALSE)</f>
        <v>2657247327.3391957</v>
      </c>
      <c r="F335">
        <f>VLOOKUP(C335,Population!A$1:BG$265,5,FALSE)</f>
        <v>13478232</v>
      </c>
      <c r="G335">
        <f t="shared" si="5"/>
        <v>197.15103044221198</v>
      </c>
    </row>
    <row r="336" spans="1:7" x14ac:dyDescent="0.4">
      <c r="A336">
        <v>35</v>
      </c>
      <c r="B336">
        <v>1963</v>
      </c>
      <c r="C336" t="s">
        <v>2272</v>
      </c>
      <c r="D336">
        <v>1650</v>
      </c>
      <c r="E336" t="e">
        <f>VLOOKUP(C336,GDP!A$1:BG$265,5,FALSE)</f>
        <v>#N/A</v>
      </c>
      <c r="F336" t="e">
        <f>VLOOKUP(C336,Population!A$1:BG$265,5,FALSE)</f>
        <v>#N/A</v>
      </c>
      <c r="G336" t="str">
        <f t="shared" si="5"/>
        <v>.</v>
      </c>
    </row>
    <row r="337" spans="1:7" x14ac:dyDescent="0.4">
      <c r="A337">
        <v>36</v>
      </c>
      <c r="B337">
        <v>1963</v>
      </c>
      <c r="C337" t="s">
        <v>199</v>
      </c>
      <c r="D337">
        <v>1645</v>
      </c>
      <c r="E337">
        <f>VLOOKUP(C337,GDP!A$1:BG$265,5,FALSE)</f>
        <v>0</v>
      </c>
      <c r="F337">
        <f>VLOOKUP(C337,Population!A$1:BG$265,5,FALSE)</f>
        <v>30712000</v>
      </c>
      <c r="G337" t="str">
        <f t="shared" si="5"/>
        <v>.</v>
      </c>
    </row>
    <row r="338" spans="1:7" x14ac:dyDescent="0.4">
      <c r="A338">
        <v>37</v>
      </c>
      <c r="B338">
        <v>1963</v>
      </c>
      <c r="C338" t="s">
        <v>2076</v>
      </c>
      <c r="D338">
        <v>1644</v>
      </c>
      <c r="E338">
        <f>VLOOKUP(C338,GDP!A$1:BG$265,5,FALSE)</f>
        <v>1568333333.3333335</v>
      </c>
      <c r="F338">
        <f>VLOOKUP(C338,Population!A$1:BG$265,5,FALSE)</f>
        <v>8248812</v>
      </c>
      <c r="G338">
        <f t="shared" si="5"/>
        <v>190.12838858896694</v>
      </c>
    </row>
    <row r="339" spans="1:7" x14ac:dyDescent="0.4">
      <c r="A339">
        <v>38</v>
      </c>
      <c r="B339">
        <v>1963</v>
      </c>
      <c r="C339" t="s">
        <v>2255</v>
      </c>
      <c r="D339">
        <v>1641</v>
      </c>
      <c r="E339">
        <f>VLOOKUP(C339,GDP!A$1:BG$265,5,FALSE)</f>
        <v>3988246108.6388788</v>
      </c>
      <c r="F339">
        <f>VLOOKUP(C339,Population!A$1:BG$265,5,FALSE)</f>
        <v>27261747</v>
      </c>
      <c r="G339">
        <f t="shared" si="5"/>
        <v>146.29459031509899</v>
      </c>
    </row>
    <row r="340" spans="1:7" x14ac:dyDescent="0.4">
      <c r="A340">
        <v>38</v>
      </c>
      <c r="B340">
        <v>1963</v>
      </c>
      <c r="C340" t="s">
        <v>851</v>
      </c>
      <c r="D340">
        <v>1641</v>
      </c>
      <c r="E340">
        <f>VLOOKUP(C340,GDP!A$1:BG$265,5,FALSE)</f>
        <v>1978437692.523103</v>
      </c>
      <c r="F340">
        <f>VLOOKUP(C340,Population!A$1:BG$265,5,FALSE)</f>
        <v>7888914</v>
      </c>
      <c r="G340">
        <f t="shared" si="5"/>
        <v>250.78707823701754</v>
      </c>
    </row>
    <row r="341" spans="1:7" x14ac:dyDescent="0.4">
      <c r="A341">
        <v>40</v>
      </c>
      <c r="B341">
        <v>1963</v>
      </c>
      <c r="C341" t="s">
        <v>60</v>
      </c>
      <c r="D341">
        <v>1640</v>
      </c>
      <c r="E341">
        <f>VLOOKUP(C341,GDP!A$1:BG$265,5,FALSE)</f>
        <v>3600957771.1529856</v>
      </c>
      <c r="F341">
        <f>VLOOKUP(C341,Population!A$1:BG$265,5,FALSE)</f>
        <v>10961540</v>
      </c>
      <c r="G341">
        <f t="shared" si="5"/>
        <v>328.50838213909594</v>
      </c>
    </row>
    <row r="342" spans="1:7" x14ac:dyDescent="0.4">
      <c r="A342">
        <v>40</v>
      </c>
      <c r="B342">
        <v>1963</v>
      </c>
      <c r="C342" t="s">
        <v>2270</v>
      </c>
      <c r="D342">
        <v>1640</v>
      </c>
      <c r="E342" t="e">
        <f>VLOOKUP(C342,GDP!A$1:BG$265,5,FALSE)</f>
        <v>#N/A</v>
      </c>
      <c r="F342" t="e">
        <f>VLOOKUP(C342,Population!A$1:BG$265,5,FALSE)</f>
        <v>#N/A</v>
      </c>
      <c r="G342" t="str">
        <f t="shared" si="5"/>
        <v>.</v>
      </c>
    </row>
    <row r="343" spans="1:7" x14ac:dyDescent="0.4">
      <c r="A343">
        <v>42</v>
      </c>
      <c r="B343">
        <v>1963</v>
      </c>
      <c r="C343" t="s">
        <v>118</v>
      </c>
      <c r="D343">
        <v>1636</v>
      </c>
      <c r="E343">
        <f>VLOOKUP(C343,GDP!A$1:BG$265,5,FALSE)</f>
        <v>15891241386.290953</v>
      </c>
      <c r="F343">
        <f>VLOOKUP(C343,Population!A$1:BG$265,5,FALSE)</f>
        <v>11965966</v>
      </c>
      <c r="G343">
        <f t="shared" si="5"/>
        <v>1328.0366487996835</v>
      </c>
    </row>
    <row r="344" spans="1:7" x14ac:dyDescent="0.4">
      <c r="A344">
        <v>43</v>
      </c>
      <c r="B344">
        <v>1963</v>
      </c>
      <c r="C344" t="s">
        <v>2002</v>
      </c>
      <c r="D344">
        <v>1625</v>
      </c>
      <c r="E344">
        <f>VLOOKUP(C344,GDP!A$1:BG$265,5,FALSE)</f>
        <v>2430843768.4455333</v>
      </c>
      <c r="F344">
        <f>VLOOKUP(C344,Population!A$1:BG$265,5,FALSE)</f>
        <v>2852650</v>
      </c>
      <c r="G344">
        <f t="shared" si="5"/>
        <v>852.13530171788807</v>
      </c>
    </row>
    <row r="345" spans="1:7" x14ac:dyDescent="0.4">
      <c r="A345">
        <v>44</v>
      </c>
      <c r="B345">
        <v>1963</v>
      </c>
      <c r="C345" t="s">
        <v>1955</v>
      </c>
      <c r="D345">
        <v>1623</v>
      </c>
      <c r="E345">
        <f>VLOOKUP(C345,GDP!A$1:BG$265,5,FALSE)</f>
        <v>761047045.83040154</v>
      </c>
      <c r="F345">
        <f>VLOOKUP(C345,Population!A$1:BG$265,5,FALSE)</f>
        <v>3996941</v>
      </c>
      <c r="G345">
        <f t="shared" si="5"/>
        <v>190.4073754980125</v>
      </c>
    </row>
    <row r="346" spans="1:7" x14ac:dyDescent="0.4">
      <c r="A346">
        <v>45</v>
      </c>
      <c r="B346">
        <v>1963</v>
      </c>
      <c r="C346" t="s">
        <v>815</v>
      </c>
      <c r="D346">
        <v>1620</v>
      </c>
      <c r="E346">
        <f>VLOOKUP(C346,GDP!A$1:BG$265,5,FALSE)</f>
        <v>44657169109.223961</v>
      </c>
      <c r="F346">
        <f>VLOOKUP(C346,Population!A$1:BG$265,5,FALSE)</f>
        <v>18964000</v>
      </c>
      <c r="G346">
        <f t="shared" si="5"/>
        <v>2354.8391219797491</v>
      </c>
    </row>
    <row r="347" spans="1:7" x14ac:dyDescent="0.4">
      <c r="A347">
        <v>46</v>
      </c>
      <c r="B347">
        <v>1963</v>
      </c>
      <c r="C347" t="s">
        <v>1983</v>
      </c>
      <c r="D347">
        <v>1615</v>
      </c>
      <c r="E347">
        <f>VLOOKUP(C347,GDP!A$1:BG$265,5,FALSE)</f>
        <v>0</v>
      </c>
      <c r="F347">
        <f>VLOOKUP(C347,Population!A$1:BG$265,5,FALSE)</f>
        <v>3749505</v>
      </c>
      <c r="G347" t="str">
        <f t="shared" si="5"/>
        <v>.</v>
      </c>
    </row>
    <row r="348" spans="1:7" x14ac:dyDescent="0.4">
      <c r="A348">
        <v>47</v>
      </c>
      <c r="B348">
        <v>1963</v>
      </c>
      <c r="C348" t="s">
        <v>2273</v>
      </c>
      <c r="D348">
        <v>1599</v>
      </c>
      <c r="E348">
        <f>VLOOKUP(C348,GDP!A$1:BG$265,5,FALSE)</f>
        <v>172233430.87148392</v>
      </c>
      <c r="F348">
        <f>VLOOKUP(C348,Population!A$1:BG$265,5,FALSE)</f>
        <v>1121735</v>
      </c>
      <c r="G348">
        <f t="shared" si="5"/>
        <v>153.5419959896802</v>
      </c>
    </row>
    <row r="349" spans="1:7" x14ac:dyDescent="0.4">
      <c r="A349">
        <v>48</v>
      </c>
      <c r="B349">
        <v>1963</v>
      </c>
      <c r="C349" t="s">
        <v>1954</v>
      </c>
      <c r="D349">
        <v>1598</v>
      </c>
      <c r="E349">
        <f>VLOOKUP(C349,GDP!A$1:BG$265,5,FALSE)</f>
        <v>50706799902.510345</v>
      </c>
      <c r="F349">
        <f>VLOOKUP(C349,Population!A$1:BG$265,5,FALSE)</f>
        <v>682335000</v>
      </c>
      <c r="G349">
        <f t="shared" si="5"/>
        <v>74.313643448614457</v>
      </c>
    </row>
    <row r="350" spans="1:7" x14ac:dyDescent="0.4">
      <c r="A350">
        <v>49</v>
      </c>
      <c r="B350">
        <v>1963</v>
      </c>
      <c r="C350" t="s">
        <v>637</v>
      </c>
      <c r="D350">
        <v>1590</v>
      </c>
      <c r="E350">
        <f>VLOOKUP(C350,GDP!A$1:BG$265,5,FALSE)</f>
        <v>0</v>
      </c>
      <c r="F350">
        <f>VLOOKUP(C350,Population!A$1:BG$265,5,FALSE)</f>
        <v>4377637</v>
      </c>
      <c r="G350" t="str">
        <f t="shared" si="5"/>
        <v>.</v>
      </c>
    </row>
    <row r="351" spans="1:7" x14ac:dyDescent="0.4">
      <c r="A351">
        <v>50</v>
      </c>
      <c r="B351">
        <v>1963</v>
      </c>
      <c r="C351" t="s">
        <v>1973</v>
      </c>
      <c r="D351">
        <v>1584</v>
      </c>
      <c r="E351">
        <f>VLOOKUP(C351,GDP!A$1:BG$265,5,FALSE)</f>
        <v>0</v>
      </c>
      <c r="F351">
        <f>VLOOKUP(C351,Population!A$1:BG$265,5,FALSE)</f>
        <v>23798429</v>
      </c>
      <c r="G351" t="str">
        <f t="shared" si="5"/>
        <v>.</v>
      </c>
    </row>
    <row r="352" spans="1:7" x14ac:dyDescent="0.4">
      <c r="A352">
        <v>51</v>
      </c>
      <c r="B352">
        <v>1963</v>
      </c>
      <c r="C352" t="s">
        <v>1261</v>
      </c>
      <c r="D352">
        <v>1580</v>
      </c>
      <c r="E352">
        <f>VLOOKUP(C352,GDP!A$1:BG$265,5,FALSE)</f>
        <v>886387156.12505937</v>
      </c>
      <c r="F352">
        <f>VLOOKUP(C352,Population!A$1:BG$265,5,FALSE)</f>
        <v>3481745</v>
      </c>
      <c r="G352">
        <f t="shared" si="5"/>
        <v>254.58129648353321</v>
      </c>
    </row>
    <row r="353" spans="1:7" x14ac:dyDescent="0.4">
      <c r="A353">
        <v>51</v>
      </c>
      <c r="B353">
        <v>1963</v>
      </c>
      <c r="C353" t="s">
        <v>505</v>
      </c>
      <c r="D353">
        <v>1580</v>
      </c>
      <c r="E353">
        <f>VLOOKUP(C353,GDP!A$1:BG$265,5,FALSE)</f>
        <v>2992333333.3333335</v>
      </c>
      <c r="F353">
        <f>VLOOKUP(C353,Population!A$1:BG$265,5,FALSE)</f>
        <v>2379000</v>
      </c>
      <c r="G353">
        <f t="shared" si="5"/>
        <v>1257.8114053523891</v>
      </c>
    </row>
    <row r="354" spans="1:7" x14ac:dyDescent="0.4">
      <c r="A354">
        <v>53</v>
      </c>
      <c r="B354">
        <v>1963</v>
      </c>
      <c r="C354" t="s">
        <v>117</v>
      </c>
      <c r="D354">
        <v>1579</v>
      </c>
      <c r="E354">
        <f>VLOOKUP(C354,GDP!A$1:BG$265,5,FALSE)</f>
        <v>13063643795.788443</v>
      </c>
      <c r="F354">
        <f>VLOOKUP(C354,Population!A$1:BG$265,5,FALSE)</f>
        <v>5694247</v>
      </c>
      <c r="G354">
        <f t="shared" si="5"/>
        <v>2294.1828473173787</v>
      </c>
    </row>
    <row r="355" spans="1:7" x14ac:dyDescent="0.4">
      <c r="A355">
        <v>54</v>
      </c>
      <c r="B355">
        <v>1963</v>
      </c>
      <c r="C355" t="s">
        <v>2121</v>
      </c>
      <c r="D355">
        <v>1578</v>
      </c>
      <c r="E355">
        <f>VLOOKUP(C355,GDP!A$1:BG$265,5,FALSE)</f>
        <v>1159511700</v>
      </c>
      <c r="F355">
        <f>VLOOKUP(C355,Population!A$1:BG$265,5,FALSE)</f>
        <v>4132756</v>
      </c>
      <c r="G355">
        <f t="shared" si="5"/>
        <v>280.56621295813255</v>
      </c>
    </row>
    <row r="356" spans="1:7" x14ac:dyDescent="0.4">
      <c r="A356">
        <v>55</v>
      </c>
      <c r="B356">
        <v>1963</v>
      </c>
      <c r="C356" t="s">
        <v>2285</v>
      </c>
      <c r="D356">
        <v>1560</v>
      </c>
      <c r="E356">
        <f>VLOOKUP(C356,GDP!A$1:BG$265,5,FALSE)</f>
        <v>0</v>
      </c>
      <c r="F356">
        <f>VLOOKUP(C356,Population!A$1:BG$265,5,FALSE)</f>
        <v>16461930</v>
      </c>
      <c r="G356" t="str">
        <f t="shared" si="5"/>
        <v>.</v>
      </c>
    </row>
    <row r="357" spans="1:7" x14ac:dyDescent="0.4">
      <c r="A357">
        <v>55</v>
      </c>
      <c r="B357">
        <v>1963</v>
      </c>
      <c r="C357" t="s">
        <v>2274</v>
      </c>
      <c r="D357">
        <v>1560</v>
      </c>
      <c r="E357" t="e">
        <f>VLOOKUP(C357,GDP!A$1:BG$265,5,FALSE)</f>
        <v>#N/A</v>
      </c>
      <c r="F357" t="e">
        <f>VLOOKUP(C357,Population!A$1:BG$265,5,FALSE)</f>
        <v>#N/A</v>
      </c>
      <c r="G357" t="str">
        <f t="shared" si="5"/>
        <v>.</v>
      </c>
    </row>
    <row r="358" spans="1:7" x14ac:dyDescent="0.4">
      <c r="A358">
        <v>57</v>
      </c>
      <c r="B358">
        <v>1963</v>
      </c>
      <c r="C358" t="s">
        <v>719</v>
      </c>
      <c r="D358">
        <v>1557</v>
      </c>
      <c r="E358">
        <f>VLOOKUP(C358,GDP!A$1:BG$265,5,FALSE)</f>
        <v>6638937283.1396275</v>
      </c>
      <c r="F358">
        <f>VLOOKUP(C358,Population!A$1:BG$265,5,FALSE)</f>
        <v>2531800</v>
      </c>
      <c r="G358">
        <f t="shared" si="5"/>
        <v>2622.2202714035971</v>
      </c>
    </row>
    <row r="359" spans="1:7" x14ac:dyDescent="0.4">
      <c r="A359">
        <v>58</v>
      </c>
      <c r="B359">
        <v>1963</v>
      </c>
      <c r="C359" t="s">
        <v>1064</v>
      </c>
      <c r="D359">
        <v>1556</v>
      </c>
      <c r="E359">
        <f>VLOOKUP(C359,GDP!A$1:BG$265,5,FALSE)</f>
        <v>5165489010.2197952</v>
      </c>
      <c r="F359">
        <f>VLOOKUP(C359,Population!A$1:BG$265,5,FALSE)</f>
        <v>48032246</v>
      </c>
      <c r="G359">
        <f t="shared" si="5"/>
        <v>107.54210848728155</v>
      </c>
    </row>
    <row r="360" spans="1:7" x14ac:dyDescent="0.4">
      <c r="A360">
        <v>59</v>
      </c>
      <c r="B360">
        <v>1963</v>
      </c>
      <c r="C360" t="s">
        <v>678</v>
      </c>
      <c r="D360">
        <v>1548</v>
      </c>
      <c r="E360">
        <f>VLOOKUP(C360,GDP!A$1:BG$265,5,FALSE)</f>
        <v>4928628018.3898878</v>
      </c>
      <c r="F360">
        <f>VLOOKUP(C360,Population!A$1:BG$265,5,FALSE)</f>
        <v>23680432</v>
      </c>
      <c r="G360">
        <f t="shared" si="5"/>
        <v>208.13083217358061</v>
      </c>
    </row>
    <row r="361" spans="1:7" x14ac:dyDescent="0.4">
      <c r="A361">
        <v>60</v>
      </c>
      <c r="B361">
        <v>1963</v>
      </c>
      <c r="C361" t="s">
        <v>2038</v>
      </c>
      <c r="D361">
        <v>1547</v>
      </c>
      <c r="E361">
        <f>VLOOKUP(C361,GDP!A$1:BG$265,5,FALSE)</f>
        <v>0</v>
      </c>
      <c r="F361">
        <f>VLOOKUP(C361,Population!A$1:BG$265,5,FALSE)</f>
        <v>5441613</v>
      </c>
      <c r="G361" t="str">
        <f t="shared" si="5"/>
        <v>.</v>
      </c>
    </row>
    <row r="362" spans="1:7" x14ac:dyDescent="0.4">
      <c r="A362">
        <v>61</v>
      </c>
      <c r="B362">
        <v>1963</v>
      </c>
      <c r="C362" t="s">
        <v>1929</v>
      </c>
      <c r="D362">
        <v>1545</v>
      </c>
      <c r="E362">
        <f>VLOOKUP(C362,GDP!A$1:BG$265,5,FALSE)</f>
        <v>0</v>
      </c>
      <c r="F362">
        <f>VLOOKUP(C362,Population!A$1:BG$265,5,FALSE)</f>
        <v>1762621</v>
      </c>
      <c r="G362" t="str">
        <f t="shared" si="5"/>
        <v>.</v>
      </c>
    </row>
    <row r="363" spans="1:7" x14ac:dyDescent="0.4">
      <c r="A363">
        <v>62</v>
      </c>
      <c r="B363">
        <v>1963</v>
      </c>
      <c r="C363" t="s">
        <v>2047</v>
      </c>
      <c r="D363">
        <v>1541</v>
      </c>
      <c r="E363">
        <f>VLOOKUP(C363,GDP!A$1:BG$265,5,FALSE)</f>
        <v>0</v>
      </c>
      <c r="F363">
        <f>VLOOKUP(C363,Population!A$1:BG$265,5,FALSE)</f>
        <v>718861</v>
      </c>
      <c r="G363" t="str">
        <f t="shared" si="5"/>
        <v>.</v>
      </c>
    </row>
    <row r="364" spans="1:7" x14ac:dyDescent="0.4">
      <c r="A364">
        <v>62</v>
      </c>
      <c r="B364">
        <v>1963</v>
      </c>
      <c r="C364" t="s">
        <v>1986</v>
      </c>
      <c r="D364">
        <v>1541</v>
      </c>
      <c r="E364">
        <f>VLOOKUP(C364,GDP!A$1:BG$265,5,FALSE)</f>
        <v>0</v>
      </c>
      <c r="F364">
        <f>VLOOKUP(C364,Population!A$1:BG$265,5,FALSE)</f>
        <v>93350</v>
      </c>
      <c r="G364" t="str">
        <f t="shared" si="5"/>
        <v>.</v>
      </c>
    </row>
    <row r="365" spans="1:7" x14ac:dyDescent="0.4">
      <c r="A365">
        <v>64</v>
      </c>
      <c r="B365">
        <v>1963</v>
      </c>
      <c r="C365" t="s">
        <v>2278</v>
      </c>
      <c r="D365">
        <v>1532</v>
      </c>
      <c r="E365" t="e">
        <f>VLOOKUP(C365,GDP!A$1:BG$265,5,FALSE)</f>
        <v>#N/A</v>
      </c>
      <c r="F365" t="e">
        <f>VLOOKUP(C365,Population!A$1:BG$265,5,FALSE)</f>
        <v>#N/A</v>
      </c>
      <c r="G365" t="str">
        <f t="shared" si="5"/>
        <v>.</v>
      </c>
    </row>
    <row r="366" spans="1:7" x14ac:dyDescent="0.4">
      <c r="A366">
        <v>65</v>
      </c>
      <c r="B366">
        <v>1963</v>
      </c>
      <c r="C366" t="s">
        <v>529</v>
      </c>
      <c r="D366">
        <v>1531</v>
      </c>
      <c r="E366">
        <f>VLOOKUP(C366,GDP!A$1:BG$265,5,FALSE)</f>
        <v>0</v>
      </c>
      <c r="F366">
        <f>VLOOKUP(C366,Population!A$1:BG$265,5,FALSE)</f>
        <v>3015887</v>
      </c>
      <c r="G366" t="str">
        <f t="shared" si="5"/>
        <v>.</v>
      </c>
    </row>
    <row r="367" spans="1:7" x14ac:dyDescent="0.4">
      <c r="A367">
        <v>66</v>
      </c>
      <c r="B367">
        <v>1963</v>
      </c>
      <c r="C367" t="s">
        <v>2276</v>
      </c>
      <c r="D367">
        <v>1522</v>
      </c>
      <c r="E367" t="e">
        <f>VLOOKUP(C367,GDP!A$1:BG$265,5,FALSE)</f>
        <v>#N/A</v>
      </c>
      <c r="F367" t="e">
        <f>VLOOKUP(C367,Population!A$1:BG$265,5,FALSE)</f>
        <v>#N/A</v>
      </c>
      <c r="G367" t="str">
        <f t="shared" si="5"/>
        <v>.</v>
      </c>
    </row>
    <row r="368" spans="1:7" x14ac:dyDescent="0.4">
      <c r="A368">
        <v>67</v>
      </c>
      <c r="B368">
        <v>1963</v>
      </c>
      <c r="C368" t="s">
        <v>565</v>
      </c>
      <c r="D368">
        <v>1517</v>
      </c>
      <c r="E368">
        <f>VLOOKUP(C368,GDP!A$1:BG$265,5,FALSE)</f>
        <v>21501847911.300259</v>
      </c>
      <c r="F368">
        <f>VLOOKUP(C368,Population!A$1:BG$265,5,FALSE)</f>
        <v>10950000</v>
      </c>
      <c r="G368">
        <f t="shared" si="5"/>
        <v>1963.6390786575578</v>
      </c>
    </row>
    <row r="369" spans="1:7" x14ac:dyDescent="0.4">
      <c r="A369">
        <v>68</v>
      </c>
      <c r="B369">
        <v>1963</v>
      </c>
      <c r="C369" t="s">
        <v>1497</v>
      </c>
      <c r="D369">
        <v>1512</v>
      </c>
      <c r="E369">
        <f>VLOOKUP(C369,GDP!A$1:BG$265,5,FALSE)</f>
        <v>143255784.51075113</v>
      </c>
      <c r="F369">
        <f>VLOOKUP(C369,Population!A$1:BG$265,5,FALSE)</f>
        <v>1631764</v>
      </c>
      <c r="G369">
        <f t="shared" si="5"/>
        <v>87.791975132893683</v>
      </c>
    </row>
    <row r="370" spans="1:7" x14ac:dyDescent="0.4">
      <c r="A370">
        <v>69</v>
      </c>
      <c r="B370">
        <v>1963</v>
      </c>
      <c r="C370" t="s">
        <v>591</v>
      </c>
      <c r="D370">
        <v>1496</v>
      </c>
      <c r="E370">
        <f>VLOOKUP(C370,GDP!A$1:BG$265,5,FALSE)</f>
        <v>0</v>
      </c>
      <c r="F370">
        <f>VLOOKUP(C370,Population!A$1:BG$265,5,FALSE)</f>
        <v>4103730</v>
      </c>
      <c r="G370" t="str">
        <f t="shared" si="5"/>
        <v>.</v>
      </c>
    </row>
    <row r="371" spans="1:7" x14ac:dyDescent="0.4">
      <c r="A371">
        <v>70</v>
      </c>
      <c r="B371">
        <v>1963</v>
      </c>
      <c r="C371" t="s">
        <v>2000</v>
      </c>
      <c r="D371">
        <v>1495</v>
      </c>
      <c r="E371">
        <f>VLOOKUP(C371,GDP!A$1:BG$265,5,FALSE)</f>
        <v>47776000900.030243</v>
      </c>
      <c r="F371">
        <f>VLOOKUP(C371,Population!A$1:BG$265,5,FALSE)</f>
        <v>477527970</v>
      </c>
      <c r="G371">
        <f t="shared" si="5"/>
        <v>100.0485917087333</v>
      </c>
    </row>
    <row r="372" spans="1:7" x14ac:dyDescent="0.4">
      <c r="A372">
        <v>71</v>
      </c>
      <c r="B372">
        <v>1963</v>
      </c>
      <c r="C372" t="s">
        <v>192</v>
      </c>
      <c r="D372">
        <v>1493</v>
      </c>
      <c r="E372">
        <f>VLOOKUP(C372,GDP!A$1:BG$265,5,FALSE)</f>
        <v>6510239502.7648907</v>
      </c>
      <c r="F372">
        <f>VLOOKUP(C372,Population!A$1:BG$265,5,FALSE)</f>
        <v>3666537</v>
      </c>
      <c r="G372">
        <f t="shared" si="5"/>
        <v>1775.5826554497855</v>
      </c>
    </row>
    <row r="373" spans="1:7" x14ac:dyDescent="0.4">
      <c r="A373">
        <v>72</v>
      </c>
      <c r="B373">
        <v>1963</v>
      </c>
      <c r="C373" t="s">
        <v>2087</v>
      </c>
      <c r="D373">
        <v>1489</v>
      </c>
      <c r="E373">
        <f>VLOOKUP(C373,GDP!A$1:BG$265,5,FALSE)</f>
        <v>110000000</v>
      </c>
      <c r="F373">
        <f>VLOOKUP(C373,Population!A$1:BG$265,5,FALSE)</f>
        <v>314528</v>
      </c>
      <c r="G373">
        <f t="shared" si="5"/>
        <v>349.73038966324145</v>
      </c>
    </row>
    <row r="374" spans="1:7" x14ac:dyDescent="0.4">
      <c r="A374">
        <v>73</v>
      </c>
      <c r="B374">
        <v>1963</v>
      </c>
      <c r="C374" t="s">
        <v>2277</v>
      </c>
      <c r="D374">
        <v>1487</v>
      </c>
      <c r="E374" t="e">
        <f>VLOOKUP(C374,GDP!A$1:BG$265,5,FALSE)</f>
        <v>#N/A</v>
      </c>
      <c r="F374" t="e">
        <f>VLOOKUP(C374,Population!A$1:BG$265,5,FALSE)</f>
        <v>#N/A</v>
      </c>
      <c r="G374" t="str">
        <f t="shared" si="5"/>
        <v>.</v>
      </c>
    </row>
    <row r="375" spans="1:7" x14ac:dyDescent="0.4">
      <c r="A375">
        <v>73</v>
      </c>
      <c r="B375">
        <v>1963</v>
      </c>
      <c r="C375" t="s">
        <v>2104</v>
      </c>
      <c r="D375">
        <v>1487</v>
      </c>
      <c r="E375">
        <f>VLOOKUP(C375,GDP!A$1:BG$265,5,FALSE)</f>
        <v>678235373.03855801</v>
      </c>
      <c r="F375">
        <f>VLOOKUP(C375,Population!A$1:BG$265,5,FALSE)</f>
        <v>892569</v>
      </c>
      <c r="G375">
        <f t="shared" si="5"/>
        <v>759.86884267609344</v>
      </c>
    </row>
    <row r="376" spans="1:7" x14ac:dyDescent="0.4">
      <c r="A376">
        <v>75</v>
      </c>
      <c r="B376">
        <v>1963</v>
      </c>
      <c r="C376" t="s">
        <v>1961</v>
      </c>
      <c r="D376">
        <v>1486</v>
      </c>
      <c r="E376">
        <f>VLOOKUP(C376,GDP!A$1:BG$265,5,FALSE)</f>
        <v>0</v>
      </c>
      <c r="F376">
        <f>VLOOKUP(C376,Population!A$1:BG$265,5,FALSE)</f>
        <v>577913</v>
      </c>
      <c r="G376" t="str">
        <f t="shared" si="5"/>
        <v>.</v>
      </c>
    </row>
    <row r="377" spans="1:7" x14ac:dyDescent="0.4">
      <c r="A377">
        <v>76</v>
      </c>
      <c r="B377">
        <v>1963</v>
      </c>
      <c r="C377" t="s">
        <v>2052</v>
      </c>
      <c r="D377">
        <v>1484</v>
      </c>
      <c r="E377">
        <f>VLOOKUP(C377,GDP!A$1:BG$265,5,FALSE)</f>
        <v>0</v>
      </c>
      <c r="F377">
        <f>VLOOKUP(C377,Population!A$1:BG$265,5,FALSE)</f>
        <v>85700</v>
      </c>
      <c r="G377" t="str">
        <f t="shared" si="5"/>
        <v>.</v>
      </c>
    </row>
    <row r="378" spans="1:7" x14ac:dyDescent="0.4">
      <c r="A378">
        <v>77</v>
      </c>
      <c r="B378">
        <v>1963</v>
      </c>
      <c r="C378" t="s">
        <v>709</v>
      </c>
      <c r="D378">
        <v>1470</v>
      </c>
      <c r="E378">
        <f>VLOOKUP(C378,GDP!A$1:BG$265,5,FALSE)</f>
        <v>723624365.28813767</v>
      </c>
      <c r="F378">
        <f>VLOOKUP(C378,Population!A$1:BG$265,5,FALSE)</f>
        <v>5520332</v>
      </c>
      <c r="G378">
        <f t="shared" si="5"/>
        <v>131.08348651641563</v>
      </c>
    </row>
    <row r="379" spans="1:7" x14ac:dyDescent="0.4">
      <c r="A379">
        <v>78</v>
      </c>
      <c r="B379">
        <v>1963</v>
      </c>
      <c r="C379" t="s">
        <v>2015</v>
      </c>
      <c r="D379">
        <v>1465</v>
      </c>
      <c r="E379">
        <f>VLOOKUP(C379,GDP!A$1:BG$265,5,FALSE)</f>
        <v>0</v>
      </c>
      <c r="F379">
        <f>VLOOKUP(C379,Population!A$1:BG$265,5,FALSE)</f>
        <v>1607171</v>
      </c>
      <c r="G379" t="str">
        <f t="shared" si="5"/>
        <v>.</v>
      </c>
    </row>
    <row r="380" spans="1:7" x14ac:dyDescent="0.4">
      <c r="A380">
        <v>79</v>
      </c>
      <c r="B380">
        <v>1963</v>
      </c>
      <c r="C380" t="s">
        <v>1997</v>
      </c>
      <c r="D380">
        <v>1462</v>
      </c>
      <c r="E380">
        <f>VLOOKUP(C380,GDP!A$1:BG$265,5,FALSE)</f>
        <v>0</v>
      </c>
      <c r="F380">
        <f>VLOOKUP(C380,Population!A$1:BG$265,5,FALSE)</f>
        <v>95055665</v>
      </c>
      <c r="G380" t="str">
        <f t="shared" si="5"/>
        <v>.</v>
      </c>
    </row>
    <row r="381" spans="1:7" x14ac:dyDescent="0.4">
      <c r="A381">
        <v>80</v>
      </c>
      <c r="B381">
        <v>1963</v>
      </c>
      <c r="C381" t="s">
        <v>1060</v>
      </c>
      <c r="D381">
        <v>1459</v>
      </c>
      <c r="E381">
        <f>VLOOKUP(C381,GDP!A$1:BG$265,5,FALSE)</f>
        <v>5949478034.8875093</v>
      </c>
      <c r="F381">
        <f>VLOOKUP(C381,Population!A$1:BG$265,5,FALSE)</f>
        <v>8479625</v>
      </c>
      <c r="G381">
        <f t="shared" si="5"/>
        <v>701.62041775284979</v>
      </c>
    </row>
    <row r="382" spans="1:7" x14ac:dyDescent="0.4">
      <c r="A382">
        <v>81</v>
      </c>
      <c r="B382">
        <v>1963</v>
      </c>
      <c r="C382" t="s">
        <v>2275</v>
      </c>
      <c r="D382">
        <v>1454</v>
      </c>
      <c r="E382" t="e">
        <f>VLOOKUP(C382,GDP!A$1:BG$265,5,FALSE)</f>
        <v>#N/A</v>
      </c>
      <c r="F382" t="e">
        <f>VLOOKUP(C382,Population!A$1:BG$265,5,FALSE)</f>
        <v>#N/A</v>
      </c>
      <c r="G382" t="str">
        <f t="shared" si="5"/>
        <v>.</v>
      </c>
    </row>
    <row r="383" spans="1:7" x14ac:dyDescent="0.4">
      <c r="A383">
        <v>82</v>
      </c>
      <c r="B383">
        <v>1963</v>
      </c>
      <c r="C383" t="s">
        <v>2109</v>
      </c>
      <c r="D383">
        <v>1450</v>
      </c>
      <c r="E383">
        <f>VLOOKUP(C383,GDP!A$1:BG$265,5,FALSE)</f>
        <v>638600000000</v>
      </c>
      <c r="F383">
        <f>VLOOKUP(C383,Population!A$1:BG$265,5,FALSE)</f>
        <v>189242000</v>
      </c>
      <c r="G383">
        <f t="shared" si="5"/>
        <v>3374.5151710508239</v>
      </c>
    </row>
    <row r="384" spans="1:7" x14ac:dyDescent="0.4">
      <c r="A384">
        <v>83</v>
      </c>
      <c r="B384">
        <v>1963</v>
      </c>
      <c r="C384" t="s">
        <v>2280</v>
      </c>
      <c r="D384">
        <v>1447</v>
      </c>
      <c r="E384">
        <f>VLOOKUP(C384,GDP!A$1:BG$265,5,FALSE)</f>
        <v>1935298266.45384</v>
      </c>
      <c r="F384">
        <f>VLOOKUP(C384,Population!A$1:BG$265,5,FALSE)</f>
        <v>3420900</v>
      </c>
      <c r="G384">
        <f t="shared" si="5"/>
        <v>565.7278103580461</v>
      </c>
    </row>
    <row r="385" spans="1:7" x14ac:dyDescent="0.4">
      <c r="A385">
        <v>84</v>
      </c>
      <c r="B385">
        <v>1963</v>
      </c>
      <c r="C385" t="s">
        <v>2033</v>
      </c>
      <c r="D385">
        <v>1434</v>
      </c>
      <c r="E385">
        <f>VLOOKUP(C385,GDP!A$1:BG$265,5,FALSE)</f>
        <v>759345862.97133076</v>
      </c>
      <c r="F385">
        <f>VLOOKUP(C385,Population!A$1:BG$265,5,FALSE)</f>
        <v>5486319</v>
      </c>
      <c r="G385">
        <f t="shared" si="5"/>
        <v>138.40716571007459</v>
      </c>
    </row>
    <row r="386" spans="1:7" x14ac:dyDescent="0.4">
      <c r="A386">
        <v>85</v>
      </c>
      <c r="B386">
        <v>1963</v>
      </c>
      <c r="C386" t="s">
        <v>399</v>
      </c>
      <c r="D386">
        <v>1431</v>
      </c>
      <c r="E386">
        <f>VLOOKUP(C386,GDP!A$1:BG$265,5,FALSE)</f>
        <v>4838841455.5555553</v>
      </c>
      <c r="F386">
        <f>VLOOKUP(C386,Population!A$1:BG$265,5,FALSE)</f>
        <v>18033550</v>
      </c>
      <c r="G386">
        <f t="shared" si="5"/>
        <v>268.32439844376484</v>
      </c>
    </row>
    <row r="387" spans="1:7" x14ac:dyDescent="0.4">
      <c r="A387">
        <v>86</v>
      </c>
      <c r="B387">
        <v>1963</v>
      </c>
      <c r="C387" t="s">
        <v>739</v>
      </c>
      <c r="D387">
        <v>1429</v>
      </c>
      <c r="E387">
        <f>VLOOKUP(C387,GDP!A$1:BG$265,5,FALSE)</f>
        <v>410199999.99999994</v>
      </c>
      <c r="F387">
        <f>VLOOKUP(C387,Population!A$1:BG$265,5,FALSE)</f>
        <v>2216707</v>
      </c>
      <c r="G387">
        <f t="shared" ref="G387:G450" si="6">IFERROR(IF(E387*F387=0,".",E387/F387),".")</f>
        <v>185.04926451714184</v>
      </c>
    </row>
    <row r="388" spans="1:7" x14ac:dyDescent="0.4">
      <c r="A388">
        <v>86</v>
      </c>
      <c r="B388">
        <v>1963</v>
      </c>
      <c r="C388" t="s">
        <v>2279</v>
      </c>
      <c r="D388">
        <v>1429</v>
      </c>
      <c r="E388" t="e">
        <f>VLOOKUP(C388,GDP!A$1:BG$265,5,FALSE)</f>
        <v>#N/A</v>
      </c>
      <c r="F388" t="e">
        <f>VLOOKUP(C388,Population!A$1:BG$265,5,FALSE)</f>
        <v>#N/A</v>
      </c>
      <c r="G388" t="str">
        <f t="shared" si="6"/>
        <v>.</v>
      </c>
    </row>
    <row r="389" spans="1:7" x14ac:dyDescent="0.4">
      <c r="A389">
        <v>88</v>
      </c>
      <c r="B389">
        <v>1963</v>
      </c>
      <c r="C389" t="s">
        <v>1988</v>
      </c>
      <c r="D389">
        <v>1409</v>
      </c>
      <c r="E389">
        <f>VLOOKUP(C389,GDP!A$1:BG$265,5,FALSE)</f>
        <v>1262800000</v>
      </c>
      <c r="F389">
        <f>VLOOKUP(C389,Population!A$1:BG$265,5,FALSE)</f>
        <v>4595510</v>
      </c>
      <c r="G389">
        <f t="shared" si="6"/>
        <v>274.78995802424538</v>
      </c>
    </row>
    <row r="390" spans="1:7" x14ac:dyDescent="0.4">
      <c r="A390">
        <v>89</v>
      </c>
      <c r="B390">
        <v>1963</v>
      </c>
      <c r="C390" t="s">
        <v>2282</v>
      </c>
      <c r="D390">
        <v>1406</v>
      </c>
      <c r="E390">
        <f>VLOOKUP(C390,GDP!A$1:BG$265,5,FALSE)</f>
        <v>1200447429.3556306</v>
      </c>
      <c r="F390">
        <f>VLOOKUP(C390,Population!A$1:BG$265,5,FALSE)</f>
        <v>5034646</v>
      </c>
      <c r="G390">
        <f t="shared" si="6"/>
        <v>238.4373060897689</v>
      </c>
    </row>
    <row r="391" spans="1:7" x14ac:dyDescent="0.4">
      <c r="A391">
        <v>89</v>
      </c>
      <c r="B391">
        <v>1963</v>
      </c>
      <c r="C391" t="s">
        <v>1927</v>
      </c>
      <c r="D391">
        <v>1406</v>
      </c>
      <c r="E391">
        <f>VLOOKUP(C391,GDP!A$1:BG$265,5,FALSE)</f>
        <v>0</v>
      </c>
      <c r="F391">
        <f>VLOOKUP(C391,Population!A$1:BG$265,5,FALSE)</f>
        <v>56695</v>
      </c>
      <c r="G391" t="str">
        <f t="shared" si="6"/>
        <v>.</v>
      </c>
    </row>
    <row r="392" spans="1:7" x14ac:dyDescent="0.4">
      <c r="A392">
        <v>91</v>
      </c>
      <c r="B392">
        <v>1963</v>
      </c>
      <c r="C392" t="s">
        <v>1980</v>
      </c>
      <c r="D392">
        <v>1403</v>
      </c>
      <c r="E392">
        <f>VLOOKUP(C392,GDP!A$1:BG$265,5,FALSE)</f>
        <v>154480244.24682802</v>
      </c>
      <c r="F392">
        <f>VLOOKUP(C392,Population!A$1:BG$265,5,FALSE)</f>
        <v>516265</v>
      </c>
      <c r="G392">
        <f t="shared" si="6"/>
        <v>299.22664570875037</v>
      </c>
    </row>
    <row r="393" spans="1:7" x14ac:dyDescent="0.4">
      <c r="A393">
        <v>91</v>
      </c>
      <c r="B393">
        <v>1963</v>
      </c>
      <c r="C393" t="s">
        <v>2006</v>
      </c>
      <c r="D393">
        <v>1403</v>
      </c>
      <c r="E393">
        <f>VLOOKUP(C393,GDP!A$1:BG$265,5,FALSE)</f>
        <v>926589348.57295334</v>
      </c>
      <c r="F393">
        <f>VLOOKUP(C393,Population!A$1:BG$265,5,FALSE)</f>
        <v>8908422</v>
      </c>
      <c r="G393">
        <f t="shared" si="6"/>
        <v>104.01273632669773</v>
      </c>
    </row>
    <row r="394" spans="1:7" x14ac:dyDescent="0.4">
      <c r="A394">
        <v>93</v>
      </c>
      <c r="B394">
        <v>1963</v>
      </c>
      <c r="C394" t="s">
        <v>1961</v>
      </c>
      <c r="D394">
        <v>1401</v>
      </c>
      <c r="E394">
        <f>VLOOKUP(C394,GDP!A$1:BG$265,5,FALSE)</f>
        <v>0</v>
      </c>
      <c r="F394">
        <f>VLOOKUP(C394,Population!A$1:BG$265,5,FALSE)</f>
        <v>577913</v>
      </c>
      <c r="G394" t="str">
        <f t="shared" si="6"/>
        <v>.</v>
      </c>
    </row>
    <row r="395" spans="1:7" x14ac:dyDescent="0.4">
      <c r="A395">
        <v>93</v>
      </c>
      <c r="B395">
        <v>1963</v>
      </c>
      <c r="C395" t="s">
        <v>2111</v>
      </c>
      <c r="D395">
        <v>1401</v>
      </c>
      <c r="E395">
        <f>VLOOKUP(C395,GDP!A$1:BG$265,5,FALSE)</f>
        <v>13708219.098174183</v>
      </c>
      <c r="F395">
        <f>VLOOKUP(C395,Population!A$1:BG$265,5,FALSE)</f>
        <v>84167</v>
      </c>
      <c r="G395">
        <f t="shared" si="6"/>
        <v>162.86928485242652</v>
      </c>
    </row>
    <row r="396" spans="1:7" x14ac:dyDescent="0.4">
      <c r="A396">
        <v>95</v>
      </c>
      <c r="B396">
        <v>1963</v>
      </c>
      <c r="C396" t="s">
        <v>2114</v>
      </c>
      <c r="D396">
        <v>1395</v>
      </c>
      <c r="E396">
        <f>VLOOKUP(C396,GDP!A$1:BG$265,5,FALSE)</f>
        <v>0</v>
      </c>
      <c r="F396">
        <f>VLOOKUP(C396,Population!A$1:BG$265,5,FALSE)</f>
        <v>35722091</v>
      </c>
      <c r="G396" t="str">
        <f t="shared" si="6"/>
        <v>.</v>
      </c>
    </row>
    <row r="397" spans="1:7" x14ac:dyDescent="0.4">
      <c r="A397">
        <v>96</v>
      </c>
      <c r="B397">
        <v>1963</v>
      </c>
      <c r="C397" t="s">
        <v>2284</v>
      </c>
      <c r="D397">
        <v>1393</v>
      </c>
      <c r="E397">
        <f>VLOOKUP(C397,GDP!A$1:BG$265,5,FALSE)</f>
        <v>10823878787.878788</v>
      </c>
      <c r="F397">
        <f>VLOOKUP(C397,Population!A$1:BG$265,5,FALSE)</f>
        <v>9130349</v>
      </c>
      <c r="G397">
        <f t="shared" si="6"/>
        <v>1185.4835765728985</v>
      </c>
    </row>
    <row r="398" spans="1:7" x14ac:dyDescent="0.4">
      <c r="A398">
        <v>97</v>
      </c>
      <c r="B398">
        <v>1963</v>
      </c>
      <c r="C398" t="s">
        <v>1170</v>
      </c>
      <c r="D398">
        <v>1388</v>
      </c>
      <c r="E398">
        <f>VLOOKUP(C398,GDP!A$1:BG$265,5,FALSE)</f>
        <v>69498131797.333328</v>
      </c>
      <c r="F398">
        <f>VLOOKUP(C398,Population!A$1:BG$265,5,FALSE)</f>
        <v>96812000</v>
      </c>
      <c r="G398">
        <f t="shared" si="6"/>
        <v>717.86691523089416</v>
      </c>
    </row>
    <row r="399" spans="1:7" x14ac:dyDescent="0.4">
      <c r="A399">
        <v>98</v>
      </c>
      <c r="B399">
        <v>1963</v>
      </c>
      <c r="C399" t="s">
        <v>1951</v>
      </c>
      <c r="D399">
        <v>1385</v>
      </c>
      <c r="E399">
        <f>VLOOKUP(C399,GDP!A$1:BG$265,5,FALSE)</f>
        <v>129379097.88895763</v>
      </c>
      <c r="F399">
        <f>VLOOKUP(C399,Population!A$1:BG$265,5,FALSE)</f>
        <v>1585763</v>
      </c>
      <c r="G399">
        <f t="shared" si="6"/>
        <v>81.58791565256449</v>
      </c>
    </row>
    <row r="400" spans="1:7" x14ac:dyDescent="0.4">
      <c r="A400">
        <v>98</v>
      </c>
      <c r="B400">
        <v>1963</v>
      </c>
      <c r="C400" t="s">
        <v>2027</v>
      </c>
      <c r="D400">
        <v>1385</v>
      </c>
      <c r="E400">
        <f>VLOOKUP(C400,GDP!A$1:BG$265,5,FALSE)</f>
        <v>791140595.77275527</v>
      </c>
      <c r="F400">
        <f>VLOOKUP(C400,Population!A$1:BG$265,5,FALSE)</f>
        <v>324100</v>
      </c>
      <c r="G400">
        <f t="shared" si="6"/>
        <v>2441.0385553000779</v>
      </c>
    </row>
    <row r="401" spans="1:7" x14ac:dyDescent="0.4">
      <c r="A401">
        <v>100</v>
      </c>
      <c r="B401">
        <v>1963</v>
      </c>
      <c r="C401" t="s">
        <v>2079</v>
      </c>
      <c r="D401">
        <v>1381</v>
      </c>
      <c r="E401">
        <f>VLOOKUP(C401,GDP!A$1:BG$265,5,FALSE)</f>
        <v>348546952.13436776</v>
      </c>
      <c r="F401">
        <f>VLOOKUP(C401,Population!A$1:BG$265,5,FALSE)</f>
        <v>2398414</v>
      </c>
      <c r="G401">
        <f t="shared" si="6"/>
        <v>145.3239316207993</v>
      </c>
    </row>
    <row r="402" spans="1:7" x14ac:dyDescent="0.4">
      <c r="A402">
        <v>1</v>
      </c>
      <c r="B402">
        <v>1964</v>
      </c>
      <c r="C402" t="s">
        <v>2073</v>
      </c>
      <c r="D402">
        <v>1988</v>
      </c>
      <c r="E402">
        <f>VLOOKUP(C402,GDP!A$1:BG$265,6,FALSE)</f>
        <v>0</v>
      </c>
      <c r="F402">
        <f>VLOOKUP(C402,Population!A$1:BG$265,6,FALSE)</f>
        <v>125345000</v>
      </c>
      <c r="G402" t="str">
        <f t="shared" si="6"/>
        <v>.</v>
      </c>
    </row>
    <row r="403" spans="1:7" x14ac:dyDescent="0.4">
      <c r="A403">
        <v>2</v>
      </c>
      <c r="B403">
        <v>1964</v>
      </c>
      <c r="C403" t="s">
        <v>65</v>
      </c>
      <c r="D403">
        <v>1973</v>
      </c>
      <c r="E403">
        <f>VLOOKUP(C403,GDP!A$1:BG$265,6,FALSE)</f>
        <v>0</v>
      </c>
      <c r="F403">
        <f>VLOOKUP(C403,Population!A$1:BG$265,6,FALSE)</f>
        <v>21953929</v>
      </c>
      <c r="G403" t="str">
        <f t="shared" si="6"/>
        <v>.</v>
      </c>
    </row>
    <row r="404" spans="1:7" x14ac:dyDescent="0.4">
      <c r="A404">
        <v>3</v>
      </c>
      <c r="B404">
        <v>1964</v>
      </c>
      <c r="C404" t="s">
        <v>108</v>
      </c>
      <c r="D404">
        <v>1969</v>
      </c>
      <c r="E404">
        <f>VLOOKUP(C404,GDP!A$1:BG$265,6,FALSE)</f>
        <v>0</v>
      </c>
      <c r="F404">
        <f>VLOOKUP(C404,Population!A$1:BG$265,6,FALSE)</f>
        <v>10119835</v>
      </c>
      <c r="G404" t="str">
        <f t="shared" si="6"/>
        <v>.</v>
      </c>
    </row>
    <row r="405" spans="1:7" x14ac:dyDescent="0.4">
      <c r="A405">
        <v>4</v>
      </c>
      <c r="B405">
        <v>1964</v>
      </c>
      <c r="C405" t="s">
        <v>51</v>
      </c>
      <c r="D405">
        <v>1937</v>
      </c>
      <c r="E405">
        <f>VLOOKUP(C405,GDP!A$1:BG$265,6,FALSE)</f>
        <v>0</v>
      </c>
      <c r="F405">
        <f>VLOOKUP(C405,Population!A$1:BG$265,6,FALSE)</f>
        <v>81168654</v>
      </c>
      <c r="G405" t="str">
        <f t="shared" si="6"/>
        <v>.</v>
      </c>
    </row>
    <row r="406" spans="1:7" x14ac:dyDescent="0.4">
      <c r="A406">
        <v>5</v>
      </c>
      <c r="B406">
        <v>1964</v>
      </c>
      <c r="C406" t="s">
        <v>140</v>
      </c>
      <c r="D406">
        <v>1922</v>
      </c>
      <c r="E406">
        <f>VLOOKUP(C406,GDP!A$1:BG$265,6,FALSE)</f>
        <v>21343844643.73407</v>
      </c>
      <c r="F406">
        <f>VLOOKUP(C406,Population!A$1:BG$265,6,FALSE)</f>
        <v>31609195</v>
      </c>
      <c r="G406">
        <f t="shared" si="6"/>
        <v>675.24163914120777</v>
      </c>
    </row>
    <row r="407" spans="1:7" x14ac:dyDescent="0.4">
      <c r="A407">
        <v>6</v>
      </c>
      <c r="B407">
        <v>1964</v>
      </c>
      <c r="C407" t="s">
        <v>232</v>
      </c>
      <c r="D407">
        <v>1920</v>
      </c>
      <c r="E407">
        <f>VLOOKUP(C407,GDP!A$1:BG$265,6,FALSE)</f>
        <v>93387598813.92691</v>
      </c>
      <c r="F407">
        <f>VLOOKUP(C407,Population!A$1:BG$265,6,FALSE)</f>
        <v>54000000</v>
      </c>
      <c r="G407">
        <f t="shared" si="6"/>
        <v>1729.3999780356835</v>
      </c>
    </row>
    <row r="408" spans="1:7" x14ac:dyDescent="0.4">
      <c r="A408">
        <v>7</v>
      </c>
      <c r="B408">
        <v>1964</v>
      </c>
      <c r="C408" t="s">
        <v>147</v>
      </c>
      <c r="D408">
        <v>1919</v>
      </c>
      <c r="E408">
        <f>VLOOKUP(C408,GDP!A$1:BG$265,6,FALSE)</f>
        <v>63175417019.009407</v>
      </c>
      <c r="F408">
        <f>VLOOKUP(C408,Population!A$1:BG$265,6,FALSE)</f>
        <v>51675350</v>
      </c>
      <c r="G408">
        <f t="shared" si="6"/>
        <v>1222.5445404628979</v>
      </c>
    </row>
    <row r="409" spans="1:7" x14ac:dyDescent="0.4">
      <c r="A409">
        <v>8</v>
      </c>
      <c r="B409">
        <v>1964</v>
      </c>
      <c r="C409" t="s">
        <v>59</v>
      </c>
      <c r="D409">
        <v>1909</v>
      </c>
      <c r="E409">
        <f>VLOOKUP(C409,GDP!A$1:BG$265,6,FALSE)</f>
        <v>0</v>
      </c>
      <c r="F409">
        <f>VLOOKUP(C409,Population!A$1:BG$265,6,FALSE)</f>
        <v>18919126</v>
      </c>
      <c r="G409" t="str">
        <f t="shared" si="6"/>
        <v>.</v>
      </c>
    </row>
    <row r="410" spans="1:7" x14ac:dyDescent="0.4">
      <c r="A410">
        <v>9</v>
      </c>
      <c r="B410">
        <v>1964</v>
      </c>
      <c r="C410" t="s">
        <v>281</v>
      </c>
      <c r="D410">
        <v>1908</v>
      </c>
      <c r="E410" t="e">
        <f>VLOOKUP(C410,GDP!A$1:BG$265,6,FALSE)</f>
        <v>#N/A</v>
      </c>
      <c r="F410" t="e">
        <f>VLOOKUP(C410,Population!A$1:BG$265,6,FALSE)</f>
        <v>#N/A</v>
      </c>
      <c r="G410" t="str">
        <f t="shared" si="6"/>
        <v>.</v>
      </c>
    </row>
    <row r="411" spans="1:7" x14ac:dyDescent="0.4">
      <c r="A411">
        <v>10</v>
      </c>
      <c r="B411">
        <v>1964</v>
      </c>
      <c r="C411" t="s">
        <v>133</v>
      </c>
      <c r="D411">
        <v>1891</v>
      </c>
      <c r="E411">
        <f>VLOOKUP(C411,GDP!A$1:BG$265,6,FALSE)</f>
        <v>0</v>
      </c>
      <c r="F411">
        <f>VLOOKUP(C411,Population!A$1:BG$265,6,FALSE)</f>
        <v>75318337</v>
      </c>
      <c r="G411" t="str">
        <f t="shared" si="6"/>
        <v>.</v>
      </c>
    </row>
    <row r="412" spans="1:7" x14ac:dyDescent="0.4">
      <c r="A412">
        <v>11</v>
      </c>
      <c r="B412">
        <v>1964</v>
      </c>
      <c r="C412" t="s">
        <v>109</v>
      </c>
      <c r="D412">
        <v>1887</v>
      </c>
      <c r="E412">
        <f>VLOOKUP(C412,GDP!A$1:BG$265,6,FALSE)</f>
        <v>0</v>
      </c>
      <c r="F412">
        <f>VLOOKUP(C412,Population!A$1:BG$265,6,FALSE)</f>
        <v>30071102</v>
      </c>
      <c r="G412" t="str">
        <f t="shared" si="6"/>
        <v>.</v>
      </c>
    </row>
    <row r="413" spans="1:7" x14ac:dyDescent="0.4">
      <c r="A413">
        <v>12</v>
      </c>
      <c r="B413">
        <v>1964</v>
      </c>
      <c r="C413" t="s">
        <v>1485</v>
      </c>
      <c r="D413">
        <v>1883</v>
      </c>
      <c r="E413">
        <f>VLOOKUP(C413,GDP!A$1:BG$265,6,FALSE)</f>
        <v>0</v>
      </c>
      <c r="F413">
        <f>VLOOKUP(C413,Population!A$1:BG$265,6,FALSE)</f>
        <v>9727804</v>
      </c>
      <c r="G413" t="str">
        <f t="shared" si="6"/>
        <v>.</v>
      </c>
    </row>
    <row r="414" spans="1:7" x14ac:dyDescent="0.4">
      <c r="A414">
        <v>13</v>
      </c>
      <c r="B414">
        <v>1964</v>
      </c>
      <c r="C414" t="s">
        <v>727</v>
      </c>
      <c r="D414">
        <v>1866</v>
      </c>
      <c r="E414">
        <f>VLOOKUP(C414,GDP!A$1:BG$265,6,FALSE)</f>
        <v>2909351792.5865908</v>
      </c>
      <c r="F414">
        <f>VLOOKUP(C414,Population!A$1:BG$265,6,FALSE)</f>
        <v>12295970</v>
      </c>
      <c r="G414">
        <f t="shared" si="6"/>
        <v>236.6101895650844</v>
      </c>
    </row>
    <row r="415" spans="1:7" x14ac:dyDescent="0.4">
      <c r="A415">
        <v>14</v>
      </c>
      <c r="B415">
        <v>1964</v>
      </c>
      <c r="C415" t="s">
        <v>126</v>
      </c>
      <c r="D415">
        <v>1862</v>
      </c>
      <c r="E415">
        <f>VLOOKUP(C415,GDP!A$1:BG$265,6,FALSE)</f>
        <v>21137242560.854301</v>
      </c>
      <c r="F415">
        <f>VLOOKUP(C415,Population!A$1:BG$265,6,FALSE)</f>
        <v>7661354</v>
      </c>
      <c r="G415">
        <f t="shared" si="6"/>
        <v>2758.943466240341</v>
      </c>
    </row>
    <row r="416" spans="1:7" x14ac:dyDescent="0.4">
      <c r="A416">
        <v>15</v>
      </c>
      <c r="B416">
        <v>1964</v>
      </c>
      <c r="C416" t="s">
        <v>81</v>
      </c>
      <c r="D416">
        <v>1860</v>
      </c>
      <c r="E416">
        <f>VLOOKUP(C416,GDP!A$1:BG$265,6,FALSE)</f>
        <v>1975701816.4661474</v>
      </c>
      <c r="F416">
        <f>VLOOKUP(C416,Population!A$1:BG$265,6,FALSE)</f>
        <v>2665390</v>
      </c>
      <c r="G416">
        <f t="shared" si="6"/>
        <v>741.24305128560832</v>
      </c>
    </row>
    <row r="417" spans="1:7" x14ac:dyDescent="0.4">
      <c r="A417">
        <v>16</v>
      </c>
      <c r="B417">
        <v>1964</v>
      </c>
      <c r="C417" t="s">
        <v>1607</v>
      </c>
      <c r="D417">
        <v>1854</v>
      </c>
      <c r="E417">
        <f>VLOOKUP(C417,GDP!A$1:BG$265,6,FALSE)</f>
        <v>0</v>
      </c>
      <c r="F417">
        <f>VLOOKUP(C417,Population!A$1:BG$265,6,FALSE)</f>
        <v>0</v>
      </c>
      <c r="G417" t="str">
        <f t="shared" si="6"/>
        <v>.</v>
      </c>
    </row>
    <row r="418" spans="1:7" x14ac:dyDescent="0.4">
      <c r="A418">
        <v>17</v>
      </c>
      <c r="B418">
        <v>1964</v>
      </c>
      <c r="C418" t="s">
        <v>100</v>
      </c>
      <c r="D418">
        <v>1808</v>
      </c>
      <c r="E418">
        <f>VLOOKUP(C418,GDP!A$1:BG$265,6,FALSE)</f>
        <v>9169983885.7118511</v>
      </c>
      <c r="F418">
        <f>VLOOKUP(C418,Population!A$1:BG$265,6,FALSE)</f>
        <v>7223801</v>
      </c>
      <c r="G418">
        <f t="shared" si="6"/>
        <v>1269.4125828925592</v>
      </c>
    </row>
    <row r="419" spans="1:7" x14ac:dyDescent="0.4">
      <c r="A419">
        <v>18</v>
      </c>
      <c r="B419">
        <v>1964</v>
      </c>
      <c r="C419" t="s">
        <v>70</v>
      </c>
      <c r="D419">
        <v>1805</v>
      </c>
      <c r="E419">
        <f>VLOOKUP(C419,GDP!A$1:BG$265,6,FALSE)</f>
        <v>5982347826.086956</v>
      </c>
      <c r="F419">
        <f>VLOOKUP(C419,Population!A$1:BG$265,6,FALSE)</f>
        <v>8430838</v>
      </c>
      <c r="G419">
        <f t="shared" si="6"/>
        <v>709.57926437288393</v>
      </c>
    </row>
    <row r="420" spans="1:7" x14ac:dyDescent="0.4">
      <c r="A420">
        <v>19</v>
      </c>
      <c r="B420">
        <v>1964</v>
      </c>
      <c r="C420" t="s">
        <v>33</v>
      </c>
      <c r="D420">
        <v>1804</v>
      </c>
      <c r="E420">
        <f>VLOOKUP(C420,GDP!A$1:BG$265,6,FALSE)</f>
        <v>20080000000</v>
      </c>
      <c r="F420">
        <f>VLOOKUP(C420,Population!A$1:BG$265,6,FALSE)</f>
        <v>43264272</v>
      </c>
      <c r="G420">
        <f t="shared" si="6"/>
        <v>464.12430099366981</v>
      </c>
    </row>
    <row r="421" spans="1:7" x14ac:dyDescent="0.4">
      <c r="A421">
        <v>20</v>
      </c>
      <c r="B421">
        <v>1964</v>
      </c>
      <c r="C421" t="s">
        <v>2260</v>
      </c>
      <c r="D421">
        <v>1798</v>
      </c>
      <c r="E421" t="e">
        <f>VLOOKUP(C421,GDP!A$1:BG$265,6,FALSE)</f>
        <v>#N/A</v>
      </c>
      <c r="F421" t="e">
        <f>VLOOKUP(C421,Population!A$1:BG$265,6,FALSE)</f>
        <v>#N/A</v>
      </c>
      <c r="G421" t="str">
        <f t="shared" si="6"/>
        <v>.</v>
      </c>
    </row>
    <row r="422" spans="1:7" x14ac:dyDescent="0.4">
      <c r="A422">
        <v>21</v>
      </c>
      <c r="B422">
        <v>1964</v>
      </c>
      <c r="C422" t="s">
        <v>77</v>
      </c>
      <c r="D422">
        <v>1785</v>
      </c>
      <c r="E422">
        <f>VLOOKUP(C422,GDP!A$1:BG$265,6,FALSE)</f>
        <v>0</v>
      </c>
      <c r="F422">
        <f>VLOOKUP(C422,Population!A$1:BG$265,6,FALSE)</f>
        <v>2114095</v>
      </c>
      <c r="G422" t="str">
        <f t="shared" si="6"/>
        <v>.</v>
      </c>
    </row>
    <row r="423" spans="1:7" x14ac:dyDescent="0.4">
      <c r="A423">
        <v>22</v>
      </c>
      <c r="B423">
        <v>1964</v>
      </c>
      <c r="C423" t="s">
        <v>1147</v>
      </c>
      <c r="D423">
        <v>1784</v>
      </c>
      <c r="E423">
        <f>VLOOKUP(C423,GDP!A$1:BG$265,6,FALSE)</f>
        <v>10373792524.149517</v>
      </c>
      <c r="F423">
        <f>VLOOKUP(C423,Population!A$1:BG$265,6,FALSE)</f>
        <v>19412975</v>
      </c>
      <c r="G423">
        <f t="shared" si="6"/>
        <v>534.37417624807722</v>
      </c>
    </row>
    <row r="424" spans="1:7" x14ac:dyDescent="0.4">
      <c r="A424">
        <v>23</v>
      </c>
      <c r="B424">
        <v>1964</v>
      </c>
      <c r="C424" t="s">
        <v>934</v>
      </c>
      <c r="D424">
        <v>1773</v>
      </c>
      <c r="E424">
        <f>VLOOKUP(C424,GDP!A$1:BG$265,6,FALSE)</f>
        <v>542578367.24259782</v>
      </c>
      <c r="F424">
        <f>VLOOKUP(C424,Population!A$1:BG$265,6,FALSE)</f>
        <v>1537041</v>
      </c>
      <c r="G424">
        <f t="shared" si="6"/>
        <v>353.00188299635329</v>
      </c>
    </row>
    <row r="425" spans="1:7" x14ac:dyDescent="0.4">
      <c r="A425">
        <v>24</v>
      </c>
      <c r="B425">
        <v>1964</v>
      </c>
      <c r="C425" t="s">
        <v>32</v>
      </c>
      <c r="D425">
        <v>1747</v>
      </c>
      <c r="E425">
        <f>VLOOKUP(C425,GDP!A$1:BG$265,6,FALSE)</f>
        <v>94906593388.310715</v>
      </c>
      <c r="F425">
        <f>VLOOKUP(C425,Population!A$1:BG$265,6,FALSE)</f>
        <v>49449403</v>
      </c>
      <c r="G425">
        <f t="shared" si="6"/>
        <v>1919.2667177055851</v>
      </c>
    </row>
    <row r="426" spans="1:7" x14ac:dyDescent="0.4">
      <c r="A426">
        <v>25</v>
      </c>
      <c r="B426">
        <v>1964</v>
      </c>
      <c r="C426" t="s">
        <v>1492</v>
      </c>
      <c r="D426">
        <v>1724</v>
      </c>
      <c r="E426">
        <f>VLOOKUP(C426,GDP!A$1:BG$265,6,FALSE)</f>
        <v>1731296118.8711278</v>
      </c>
      <c r="F426">
        <f>VLOOKUP(C426,Population!A$1:BG$265,6,FALSE)</f>
        <v>7513289</v>
      </c>
      <c r="G426">
        <f t="shared" si="6"/>
        <v>230.43118917309422</v>
      </c>
    </row>
    <row r="427" spans="1:7" x14ac:dyDescent="0.4">
      <c r="A427">
        <v>26</v>
      </c>
      <c r="B427">
        <v>1964</v>
      </c>
      <c r="C427" t="s">
        <v>43</v>
      </c>
      <c r="D427">
        <v>1718</v>
      </c>
      <c r="E427">
        <f>VLOOKUP(C427,GDP!A$1:BG$265,6,FALSE)</f>
        <v>15960106680.673218</v>
      </c>
      <c r="F427">
        <f>VLOOKUP(C427,Population!A$1:BG$265,6,FALSE)</f>
        <v>9378113</v>
      </c>
      <c r="G427">
        <f t="shared" si="6"/>
        <v>1701.8462755431949</v>
      </c>
    </row>
    <row r="428" spans="1:7" x14ac:dyDescent="0.4">
      <c r="A428">
        <v>27</v>
      </c>
      <c r="B428">
        <v>1964</v>
      </c>
      <c r="C428" t="s">
        <v>410</v>
      </c>
      <c r="D428">
        <v>1714</v>
      </c>
      <c r="E428">
        <f>VLOOKUP(C428,GDP!A$1:BG$265,6,FALSE)</f>
        <v>0</v>
      </c>
      <c r="F428">
        <f>VLOOKUP(C428,Population!A$1:BG$265,6,FALSE)</f>
        <v>8144340</v>
      </c>
      <c r="G428" t="str">
        <f t="shared" si="6"/>
        <v>.</v>
      </c>
    </row>
    <row r="429" spans="1:7" x14ac:dyDescent="0.4">
      <c r="A429">
        <v>28</v>
      </c>
      <c r="B429">
        <v>1964</v>
      </c>
      <c r="C429" t="s">
        <v>74</v>
      </c>
      <c r="D429">
        <v>1706</v>
      </c>
      <c r="E429">
        <f>VLOOKUP(C429,GDP!A$1:BG$265,6,FALSE)</f>
        <v>812543072.50538421</v>
      </c>
      <c r="F429">
        <f>VLOOKUP(C429,Population!A$1:BG$265,6,FALSE)</f>
        <v>3990857</v>
      </c>
      <c r="G429">
        <f t="shared" si="6"/>
        <v>203.60114945370987</v>
      </c>
    </row>
    <row r="430" spans="1:7" x14ac:dyDescent="0.4">
      <c r="A430">
        <v>29</v>
      </c>
      <c r="B430">
        <v>1964</v>
      </c>
      <c r="C430" t="s">
        <v>295</v>
      </c>
      <c r="D430">
        <v>1689</v>
      </c>
      <c r="E430">
        <f>VLOOKUP(C430,GDP!A$1:BG$265,6,FALSE)</f>
        <v>11177777777.777777</v>
      </c>
      <c r="F430">
        <f>VLOOKUP(C430,Population!A$1:BG$265,6,FALSE)</f>
        <v>30244232</v>
      </c>
      <c r="G430">
        <f t="shared" si="6"/>
        <v>369.58378634900623</v>
      </c>
    </row>
    <row r="431" spans="1:7" x14ac:dyDescent="0.4">
      <c r="A431">
        <v>30</v>
      </c>
      <c r="B431">
        <v>1964</v>
      </c>
      <c r="C431" t="s">
        <v>467</v>
      </c>
      <c r="D431">
        <v>1683</v>
      </c>
      <c r="E431">
        <f>VLOOKUP(C431,GDP!A$1:BG$265,6,FALSE)</f>
        <v>4235608177.6710229</v>
      </c>
      <c r="F431">
        <f>VLOOKUP(C431,Population!A$1:BG$265,6,FALSE)</f>
        <v>9035365</v>
      </c>
      <c r="G431">
        <f t="shared" si="6"/>
        <v>468.78108163544283</v>
      </c>
    </row>
    <row r="432" spans="1:7" x14ac:dyDescent="0.4">
      <c r="A432">
        <v>30</v>
      </c>
      <c r="B432">
        <v>1964</v>
      </c>
      <c r="C432" t="s">
        <v>199</v>
      </c>
      <c r="D432">
        <v>1683</v>
      </c>
      <c r="E432">
        <f>VLOOKUP(C432,GDP!A$1:BG$265,6,FALSE)</f>
        <v>0</v>
      </c>
      <c r="F432">
        <f>VLOOKUP(C432,Population!A$1:BG$265,6,FALSE)</f>
        <v>31139450</v>
      </c>
      <c r="G432" t="str">
        <f t="shared" si="6"/>
        <v>.</v>
      </c>
    </row>
    <row r="433" spans="1:7" x14ac:dyDescent="0.4">
      <c r="A433">
        <v>32</v>
      </c>
      <c r="B433">
        <v>1964</v>
      </c>
      <c r="C433" t="s">
        <v>522</v>
      </c>
      <c r="D433">
        <v>1682</v>
      </c>
      <c r="E433">
        <f>VLOOKUP(C433,GDP!A$1:BG$265,6,FALSE)</f>
        <v>2798339768.7975497</v>
      </c>
      <c r="F433">
        <f>VLOOKUP(C433,Population!A$1:BG$265,6,FALSE)</f>
        <v>13857142</v>
      </c>
      <c r="G433">
        <f t="shared" si="6"/>
        <v>201.9420576622185</v>
      </c>
    </row>
    <row r="434" spans="1:7" x14ac:dyDescent="0.4">
      <c r="A434">
        <v>33</v>
      </c>
      <c r="B434">
        <v>1964</v>
      </c>
      <c r="C434" t="s">
        <v>118</v>
      </c>
      <c r="D434">
        <v>1678</v>
      </c>
      <c r="E434">
        <f>VLOOKUP(C434,GDP!A$1:BG$265,6,FALSE)</f>
        <v>18699380731.346462</v>
      </c>
      <c r="F434">
        <f>VLOOKUP(C434,Population!A$1:BG$265,6,FALSE)</f>
        <v>12127120</v>
      </c>
      <c r="G434">
        <f t="shared" si="6"/>
        <v>1541.9473651902895</v>
      </c>
    </row>
    <row r="435" spans="1:7" x14ac:dyDescent="0.4">
      <c r="A435">
        <v>34</v>
      </c>
      <c r="B435">
        <v>1964</v>
      </c>
      <c r="C435" t="s">
        <v>351</v>
      </c>
      <c r="D435">
        <v>1675</v>
      </c>
      <c r="E435" t="e">
        <f>VLOOKUP(C435,GDP!A$1:BG$265,6,FALSE)</f>
        <v>#N/A</v>
      </c>
      <c r="F435" t="e">
        <f>VLOOKUP(C435,Population!A$1:BG$265,6,FALSE)</f>
        <v>#N/A</v>
      </c>
      <c r="G435" t="str">
        <f t="shared" si="6"/>
        <v>.</v>
      </c>
    </row>
    <row r="436" spans="1:7" x14ac:dyDescent="0.4">
      <c r="A436">
        <v>35</v>
      </c>
      <c r="B436">
        <v>1964</v>
      </c>
      <c r="C436" t="s">
        <v>2002</v>
      </c>
      <c r="D436">
        <v>1668</v>
      </c>
      <c r="E436">
        <f>VLOOKUP(C436,GDP!A$1:BG$265,6,FALSE)</f>
        <v>2766608945.874023</v>
      </c>
      <c r="F436">
        <f>VLOOKUP(C436,Population!A$1:BG$265,6,FALSE)</f>
        <v>2866550</v>
      </c>
      <c r="G436">
        <f t="shared" si="6"/>
        <v>965.13542267674484</v>
      </c>
    </row>
    <row r="437" spans="1:7" x14ac:dyDescent="0.4">
      <c r="A437">
        <v>36</v>
      </c>
      <c r="B437">
        <v>1964</v>
      </c>
      <c r="C437" t="s">
        <v>2002</v>
      </c>
      <c r="D437">
        <v>1649</v>
      </c>
      <c r="E437">
        <f>VLOOKUP(C437,GDP!A$1:BG$265,6,FALSE)</f>
        <v>2766608945.874023</v>
      </c>
      <c r="F437">
        <f>VLOOKUP(C437,Population!A$1:BG$265,6,FALSE)</f>
        <v>2866550</v>
      </c>
      <c r="G437">
        <f t="shared" si="6"/>
        <v>965.13542267674484</v>
      </c>
    </row>
    <row r="438" spans="1:7" x14ac:dyDescent="0.4">
      <c r="A438">
        <v>37</v>
      </c>
      <c r="B438">
        <v>1964</v>
      </c>
      <c r="C438" t="s">
        <v>2270</v>
      </c>
      <c r="D438">
        <v>1645</v>
      </c>
      <c r="E438" t="e">
        <f>VLOOKUP(C438,GDP!A$1:BG$265,6,FALSE)</f>
        <v>#N/A</v>
      </c>
      <c r="F438" t="e">
        <f>VLOOKUP(C438,Population!A$1:BG$265,6,FALSE)</f>
        <v>#N/A</v>
      </c>
      <c r="G438" t="str">
        <f t="shared" si="6"/>
        <v>.</v>
      </c>
    </row>
    <row r="439" spans="1:7" x14ac:dyDescent="0.4">
      <c r="A439">
        <v>38</v>
      </c>
      <c r="B439">
        <v>1964</v>
      </c>
      <c r="C439" t="s">
        <v>60</v>
      </c>
      <c r="D439">
        <v>1640</v>
      </c>
      <c r="E439">
        <f>VLOOKUP(C439,GDP!A$1:BG$265,6,FALSE)</f>
        <v>4356913870.235075</v>
      </c>
      <c r="F439">
        <f>VLOOKUP(C439,Population!A$1:BG$265,6,FALSE)</f>
        <v>11281015</v>
      </c>
      <c r="G439">
        <f t="shared" si="6"/>
        <v>386.21647699564932</v>
      </c>
    </row>
    <row r="440" spans="1:7" x14ac:dyDescent="0.4">
      <c r="A440">
        <v>39</v>
      </c>
      <c r="B440">
        <v>1964</v>
      </c>
      <c r="C440" t="s">
        <v>851</v>
      </c>
      <c r="D440">
        <v>1635</v>
      </c>
      <c r="E440">
        <f>VLOOKUP(C440,GDP!A$1:BG$265,6,FALSE)</f>
        <v>2340521142.5371046</v>
      </c>
      <c r="F440">
        <f>VLOOKUP(C440,Population!A$1:BG$265,6,FALSE)</f>
        <v>8122199</v>
      </c>
      <c r="G440">
        <f t="shared" si="6"/>
        <v>288.16348165528876</v>
      </c>
    </row>
    <row r="441" spans="1:7" x14ac:dyDescent="0.4">
      <c r="A441">
        <v>40</v>
      </c>
      <c r="B441">
        <v>1964</v>
      </c>
      <c r="C441" t="s">
        <v>2076</v>
      </c>
      <c r="D441">
        <v>1634</v>
      </c>
      <c r="E441">
        <f>VLOOKUP(C441,GDP!A$1:BG$265,6,FALSE)</f>
        <v>1611333333.3333335</v>
      </c>
      <c r="F441">
        <f>VLOOKUP(C441,Population!A$1:BG$265,6,FALSE)</f>
        <v>8503994</v>
      </c>
      <c r="G441">
        <f t="shared" si="6"/>
        <v>189.47959433336072</v>
      </c>
    </row>
    <row r="442" spans="1:7" x14ac:dyDescent="0.4">
      <c r="A442">
        <v>41</v>
      </c>
      <c r="B442">
        <v>1964</v>
      </c>
      <c r="C442" t="s">
        <v>1983</v>
      </c>
      <c r="D442">
        <v>1632</v>
      </c>
      <c r="E442">
        <f>VLOOKUP(C442,GDP!A$1:BG$265,6,FALSE)</f>
        <v>0</v>
      </c>
      <c r="F442">
        <f>VLOOKUP(C442,Population!A$1:BG$265,6,FALSE)</f>
        <v>3811659</v>
      </c>
      <c r="G442" t="str">
        <f t="shared" si="6"/>
        <v>.</v>
      </c>
    </row>
    <row r="443" spans="1:7" x14ac:dyDescent="0.4">
      <c r="A443">
        <v>42</v>
      </c>
      <c r="B443">
        <v>1964</v>
      </c>
      <c r="C443" t="s">
        <v>858</v>
      </c>
      <c r="D443">
        <v>1622</v>
      </c>
      <c r="E443">
        <f>VLOOKUP(C443,GDP!A$1:BG$265,6,FALSE)</f>
        <v>9506678762.7776489</v>
      </c>
      <c r="F443">
        <f>VLOOKUP(C443,Population!A$1:BG$265,6,FALSE)</f>
        <v>4722072</v>
      </c>
      <c r="G443">
        <f t="shared" si="6"/>
        <v>2013.2430769326788</v>
      </c>
    </row>
    <row r="444" spans="1:7" x14ac:dyDescent="0.4">
      <c r="A444">
        <v>43</v>
      </c>
      <c r="B444">
        <v>1964</v>
      </c>
      <c r="C444" t="s">
        <v>815</v>
      </c>
      <c r="D444">
        <v>1620</v>
      </c>
      <c r="E444">
        <f>VLOOKUP(C444,GDP!A$1:BG$265,6,FALSE)</f>
        <v>48882938810.22039</v>
      </c>
      <c r="F444">
        <f>VLOOKUP(C444,Population!A$1:BG$265,6,FALSE)</f>
        <v>19325000</v>
      </c>
      <c r="G444">
        <f t="shared" si="6"/>
        <v>2529.5181790540951</v>
      </c>
    </row>
    <row r="445" spans="1:7" x14ac:dyDescent="0.4">
      <c r="A445">
        <v>44</v>
      </c>
      <c r="B445">
        <v>1964</v>
      </c>
      <c r="C445" t="s">
        <v>1955</v>
      </c>
      <c r="D445">
        <v>1618</v>
      </c>
      <c r="E445">
        <f>VLOOKUP(C445,GDP!A$1:BG$265,6,FALSE)</f>
        <v>921063266.44552112</v>
      </c>
      <c r="F445">
        <f>VLOOKUP(C445,Population!A$1:BG$265,6,FALSE)</f>
        <v>4157965</v>
      </c>
      <c r="G445">
        <f t="shared" si="6"/>
        <v>221.51780172404557</v>
      </c>
    </row>
    <row r="446" spans="1:7" x14ac:dyDescent="0.4">
      <c r="A446">
        <v>45</v>
      </c>
      <c r="B446">
        <v>1964</v>
      </c>
      <c r="C446" t="s">
        <v>505</v>
      </c>
      <c r="D446">
        <v>1601</v>
      </c>
      <c r="E446">
        <f>VLOOKUP(C446,GDP!A$1:BG$265,6,FALSE)</f>
        <v>3405333333.3333335</v>
      </c>
      <c r="F446">
        <f>VLOOKUP(C446,Population!A$1:BG$265,6,FALSE)</f>
        <v>2475000</v>
      </c>
      <c r="G446">
        <f t="shared" si="6"/>
        <v>1375.8922558922559</v>
      </c>
    </row>
    <row r="447" spans="1:7" x14ac:dyDescent="0.4">
      <c r="A447">
        <v>46</v>
      </c>
      <c r="B447">
        <v>1964</v>
      </c>
      <c r="C447" t="s">
        <v>678</v>
      </c>
      <c r="D447">
        <v>1599</v>
      </c>
      <c r="E447">
        <f>VLOOKUP(C447,GDP!A$1:BG$265,6,FALSE)</f>
        <v>5379845647.318284</v>
      </c>
      <c r="F447">
        <f>VLOOKUP(C447,Population!A$1:BG$265,6,FALSE)</f>
        <v>24308085</v>
      </c>
      <c r="G447">
        <f t="shared" si="6"/>
        <v>221.31918854645622</v>
      </c>
    </row>
    <row r="448" spans="1:7" x14ac:dyDescent="0.4">
      <c r="A448">
        <v>47</v>
      </c>
      <c r="B448">
        <v>1964</v>
      </c>
      <c r="C448" t="s">
        <v>637</v>
      </c>
      <c r="D448">
        <v>1595</v>
      </c>
      <c r="E448">
        <f>VLOOKUP(C448,GDP!A$1:BG$265,6,FALSE)</f>
        <v>0</v>
      </c>
      <c r="F448">
        <f>VLOOKUP(C448,Population!A$1:BG$265,6,FALSE)</f>
        <v>4458611</v>
      </c>
      <c r="G448" t="str">
        <f t="shared" si="6"/>
        <v>.</v>
      </c>
    </row>
    <row r="449" spans="1:7" x14ac:dyDescent="0.4">
      <c r="A449">
        <v>48</v>
      </c>
      <c r="B449">
        <v>1964</v>
      </c>
      <c r="C449" t="s">
        <v>2272</v>
      </c>
      <c r="D449">
        <v>1586</v>
      </c>
      <c r="E449" t="e">
        <f>VLOOKUP(C449,GDP!A$1:BG$265,6,FALSE)</f>
        <v>#N/A</v>
      </c>
      <c r="F449" t="e">
        <f>VLOOKUP(C449,Population!A$1:BG$265,6,FALSE)</f>
        <v>#N/A</v>
      </c>
      <c r="G449" t="str">
        <f t="shared" si="6"/>
        <v>.</v>
      </c>
    </row>
    <row r="450" spans="1:7" x14ac:dyDescent="0.4">
      <c r="A450">
        <v>49</v>
      </c>
      <c r="B450">
        <v>1964</v>
      </c>
      <c r="C450" t="s">
        <v>117</v>
      </c>
      <c r="D450">
        <v>1575</v>
      </c>
      <c r="E450">
        <f>VLOOKUP(C450,GDP!A$1:BG$265,6,FALSE)</f>
        <v>14480556571.547604</v>
      </c>
      <c r="F450">
        <f>VLOOKUP(C450,Population!A$1:BG$265,6,FALSE)</f>
        <v>5789228</v>
      </c>
      <c r="G450">
        <f t="shared" si="6"/>
        <v>2501.2931899637747</v>
      </c>
    </row>
    <row r="451" spans="1:7" x14ac:dyDescent="0.4">
      <c r="A451">
        <v>50</v>
      </c>
      <c r="B451">
        <v>1964</v>
      </c>
      <c r="C451" t="s">
        <v>1954</v>
      </c>
      <c r="D451">
        <v>1572</v>
      </c>
      <c r="E451">
        <f>VLOOKUP(C451,GDP!A$1:BG$265,6,FALSE)</f>
        <v>59708343488.504341</v>
      </c>
      <c r="F451">
        <f>VLOOKUP(C451,Population!A$1:BG$265,6,FALSE)</f>
        <v>698355000</v>
      </c>
      <c r="G451">
        <f t="shared" ref="G451:G514" si="7">IFERROR(IF(E451*F451=0,".",E451/F451),".")</f>
        <v>85.498555159631337</v>
      </c>
    </row>
    <row r="452" spans="1:7" x14ac:dyDescent="0.4">
      <c r="A452">
        <v>51</v>
      </c>
      <c r="B452">
        <v>1964</v>
      </c>
      <c r="C452" t="s">
        <v>1261</v>
      </c>
      <c r="D452">
        <v>1570</v>
      </c>
      <c r="E452">
        <f>VLOOKUP(C452,GDP!A$1:BG$265,6,FALSE)</f>
        <v>939145851.15448415</v>
      </c>
      <c r="F452">
        <f>VLOOKUP(C452,Population!A$1:BG$265,6,FALSE)</f>
        <v>3580312</v>
      </c>
      <c r="G452">
        <f t="shared" si="7"/>
        <v>262.30838294385632</v>
      </c>
    </row>
    <row r="453" spans="1:7" x14ac:dyDescent="0.4">
      <c r="A453">
        <v>52</v>
      </c>
      <c r="B453">
        <v>1964</v>
      </c>
      <c r="C453" t="s">
        <v>2285</v>
      </c>
      <c r="D453">
        <v>1567</v>
      </c>
      <c r="E453">
        <f>VLOOKUP(C453,GDP!A$1:BG$265,6,FALSE)</f>
        <v>0</v>
      </c>
      <c r="F453">
        <f>VLOOKUP(C453,Population!A$1:BG$265,6,FALSE)</f>
        <v>16903923</v>
      </c>
      <c r="G453" t="str">
        <f t="shared" si="7"/>
        <v>.</v>
      </c>
    </row>
    <row r="454" spans="1:7" x14ac:dyDescent="0.4">
      <c r="A454">
        <v>53</v>
      </c>
      <c r="B454">
        <v>1964</v>
      </c>
      <c r="C454" t="s">
        <v>2255</v>
      </c>
      <c r="D454">
        <v>1562</v>
      </c>
      <c r="E454">
        <f>VLOOKUP(C454,GDP!A$1:BG$265,6,FALSE)</f>
        <v>3458518493.9248304</v>
      </c>
      <c r="F454">
        <f>VLOOKUP(C454,Population!A$1:BG$265,6,FALSE)</f>
        <v>27984155</v>
      </c>
      <c r="G454">
        <f t="shared" si="7"/>
        <v>123.5884554643451</v>
      </c>
    </row>
    <row r="455" spans="1:7" x14ac:dyDescent="0.4">
      <c r="A455">
        <v>54</v>
      </c>
      <c r="B455">
        <v>1964</v>
      </c>
      <c r="C455" t="s">
        <v>1959</v>
      </c>
      <c r="D455">
        <v>1561</v>
      </c>
      <c r="E455">
        <f>VLOOKUP(C455,GDP!A$1:BG$265,6,FALSE)</f>
        <v>0</v>
      </c>
      <c r="F455">
        <f>VLOOKUP(C455,Population!A$1:BG$265,6,FALSE)</f>
        <v>133148</v>
      </c>
      <c r="G455" t="str">
        <f t="shared" si="7"/>
        <v>.</v>
      </c>
    </row>
    <row r="456" spans="1:7" x14ac:dyDescent="0.4">
      <c r="A456">
        <v>55</v>
      </c>
      <c r="B456">
        <v>1964</v>
      </c>
      <c r="C456" t="s">
        <v>1060</v>
      </c>
      <c r="D456">
        <v>1549</v>
      </c>
      <c r="E456">
        <f>VLOOKUP(C456,GDP!A$1:BG$265,6,FALSE)</f>
        <v>6680298250.579607</v>
      </c>
      <c r="F456">
        <f>VLOOKUP(C456,Population!A$1:BG$265,6,FALSE)</f>
        <v>8510429</v>
      </c>
      <c r="G456">
        <f t="shared" si="7"/>
        <v>784.95434843291764</v>
      </c>
    </row>
    <row r="457" spans="1:7" x14ac:dyDescent="0.4">
      <c r="A457">
        <v>56</v>
      </c>
      <c r="B457">
        <v>1964</v>
      </c>
      <c r="C457" t="s">
        <v>2038</v>
      </c>
      <c r="D457">
        <v>1544</v>
      </c>
      <c r="E457">
        <f>VLOOKUP(C457,GDP!A$1:BG$265,6,FALSE)</f>
        <v>0</v>
      </c>
      <c r="F457">
        <f>VLOOKUP(C457,Population!A$1:BG$265,6,FALSE)</f>
        <v>5503752</v>
      </c>
      <c r="G457" t="str">
        <f t="shared" si="7"/>
        <v>.</v>
      </c>
    </row>
    <row r="458" spans="1:7" x14ac:dyDescent="0.4">
      <c r="A458">
        <v>57</v>
      </c>
      <c r="B458">
        <v>1964</v>
      </c>
      <c r="C458" t="s">
        <v>1497</v>
      </c>
      <c r="D458">
        <v>1543</v>
      </c>
      <c r="E458">
        <f>VLOOKUP(C458,GDP!A$1:BG$265,6,FALSE)</f>
        <v>166104067.6300427</v>
      </c>
      <c r="F458">
        <f>VLOOKUP(C458,Population!A$1:BG$265,6,FALSE)</f>
        <v>1662073</v>
      </c>
      <c r="G458">
        <f t="shared" si="7"/>
        <v>99.937889388758919</v>
      </c>
    </row>
    <row r="459" spans="1:7" x14ac:dyDescent="0.4">
      <c r="A459">
        <v>58</v>
      </c>
      <c r="B459">
        <v>1964</v>
      </c>
      <c r="C459" t="s">
        <v>719</v>
      </c>
      <c r="D459">
        <v>1542</v>
      </c>
      <c r="E459">
        <f>VLOOKUP(C459,GDP!A$1:BG$265,6,FALSE)</f>
        <v>7274144350.8180857</v>
      </c>
      <c r="F459">
        <f>VLOOKUP(C459,Population!A$1:BG$265,6,FALSE)</f>
        <v>2585400</v>
      </c>
      <c r="G459">
        <f t="shared" si="7"/>
        <v>2813.5469756393927</v>
      </c>
    </row>
    <row r="460" spans="1:7" x14ac:dyDescent="0.4">
      <c r="A460">
        <v>59</v>
      </c>
      <c r="B460">
        <v>1964</v>
      </c>
      <c r="C460" t="s">
        <v>2047</v>
      </c>
      <c r="D460">
        <v>1541</v>
      </c>
      <c r="E460">
        <f>VLOOKUP(C460,GDP!A$1:BG$265,6,FALSE)</f>
        <v>0</v>
      </c>
      <c r="F460">
        <f>VLOOKUP(C460,Population!A$1:BG$265,6,FALSE)</f>
        <v>736381</v>
      </c>
      <c r="G460" t="str">
        <f t="shared" si="7"/>
        <v>.</v>
      </c>
    </row>
    <row r="461" spans="1:7" x14ac:dyDescent="0.4">
      <c r="A461">
        <v>59</v>
      </c>
      <c r="B461">
        <v>1964</v>
      </c>
      <c r="C461" t="s">
        <v>1986</v>
      </c>
      <c r="D461">
        <v>1541</v>
      </c>
      <c r="E461">
        <f>VLOOKUP(C461,GDP!A$1:BG$265,6,FALSE)</f>
        <v>0</v>
      </c>
      <c r="F461">
        <f>VLOOKUP(C461,Population!A$1:BG$265,6,FALSE)</f>
        <v>94066</v>
      </c>
      <c r="G461" t="str">
        <f t="shared" si="7"/>
        <v>.</v>
      </c>
    </row>
    <row r="462" spans="1:7" x14ac:dyDescent="0.4">
      <c r="A462">
        <v>61</v>
      </c>
      <c r="B462">
        <v>1964</v>
      </c>
      <c r="C462" t="s">
        <v>2273</v>
      </c>
      <c r="D462">
        <v>1536</v>
      </c>
      <c r="E462">
        <f>VLOOKUP(C462,GDP!A$1:BG$265,6,FALSE)</f>
        <v>185693724.84536326</v>
      </c>
      <c r="F462">
        <f>VLOOKUP(C462,Population!A$1:BG$265,6,FALSE)</f>
        <v>1152412</v>
      </c>
      <c r="G462">
        <f t="shared" si="7"/>
        <v>161.13484139818334</v>
      </c>
    </row>
    <row r="463" spans="1:7" x14ac:dyDescent="0.4">
      <c r="A463">
        <v>62</v>
      </c>
      <c r="B463">
        <v>1964</v>
      </c>
      <c r="C463" t="s">
        <v>2120</v>
      </c>
      <c r="D463">
        <v>1534</v>
      </c>
      <c r="E463">
        <f>VLOOKUP(C463,GDP!A$1:BG$265,6,FALSE)</f>
        <v>839428571.42857146</v>
      </c>
      <c r="F463">
        <f>VLOOKUP(C463,Population!A$1:BG$265,6,FALSE)</f>
        <v>3452942</v>
      </c>
      <c r="G463">
        <f t="shared" si="7"/>
        <v>243.10532045675006</v>
      </c>
    </row>
    <row r="464" spans="1:7" x14ac:dyDescent="0.4">
      <c r="A464">
        <v>62</v>
      </c>
      <c r="B464">
        <v>1964</v>
      </c>
      <c r="C464" t="s">
        <v>1973</v>
      </c>
      <c r="D464">
        <v>1534</v>
      </c>
      <c r="E464">
        <f>VLOOKUP(C464,GDP!A$1:BG$265,6,FALSE)</f>
        <v>0</v>
      </c>
      <c r="F464">
        <f>VLOOKUP(C464,Population!A$1:BG$265,6,FALSE)</f>
        <v>24397024</v>
      </c>
      <c r="G464" t="str">
        <f t="shared" si="7"/>
        <v>.</v>
      </c>
    </row>
    <row r="465" spans="1:7" x14ac:dyDescent="0.4">
      <c r="A465">
        <v>64</v>
      </c>
      <c r="B465">
        <v>1964</v>
      </c>
      <c r="C465" t="s">
        <v>2278</v>
      </c>
      <c r="D465">
        <v>1532</v>
      </c>
      <c r="E465" t="e">
        <f>VLOOKUP(C465,GDP!A$1:BG$265,6,FALSE)</f>
        <v>#N/A</v>
      </c>
      <c r="F465" t="e">
        <f>VLOOKUP(C465,Population!A$1:BG$265,6,FALSE)</f>
        <v>#N/A</v>
      </c>
      <c r="G465" t="str">
        <f t="shared" si="7"/>
        <v>.</v>
      </c>
    </row>
    <row r="466" spans="1:7" x14ac:dyDescent="0.4">
      <c r="A466">
        <v>65</v>
      </c>
      <c r="B466">
        <v>1964</v>
      </c>
      <c r="C466" t="s">
        <v>529</v>
      </c>
      <c r="D466">
        <v>1531</v>
      </c>
      <c r="E466">
        <f>VLOOKUP(C466,GDP!A$1:BG$265,6,FALSE)</f>
        <v>0</v>
      </c>
      <c r="F466">
        <f>VLOOKUP(C466,Population!A$1:BG$265,6,FALSE)</f>
        <v>3106186</v>
      </c>
      <c r="G466" t="str">
        <f t="shared" si="7"/>
        <v>.</v>
      </c>
    </row>
    <row r="467" spans="1:7" x14ac:dyDescent="0.4">
      <c r="A467">
        <v>66</v>
      </c>
      <c r="B467">
        <v>1964</v>
      </c>
      <c r="C467" t="s">
        <v>192</v>
      </c>
      <c r="D467">
        <v>1521</v>
      </c>
      <c r="E467">
        <f>VLOOKUP(C467,GDP!A$1:BG$265,6,FALSE)</f>
        <v>7159202706.4802685</v>
      </c>
      <c r="F467">
        <f>VLOOKUP(C467,Population!A$1:BG$265,6,FALSE)</f>
        <v>3694339</v>
      </c>
      <c r="G467">
        <f t="shared" si="7"/>
        <v>1937.8846138592774</v>
      </c>
    </row>
    <row r="468" spans="1:7" x14ac:dyDescent="0.4">
      <c r="A468">
        <v>67</v>
      </c>
      <c r="B468">
        <v>1964</v>
      </c>
      <c r="C468" t="s">
        <v>565</v>
      </c>
      <c r="D468">
        <v>1517</v>
      </c>
      <c r="E468">
        <f>VLOOKUP(C468,GDP!A$1:BG$265,6,FALSE)</f>
        <v>23758539590.099674</v>
      </c>
      <c r="F468">
        <f>VLOOKUP(C468,Population!A$1:BG$265,6,FALSE)</f>
        <v>11167000</v>
      </c>
      <c r="G468">
        <f t="shared" si="7"/>
        <v>2127.5669015939529</v>
      </c>
    </row>
    <row r="469" spans="1:7" x14ac:dyDescent="0.4">
      <c r="A469">
        <v>68</v>
      </c>
      <c r="B469">
        <v>1964</v>
      </c>
      <c r="C469" t="s">
        <v>1064</v>
      </c>
      <c r="D469">
        <v>1516</v>
      </c>
      <c r="E469">
        <f>VLOOKUP(C469,GDP!A$1:BG$265,6,FALSE)</f>
        <v>5552822483.5503283</v>
      </c>
      <c r="F469">
        <f>VLOOKUP(C469,Population!A$1:BG$265,6,FALSE)</f>
        <v>49066059</v>
      </c>
      <c r="G469">
        <f t="shared" si="7"/>
        <v>113.17033804468234</v>
      </c>
    </row>
    <row r="470" spans="1:7" x14ac:dyDescent="0.4">
      <c r="A470">
        <v>69</v>
      </c>
      <c r="B470">
        <v>1964</v>
      </c>
      <c r="C470" t="s">
        <v>2104</v>
      </c>
      <c r="D470">
        <v>1514</v>
      </c>
      <c r="E470">
        <f>VLOOKUP(C470,GDP!A$1:BG$265,6,FALSE)</f>
        <v>711893367.55527031</v>
      </c>
      <c r="F470">
        <f>VLOOKUP(C470,Population!A$1:BG$265,6,FALSE)</f>
        <v>903275</v>
      </c>
      <c r="G470">
        <f t="shared" si="7"/>
        <v>788.1247322855944</v>
      </c>
    </row>
    <row r="471" spans="1:7" x14ac:dyDescent="0.4">
      <c r="A471">
        <v>70</v>
      </c>
      <c r="B471">
        <v>1964</v>
      </c>
      <c r="C471" t="s">
        <v>2276</v>
      </c>
      <c r="D471">
        <v>1507</v>
      </c>
      <c r="E471" t="e">
        <f>VLOOKUP(C471,GDP!A$1:BG$265,6,FALSE)</f>
        <v>#N/A</v>
      </c>
      <c r="F471" t="e">
        <f>VLOOKUP(C471,Population!A$1:BG$265,6,FALSE)</f>
        <v>#N/A</v>
      </c>
      <c r="G471" t="str">
        <f t="shared" si="7"/>
        <v>.</v>
      </c>
    </row>
    <row r="472" spans="1:7" x14ac:dyDescent="0.4">
      <c r="A472">
        <v>71</v>
      </c>
      <c r="B472">
        <v>1964</v>
      </c>
      <c r="C472" t="s">
        <v>709</v>
      </c>
      <c r="D472">
        <v>1501</v>
      </c>
      <c r="E472">
        <f>VLOOKUP(C472,GDP!A$1:BG$265,6,FALSE)</f>
        <v>782384527.81364918</v>
      </c>
      <c r="F472">
        <f>VLOOKUP(C472,Population!A$1:BG$265,6,FALSE)</f>
        <v>5646316</v>
      </c>
      <c r="G472">
        <f t="shared" si="7"/>
        <v>138.56548726880487</v>
      </c>
    </row>
    <row r="473" spans="1:7" x14ac:dyDescent="0.4">
      <c r="A473">
        <v>71</v>
      </c>
      <c r="B473">
        <v>1964</v>
      </c>
      <c r="C473" t="s">
        <v>1929</v>
      </c>
      <c r="D473">
        <v>1501</v>
      </c>
      <c r="E473">
        <f>VLOOKUP(C473,GDP!A$1:BG$265,6,FALSE)</f>
        <v>0</v>
      </c>
      <c r="F473">
        <f>VLOOKUP(C473,Population!A$1:BG$265,6,FALSE)</f>
        <v>1814135</v>
      </c>
      <c r="G473" t="str">
        <f t="shared" si="7"/>
        <v>.</v>
      </c>
    </row>
    <row r="474" spans="1:7" x14ac:dyDescent="0.4">
      <c r="A474">
        <v>73</v>
      </c>
      <c r="B474">
        <v>1964</v>
      </c>
      <c r="C474" t="s">
        <v>591</v>
      </c>
      <c r="D474">
        <v>1496</v>
      </c>
      <c r="E474">
        <f>VLOOKUP(C474,GDP!A$1:BG$265,6,FALSE)</f>
        <v>0</v>
      </c>
      <c r="F474">
        <f>VLOOKUP(C474,Population!A$1:BG$265,6,FALSE)</f>
        <v>4186640</v>
      </c>
      <c r="G474" t="str">
        <f t="shared" si="7"/>
        <v>.</v>
      </c>
    </row>
    <row r="475" spans="1:7" x14ac:dyDescent="0.4">
      <c r="A475">
        <v>74</v>
      </c>
      <c r="B475">
        <v>1964</v>
      </c>
      <c r="C475" t="s">
        <v>2000</v>
      </c>
      <c r="D475">
        <v>1495</v>
      </c>
      <c r="E475">
        <f>VLOOKUP(C475,GDP!A$1:BG$265,6,FALSE)</f>
        <v>55726873083.55426</v>
      </c>
      <c r="F475">
        <f>VLOOKUP(C475,Population!A$1:BG$265,6,FALSE)</f>
        <v>487484535</v>
      </c>
      <c r="G475">
        <f t="shared" si="7"/>
        <v>114.31516095901229</v>
      </c>
    </row>
    <row r="476" spans="1:7" x14ac:dyDescent="0.4">
      <c r="A476">
        <v>75</v>
      </c>
      <c r="B476">
        <v>1964</v>
      </c>
      <c r="C476" t="s">
        <v>2277</v>
      </c>
      <c r="D476">
        <v>1487</v>
      </c>
      <c r="E476" t="e">
        <f>VLOOKUP(C476,GDP!A$1:BG$265,6,FALSE)</f>
        <v>#N/A</v>
      </c>
      <c r="F476" t="e">
        <f>VLOOKUP(C476,Population!A$1:BG$265,6,FALSE)</f>
        <v>#N/A</v>
      </c>
      <c r="G476" t="str">
        <f t="shared" si="7"/>
        <v>.</v>
      </c>
    </row>
    <row r="477" spans="1:7" x14ac:dyDescent="0.4">
      <c r="A477">
        <v>76</v>
      </c>
      <c r="B477">
        <v>1964</v>
      </c>
      <c r="C477" t="s">
        <v>1961</v>
      </c>
      <c r="D477">
        <v>1486</v>
      </c>
      <c r="E477">
        <f>VLOOKUP(C477,GDP!A$1:BG$265,6,FALSE)</f>
        <v>0</v>
      </c>
      <c r="F477">
        <f>VLOOKUP(C477,Population!A$1:BG$265,6,FALSE)</f>
        <v>578627</v>
      </c>
      <c r="G477" t="str">
        <f t="shared" si="7"/>
        <v>.</v>
      </c>
    </row>
    <row r="478" spans="1:7" x14ac:dyDescent="0.4">
      <c r="A478">
        <v>77</v>
      </c>
      <c r="B478">
        <v>1964</v>
      </c>
      <c r="C478" t="s">
        <v>2052</v>
      </c>
      <c r="D478">
        <v>1484</v>
      </c>
      <c r="E478">
        <f>VLOOKUP(C478,GDP!A$1:BG$265,6,FALSE)</f>
        <v>0</v>
      </c>
      <c r="F478">
        <f>VLOOKUP(C478,Population!A$1:BG$265,6,FALSE)</f>
        <v>88100</v>
      </c>
      <c r="G478" t="str">
        <f t="shared" si="7"/>
        <v>.</v>
      </c>
    </row>
    <row r="479" spans="1:7" x14ac:dyDescent="0.4">
      <c r="A479">
        <v>78</v>
      </c>
      <c r="B479">
        <v>1964</v>
      </c>
      <c r="C479" t="s">
        <v>2087</v>
      </c>
      <c r="D479">
        <v>1479</v>
      </c>
      <c r="E479">
        <f>VLOOKUP(C479,GDP!A$1:BG$265,6,FALSE)</f>
        <v>120850000</v>
      </c>
      <c r="F479">
        <f>VLOOKUP(C479,Population!A$1:BG$265,6,FALSE)</f>
        <v>322997</v>
      </c>
      <c r="G479">
        <f t="shared" si="7"/>
        <v>374.1520819078815</v>
      </c>
    </row>
    <row r="480" spans="1:7" x14ac:dyDescent="0.4">
      <c r="A480">
        <v>79</v>
      </c>
      <c r="B480">
        <v>1964</v>
      </c>
      <c r="C480" t="s">
        <v>1997</v>
      </c>
      <c r="D480">
        <v>1471</v>
      </c>
      <c r="E480">
        <f>VLOOKUP(C480,GDP!A$1:BG$265,6,FALSE)</f>
        <v>0</v>
      </c>
      <c r="F480">
        <f>VLOOKUP(C480,Population!A$1:BG$265,6,FALSE)</f>
        <v>97638029</v>
      </c>
      <c r="G480" t="str">
        <f t="shared" si="7"/>
        <v>.</v>
      </c>
    </row>
    <row r="481" spans="1:7" x14ac:dyDescent="0.4">
      <c r="A481">
        <v>80</v>
      </c>
      <c r="B481">
        <v>1964</v>
      </c>
      <c r="C481" t="s">
        <v>2015</v>
      </c>
      <c r="D481">
        <v>1465</v>
      </c>
      <c r="E481">
        <f>VLOOKUP(C481,GDP!A$1:BG$265,6,FALSE)</f>
        <v>0</v>
      </c>
      <c r="F481">
        <f>VLOOKUP(C481,Population!A$1:BG$265,6,FALSE)</f>
        <v>1667825</v>
      </c>
      <c r="G481" t="str">
        <f t="shared" si="7"/>
        <v>.</v>
      </c>
    </row>
    <row r="482" spans="1:7" x14ac:dyDescent="0.4">
      <c r="A482">
        <v>81</v>
      </c>
      <c r="B482">
        <v>1964</v>
      </c>
      <c r="C482" t="s">
        <v>2275</v>
      </c>
      <c r="D482">
        <v>1453</v>
      </c>
      <c r="E482" t="e">
        <f>VLOOKUP(C482,GDP!A$1:BG$265,6,FALSE)</f>
        <v>#N/A</v>
      </c>
      <c r="F482" t="e">
        <f>VLOOKUP(C482,Population!A$1:BG$265,6,FALSE)</f>
        <v>#N/A</v>
      </c>
      <c r="G482" t="str">
        <f t="shared" si="7"/>
        <v>.</v>
      </c>
    </row>
    <row r="483" spans="1:7" x14ac:dyDescent="0.4">
      <c r="A483">
        <v>82</v>
      </c>
      <c r="B483">
        <v>1964</v>
      </c>
      <c r="C483" t="s">
        <v>2109</v>
      </c>
      <c r="D483">
        <v>1445</v>
      </c>
      <c r="E483">
        <f>VLOOKUP(C483,GDP!A$1:BG$265,6,FALSE)</f>
        <v>685800000000</v>
      </c>
      <c r="F483">
        <f>VLOOKUP(C483,Population!A$1:BG$265,6,FALSE)</f>
        <v>191889000</v>
      </c>
      <c r="G483">
        <f t="shared" si="7"/>
        <v>3573.9411847474321</v>
      </c>
    </row>
    <row r="484" spans="1:7" x14ac:dyDescent="0.4">
      <c r="A484">
        <v>83</v>
      </c>
      <c r="B484">
        <v>1964</v>
      </c>
      <c r="C484" t="s">
        <v>2033</v>
      </c>
      <c r="D484">
        <v>1434</v>
      </c>
      <c r="E484">
        <f>VLOOKUP(C484,GDP!A$1:BG$265,6,FALSE)</f>
        <v>802482182.92419243</v>
      </c>
      <c r="F484">
        <f>VLOOKUP(C484,Population!A$1:BG$265,6,FALSE)</f>
        <v>5625164</v>
      </c>
      <c r="G484">
        <f t="shared" si="7"/>
        <v>142.65933987421388</v>
      </c>
    </row>
    <row r="485" spans="1:7" x14ac:dyDescent="0.4">
      <c r="A485">
        <v>84</v>
      </c>
      <c r="B485">
        <v>1964</v>
      </c>
      <c r="C485" t="s">
        <v>399</v>
      </c>
      <c r="D485">
        <v>1431</v>
      </c>
      <c r="E485">
        <f>VLOOKUP(C485,GDP!A$1:BG$265,6,FALSE)</f>
        <v>5992169466.666667</v>
      </c>
      <c r="F485">
        <f>VLOOKUP(C485,Population!A$1:BG$265,6,FALSE)</f>
        <v>18581974</v>
      </c>
      <c r="G485">
        <f t="shared" si="7"/>
        <v>322.47216935437899</v>
      </c>
    </row>
    <row r="486" spans="1:7" x14ac:dyDescent="0.4">
      <c r="A486">
        <v>85</v>
      </c>
      <c r="B486">
        <v>1964</v>
      </c>
      <c r="C486" t="s">
        <v>739</v>
      </c>
      <c r="D486">
        <v>1429</v>
      </c>
      <c r="E486">
        <f>VLOOKUP(C486,GDP!A$1:BG$265,6,FALSE)</f>
        <v>457000000</v>
      </c>
      <c r="F486">
        <f>VLOOKUP(C486,Population!A$1:BG$265,6,FALSE)</f>
        <v>2280045</v>
      </c>
      <c r="G486">
        <f t="shared" si="7"/>
        <v>200.43464054437521</v>
      </c>
    </row>
    <row r="487" spans="1:7" x14ac:dyDescent="0.4">
      <c r="A487">
        <v>85</v>
      </c>
      <c r="B487">
        <v>1964</v>
      </c>
      <c r="C487" t="s">
        <v>2279</v>
      </c>
      <c r="D487">
        <v>1429</v>
      </c>
      <c r="E487" t="e">
        <f>VLOOKUP(C487,GDP!A$1:BG$265,6,FALSE)</f>
        <v>#N/A</v>
      </c>
      <c r="F487" t="e">
        <f>VLOOKUP(C487,Population!A$1:BG$265,6,FALSE)</f>
        <v>#N/A</v>
      </c>
      <c r="G487" t="str">
        <f t="shared" si="7"/>
        <v>.</v>
      </c>
    </row>
    <row r="488" spans="1:7" x14ac:dyDescent="0.4">
      <c r="A488">
        <v>87</v>
      </c>
      <c r="B488">
        <v>1964</v>
      </c>
      <c r="C488" t="s">
        <v>2114</v>
      </c>
      <c r="D488">
        <v>1428</v>
      </c>
      <c r="E488">
        <f>VLOOKUP(C488,GDP!A$1:BG$265,6,FALSE)</f>
        <v>0</v>
      </c>
      <c r="F488">
        <f>VLOOKUP(C488,Population!A$1:BG$265,6,FALSE)</f>
        <v>36780985</v>
      </c>
      <c r="G488" t="str">
        <f t="shared" si="7"/>
        <v>.</v>
      </c>
    </row>
    <row r="489" spans="1:7" x14ac:dyDescent="0.4">
      <c r="A489">
        <v>88</v>
      </c>
      <c r="B489">
        <v>1964</v>
      </c>
      <c r="C489" t="s">
        <v>1988</v>
      </c>
      <c r="D489">
        <v>1409</v>
      </c>
      <c r="E489">
        <f>VLOOKUP(C489,GDP!A$1:BG$265,6,FALSE)</f>
        <v>1299099899.9999998</v>
      </c>
      <c r="F489">
        <f>VLOOKUP(C489,Population!A$1:BG$265,6,FALSE)</f>
        <v>4730540</v>
      </c>
      <c r="G489">
        <f t="shared" si="7"/>
        <v>274.6197897068833</v>
      </c>
    </row>
    <row r="490" spans="1:7" x14ac:dyDescent="0.4">
      <c r="A490">
        <v>89</v>
      </c>
      <c r="B490">
        <v>1964</v>
      </c>
      <c r="C490" t="s">
        <v>2282</v>
      </c>
      <c r="D490">
        <v>1406</v>
      </c>
      <c r="E490">
        <f>VLOOKUP(C490,GDP!A$1:BG$265,6,FALSE)</f>
        <v>1339494290.4243162</v>
      </c>
      <c r="F490">
        <f>VLOOKUP(C490,Population!A$1:BG$265,6,FALSE)</f>
        <v>5200336</v>
      </c>
      <c r="G490">
        <f t="shared" si="7"/>
        <v>257.57841232264917</v>
      </c>
    </row>
    <row r="491" spans="1:7" x14ac:dyDescent="0.4">
      <c r="A491">
        <v>89</v>
      </c>
      <c r="B491">
        <v>1964</v>
      </c>
      <c r="C491" t="s">
        <v>1927</v>
      </c>
      <c r="D491">
        <v>1406</v>
      </c>
      <c r="E491">
        <f>VLOOKUP(C491,GDP!A$1:BG$265,6,FALSE)</f>
        <v>0</v>
      </c>
      <c r="F491">
        <f>VLOOKUP(C491,Population!A$1:BG$265,6,FALSE)</f>
        <v>57032</v>
      </c>
      <c r="G491" t="str">
        <f t="shared" si="7"/>
        <v>.</v>
      </c>
    </row>
    <row r="492" spans="1:7" x14ac:dyDescent="0.4">
      <c r="A492">
        <v>91</v>
      </c>
      <c r="B492">
        <v>1964</v>
      </c>
      <c r="C492" t="s">
        <v>2060</v>
      </c>
      <c r="D492">
        <v>1404</v>
      </c>
      <c r="E492">
        <f>VLOOKUP(C492,GDP!A$1:BG$265,6,FALSE)</f>
        <v>5130407727.8454437</v>
      </c>
      <c r="F492">
        <f>VLOOKUP(C492,Population!A$1:BG$265,6,FALSE)</f>
        <v>49551904</v>
      </c>
      <c r="G492">
        <f t="shared" si="7"/>
        <v>103.53603623072574</v>
      </c>
    </row>
    <row r="493" spans="1:7" x14ac:dyDescent="0.4">
      <c r="A493">
        <v>92</v>
      </c>
      <c r="B493">
        <v>1964</v>
      </c>
      <c r="C493" t="s">
        <v>1980</v>
      </c>
      <c r="D493">
        <v>1403</v>
      </c>
      <c r="E493">
        <f>VLOOKUP(C493,GDP!A$1:BG$265,6,FALSE)</f>
        <v>215679855.27255329</v>
      </c>
      <c r="F493">
        <f>VLOOKUP(C493,Population!A$1:BG$265,6,FALSE)</f>
        <v>523789</v>
      </c>
      <c r="G493">
        <f t="shared" si="7"/>
        <v>411.76858481669774</v>
      </c>
    </row>
    <row r="494" spans="1:7" x14ac:dyDescent="0.4">
      <c r="A494">
        <v>93</v>
      </c>
      <c r="B494">
        <v>1964</v>
      </c>
      <c r="C494" t="s">
        <v>1961</v>
      </c>
      <c r="D494">
        <v>1401</v>
      </c>
      <c r="E494">
        <f>VLOOKUP(C494,GDP!A$1:BG$265,6,FALSE)</f>
        <v>0</v>
      </c>
      <c r="F494">
        <f>VLOOKUP(C494,Population!A$1:BG$265,6,FALSE)</f>
        <v>578627</v>
      </c>
      <c r="G494" t="str">
        <f t="shared" si="7"/>
        <v>.</v>
      </c>
    </row>
    <row r="495" spans="1:7" x14ac:dyDescent="0.4">
      <c r="A495">
        <v>94</v>
      </c>
      <c r="B495">
        <v>1964</v>
      </c>
      <c r="C495" t="s">
        <v>2280</v>
      </c>
      <c r="D495">
        <v>1394</v>
      </c>
      <c r="E495">
        <f>VLOOKUP(C495,GDP!A$1:BG$265,6,FALSE)</f>
        <v>2206466461.2643375</v>
      </c>
      <c r="F495">
        <f>VLOOKUP(C495,Population!A$1:BG$265,6,FALSE)</f>
        <v>3504600</v>
      </c>
      <c r="G495">
        <f t="shared" si="7"/>
        <v>629.59152578449391</v>
      </c>
    </row>
    <row r="496" spans="1:7" x14ac:dyDescent="0.4">
      <c r="A496">
        <v>95</v>
      </c>
      <c r="B496">
        <v>1964</v>
      </c>
      <c r="C496" t="s">
        <v>2284</v>
      </c>
      <c r="D496">
        <v>1393</v>
      </c>
      <c r="E496">
        <f>VLOOKUP(C496,GDP!A$1:BG$265,6,FALSE)</f>
        <v>9111000000</v>
      </c>
      <c r="F496">
        <f>VLOOKUP(C496,Population!A$1:BG$265,6,FALSE)</f>
        <v>9476252</v>
      </c>
      <c r="G496">
        <f t="shared" si="7"/>
        <v>961.45606934049454</v>
      </c>
    </row>
    <row r="497" spans="1:7" x14ac:dyDescent="0.4">
      <c r="A497">
        <v>96</v>
      </c>
      <c r="B497">
        <v>1964</v>
      </c>
      <c r="C497" t="s">
        <v>1939</v>
      </c>
      <c r="D497">
        <v>1392</v>
      </c>
      <c r="E497">
        <f>VLOOKUP(C497,GDP!A$1:BG$265,6,FALSE)</f>
        <v>410321785.63105875</v>
      </c>
      <c r="F497">
        <f>VLOOKUP(C497,Population!A$1:BG$265,6,FALSE)</f>
        <v>5098890</v>
      </c>
      <c r="G497">
        <f t="shared" si="7"/>
        <v>80.472766745518882</v>
      </c>
    </row>
    <row r="498" spans="1:7" x14ac:dyDescent="0.4">
      <c r="A498">
        <v>96</v>
      </c>
      <c r="B498">
        <v>1964</v>
      </c>
      <c r="C498" t="s">
        <v>1951</v>
      </c>
      <c r="D498">
        <v>1392</v>
      </c>
      <c r="E498">
        <f>VLOOKUP(C498,GDP!A$1:BG$265,6,FALSE)</f>
        <v>142025069.46167609</v>
      </c>
      <c r="F498">
        <f>VLOOKUP(C498,Population!A$1:BG$265,6,FALSE)</f>
        <v>1616516</v>
      </c>
      <c r="G498">
        <f t="shared" si="7"/>
        <v>87.858746502772689</v>
      </c>
    </row>
    <row r="499" spans="1:7" x14ac:dyDescent="0.4">
      <c r="A499">
        <v>98</v>
      </c>
      <c r="B499">
        <v>1964</v>
      </c>
      <c r="C499" t="s">
        <v>2111</v>
      </c>
      <c r="D499">
        <v>1391</v>
      </c>
      <c r="E499">
        <f>VLOOKUP(C499,GDP!A$1:BG$265,6,FALSE)</f>
        <v>14758210.348247098</v>
      </c>
      <c r="F499">
        <f>VLOOKUP(C499,Population!A$1:BG$265,6,FALSE)</f>
        <v>85069</v>
      </c>
      <c r="G499">
        <f t="shared" si="7"/>
        <v>173.48517495500238</v>
      </c>
    </row>
    <row r="500" spans="1:7" x14ac:dyDescent="0.4">
      <c r="A500">
        <v>99</v>
      </c>
      <c r="B500">
        <v>1964</v>
      </c>
      <c r="C500" t="s">
        <v>1946</v>
      </c>
      <c r="D500">
        <v>1390</v>
      </c>
      <c r="E500">
        <f>VLOOKUP(C500,GDP!A$1:BG$265,6,FALSE)</f>
        <v>107566650.63798666</v>
      </c>
      <c r="F500">
        <f>VLOOKUP(C500,Population!A$1:BG$265,6,FALSE)</f>
        <v>48900</v>
      </c>
      <c r="G500">
        <f t="shared" si="7"/>
        <v>2199.7270069117926</v>
      </c>
    </row>
    <row r="501" spans="1:7" x14ac:dyDescent="0.4">
      <c r="A501">
        <v>100</v>
      </c>
      <c r="B501">
        <v>1964</v>
      </c>
      <c r="C501" t="s">
        <v>2107</v>
      </c>
      <c r="D501">
        <v>1383</v>
      </c>
      <c r="E501">
        <f>VLOOKUP(C501,GDP!A$1:BG$265,6,FALSE)</f>
        <v>589056603.77358484</v>
      </c>
      <c r="F501">
        <f>VLOOKUP(C501,Population!A$1:BG$265,6,FALSE)</f>
        <v>7746198</v>
      </c>
      <c r="G501">
        <f t="shared" si="7"/>
        <v>76.044609726421257</v>
      </c>
    </row>
    <row r="502" spans="1:7" x14ac:dyDescent="0.4">
      <c r="A502">
        <v>1</v>
      </c>
      <c r="B502">
        <v>1965</v>
      </c>
      <c r="C502" t="s">
        <v>51</v>
      </c>
      <c r="D502">
        <v>2011</v>
      </c>
      <c r="E502">
        <f>VLOOKUP(C502,GDP!A$1:BG$265,7,FALSE)</f>
        <v>0</v>
      </c>
      <c r="F502">
        <f>VLOOKUP(C502,Population!A$1:BG$265,7,FALSE)</f>
        <v>83498020</v>
      </c>
      <c r="G502" t="str">
        <f t="shared" si="7"/>
        <v>.</v>
      </c>
    </row>
    <row r="503" spans="1:7" x14ac:dyDescent="0.4">
      <c r="A503">
        <v>2</v>
      </c>
      <c r="B503">
        <v>1965</v>
      </c>
      <c r="C503" t="s">
        <v>65</v>
      </c>
      <c r="D503">
        <v>1995</v>
      </c>
      <c r="E503">
        <f>VLOOKUP(C503,GDP!A$1:BG$265,7,FALSE)</f>
        <v>0</v>
      </c>
      <c r="F503">
        <f>VLOOKUP(C503,Population!A$1:BG$265,7,FALSE)</f>
        <v>22283390</v>
      </c>
      <c r="G503" t="str">
        <f t="shared" si="7"/>
        <v>.</v>
      </c>
    </row>
    <row r="504" spans="1:7" x14ac:dyDescent="0.4">
      <c r="A504">
        <v>3</v>
      </c>
      <c r="B504">
        <v>1965</v>
      </c>
      <c r="C504" t="s">
        <v>2073</v>
      </c>
      <c r="D504">
        <v>1982</v>
      </c>
      <c r="E504">
        <f>VLOOKUP(C504,GDP!A$1:BG$265,7,FALSE)</f>
        <v>0</v>
      </c>
      <c r="F504">
        <f>VLOOKUP(C504,Population!A$1:BG$265,7,FALSE)</f>
        <v>126745000</v>
      </c>
      <c r="G504" t="str">
        <f t="shared" si="7"/>
        <v>.</v>
      </c>
    </row>
    <row r="505" spans="1:7" x14ac:dyDescent="0.4">
      <c r="A505">
        <v>4</v>
      </c>
      <c r="B505">
        <v>1965</v>
      </c>
      <c r="C505" t="s">
        <v>108</v>
      </c>
      <c r="D505">
        <v>1980</v>
      </c>
      <c r="E505">
        <f>VLOOKUP(C505,GDP!A$1:BG$265,7,FALSE)</f>
        <v>0</v>
      </c>
      <c r="F505">
        <f>VLOOKUP(C505,Population!A$1:BG$265,7,FALSE)</f>
        <v>10147935</v>
      </c>
      <c r="G505" t="str">
        <f t="shared" si="7"/>
        <v>.</v>
      </c>
    </row>
    <row r="506" spans="1:7" x14ac:dyDescent="0.4">
      <c r="A506">
        <v>5</v>
      </c>
      <c r="B506">
        <v>1965</v>
      </c>
      <c r="C506" t="s">
        <v>232</v>
      </c>
      <c r="D506">
        <v>1948</v>
      </c>
      <c r="E506">
        <f>VLOOKUP(C506,GDP!A$1:BG$265,7,FALSE)</f>
        <v>100595782309.16469</v>
      </c>
      <c r="F506">
        <f>VLOOKUP(C506,Population!A$1:BG$265,7,FALSE)</f>
        <v>54348050</v>
      </c>
      <c r="G506">
        <f t="shared" si="7"/>
        <v>1850.9547685549837</v>
      </c>
    </row>
    <row r="507" spans="1:7" x14ac:dyDescent="0.4">
      <c r="A507">
        <v>6</v>
      </c>
      <c r="B507">
        <v>1965</v>
      </c>
      <c r="C507" t="s">
        <v>147</v>
      </c>
      <c r="D507">
        <v>1933</v>
      </c>
      <c r="E507">
        <f>VLOOKUP(C507,GDP!A$1:BG$265,7,FALSE)</f>
        <v>67978153850.519081</v>
      </c>
      <c r="F507">
        <f>VLOOKUP(C507,Population!A$1:BG$265,7,FALSE)</f>
        <v>52112350</v>
      </c>
      <c r="G507">
        <f t="shared" si="7"/>
        <v>1304.4538166196512</v>
      </c>
    </row>
    <row r="508" spans="1:7" x14ac:dyDescent="0.4">
      <c r="A508">
        <v>7</v>
      </c>
      <c r="B508">
        <v>1965</v>
      </c>
      <c r="C508" t="s">
        <v>133</v>
      </c>
      <c r="D508">
        <v>1914</v>
      </c>
      <c r="E508">
        <f>VLOOKUP(C508,GDP!A$1:BG$265,7,FALSE)</f>
        <v>0</v>
      </c>
      <c r="F508">
        <f>VLOOKUP(C508,Population!A$1:BG$265,7,FALSE)</f>
        <v>75963695</v>
      </c>
      <c r="G508" t="str">
        <f t="shared" si="7"/>
        <v>.</v>
      </c>
    </row>
    <row r="509" spans="1:7" x14ac:dyDescent="0.4">
      <c r="A509">
        <v>8</v>
      </c>
      <c r="B509">
        <v>1965</v>
      </c>
      <c r="C509" t="s">
        <v>1485</v>
      </c>
      <c r="D509">
        <v>1905</v>
      </c>
      <c r="E509">
        <f>VLOOKUP(C509,GDP!A$1:BG$265,7,FALSE)</f>
        <v>0</v>
      </c>
      <c r="F509">
        <f>VLOOKUP(C509,Population!A$1:BG$265,7,FALSE)</f>
        <v>9779358</v>
      </c>
      <c r="G509" t="str">
        <f t="shared" si="7"/>
        <v>.</v>
      </c>
    </row>
    <row r="510" spans="1:7" x14ac:dyDescent="0.4">
      <c r="A510">
        <v>9</v>
      </c>
      <c r="B510">
        <v>1965</v>
      </c>
      <c r="C510" t="s">
        <v>140</v>
      </c>
      <c r="D510">
        <v>1895</v>
      </c>
      <c r="E510">
        <f>VLOOKUP(C510,GDP!A$1:BG$265,7,FALSE)</f>
        <v>24756958694.92382</v>
      </c>
      <c r="F510">
        <f>VLOOKUP(C510,Population!A$1:BG$265,7,FALSE)</f>
        <v>31954292</v>
      </c>
      <c r="G510">
        <f t="shared" si="7"/>
        <v>774.76160933009623</v>
      </c>
    </row>
    <row r="511" spans="1:7" x14ac:dyDescent="0.4">
      <c r="A511">
        <v>10</v>
      </c>
      <c r="B511">
        <v>1965</v>
      </c>
      <c r="C511" t="s">
        <v>33</v>
      </c>
      <c r="D511">
        <v>1869</v>
      </c>
      <c r="E511">
        <f>VLOOKUP(C511,GDP!A$1:BG$265,7,FALSE)</f>
        <v>21840000000</v>
      </c>
      <c r="F511">
        <f>VLOOKUP(C511,Population!A$1:BG$265,7,FALSE)</f>
        <v>44623043</v>
      </c>
      <c r="G511">
        <f t="shared" si="7"/>
        <v>489.43322847794133</v>
      </c>
    </row>
    <row r="512" spans="1:7" x14ac:dyDescent="0.4">
      <c r="A512">
        <v>11</v>
      </c>
      <c r="B512">
        <v>1965</v>
      </c>
      <c r="C512" t="s">
        <v>59</v>
      </c>
      <c r="D512">
        <v>1866</v>
      </c>
      <c r="E512">
        <f>VLOOKUP(C512,GDP!A$1:BG$265,7,FALSE)</f>
        <v>0</v>
      </c>
      <c r="F512">
        <f>VLOOKUP(C512,Population!A$1:BG$265,7,FALSE)</f>
        <v>19031576</v>
      </c>
      <c r="G512" t="str">
        <f t="shared" si="7"/>
        <v>.</v>
      </c>
    </row>
    <row r="513" spans="1:7" x14ac:dyDescent="0.4">
      <c r="A513">
        <v>12</v>
      </c>
      <c r="B513">
        <v>1965</v>
      </c>
      <c r="C513" t="s">
        <v>281</v>
      </c>
      <c r="D513">
        <v>1857</v>
      </c>
      <c r="E513" t="e">
        <f>VLOOKUP(C513,GDP!A$1:BG$265,7,FALSE)</f>
        <v>#N/A</v>
      </c>
      <c r="F513" t="e">
        <f>VLOOKUP(C513,Population!A$1:BG$265,7,FALSE)</f>
        <v>#N/A</v>
      </c>
      <c r="G513" t="str">
        <f t="shared" si="7"/>
        <v>.</v>
      </c>
    </row>
    <row r="514" spans="1:7" x14ac:dyDescent="0.4">
      <c r="A514">
        <v>13</v>
      </c>
      <c r="B514">
        <v>1965</v>
      </c>
      <c r="C514" t="s">
        <v>109</v>
      </c>
      <c r="D514">
        <v>1849</v>
      </c>
      <c r="E514">
        <f>VLOOKUP(C514,GDP!A$1:BG$265,7,FALSE)</f>
        <v>5111621013.5430317</v>
      </c>
      <c r="F514">
        <f>VLOOKUP(C514,Population!A$1:BG$265,7,FALSE)</f>
        <v>30875964</v>
      </c>
      <c r="G514">
        <f t="shared" si="7"/>
        <v>165.55340631771145</v>
      </c>
    </row>
    <row r="515" spans="1:7" x14ac:dyDescent="0.4">
      <c r="A515">
        <v>14</v>
      </c>
      <c r="B515">
        <v>1965</v>
      </c>
      <c r="C515" t="s">
        <v>81</v>
      </c>
      <c r="D515">
        <v>1848</v>
      </c>
      <c r="E515">
        <f>VLOOKUP(C515,GDP!A$1:BG$265,7,FALSE)</f>
        <v>1890769326.1422105</v>
      </c>
      <c r="F515">
        <f>VLOOKUP(C515,Population!A$1:BG$265,7,FALSE)</f>
        <v>2694537</v>
      </c>
      <c r="G515">
        <f t="shared" ref="G515:G578" si="8">IFERROR(IF(E515*F515=0,".",E515/F515),".")</f>
        <v>701.70471815462565</v>
      </c>
    </row>
    <row r="516" spans="1:7" x14ac:dyDescent="0.4">
      <c r="A516">
        <v>15</v>
      </c>
      <c r="B516">
        <v>1965</v>
      </c>
      <c r="C516" t="s">
        <v>1492</v>
      </c>
      <c r="D516">
        <v>1846</v>
      </c>
      <c r="E516">
        <f>VLOOKUP(C516,GDP!A$1:BG$265,7,FALSE)</f>
        <v>2053462872.3827455</v>
      </c>
      <c r="F516">
        <f>VLOOKUP(C516,Population!A$1:BG$265,7,FALSE)</f>
        <v>7710549</v>
      </c>
      <c r="G516">
        <f t="shared" si="8"/>
        <v>266.31863339208991</v>
      </c>
    </row>
    <row r="517" spans="1:7" x14ac:dyDescent="0.4">
      <c r="A517">
        <v>16</v>
      </c>
      <c r="B517">
        <v>1965</v>
      </c>
      <c r="C517" t="s">
        <v>2260</v>
      </c>
      <c r="D517">
        <v>1838</v>
      </c>
      <c r="E517" t="e">
        <f>VLOOKUP(C517,GDP!A$1:BG$265,7,FALSE)</f>
        <v>#N/A</v>
      </c>
      <c r="F517" t="e">
        <f>VLOOKUP(C517,Population!A$1:BG$265,7,FALSE)</f>
        <v>#N/A</v>
      </c>
      <c r="G517" t="str">
        <f t="shared" si="8"/>
        <v>.</v>
      </c>
    </row>
    <row r="518" spans="1:7" x14ac:dyDescent="0.4">
      <c r="A518">
        <v>17</v>
      </c>
      <c r="B518">
        <v>1965</v>
      </c>
      <c r="C518" t="s">
        <v>126</v>
      </c>
      <c r="D518">
        <v>1790</v>
      </c>
      <c r="E518">
        <f>VLOOKUP(C518,GDP!A$1:BG$265,7,FALSE)</f>
        <v>23260320646.274525</v>
      </c>
      <c r="F518">
        <f>VLOOKUP(C518,Population!A$1:BG$265,7,FALSE)</f>
        <v>7733853</v>
      </c>
      <c r="G518">
        <f t="shared" si="8"/>
        <v>3007.5979781713622</v>
      </c>
    </row>
    <row r="519" spans="1:7" x14ac:dyDescent="0.4">
      <c r="A519">
        <v>18</v>
      </c>
      <c r="B519">
        <v>1965</v>
      </c>
      <c r="C519" t="s">
        <v>1607</v>
      </c>
      <c r="D519">
        <v>1787</v>
      </c>
      <c r="E519">
        <f>VLOOKUP(C519,GDP!A$1:BG$265,7,FALSE)</f>
        <v>0</v>
      </c>
      <c r="F519">
        <f>VLOOKUP(C519,Population!A$1:BG$265,7,FALSE)</f>
        <v>0</v>
      </c>
      <c r="G519" t="str">
        <f t="shared" si="8"/>
        <v>.</v>
      </c>
    </row>
    <row r="520" spans="1:7" x14ac:dyDescent="0.4">
      <c r="A520">
        <v>19</v>
      </c>
      <c r="B520">
        <v>1965</v>
      </c>
      <c r="C520" t="s">
        <v>1147</v>
      </c>
      <c r="D520">
        <v>1784</v>
      </c>
      <c r="E520">
        <f>VLOOKUP(C520,GDP!A$1:BG$265,7,FALSE)</f>
        <v>11334173316.533669</v>
      </c>
      <c r="F520">
        <f>VLOOKUP(C520,Population!A$1:BG$265,7,FALSE)</f>
        <v>19942303</v>
      </c>
      <c r="G520">
        <f t="shared" si="8"/>
        <v>568.34826531989154</v>
      </c>
    </row>
    <row r="521" spans="1:7" x14ac:dyDescent="0.4">
      <c r="A521">
        <v>20</v>
      </c>
      <c r="B521">
        <v>1965</v>
      </c>
      <c r="C521" t="s">
        <v>77</v>
      </c>
      <c r="D521">
        <v>1781</v>
      </c>
      <c r="E521">
        <f>VLOOKUP(C521,GDP!A$1:BG$265,7,FALSE)</f>
        <v>400129691.26984119</v>
      </c>
      <c r="F521">
        <f>VLOOKUP(C521,Population!A$1:BG$265,7,FALSE)</f>
        <v>2170859</v>
      </c>
      <c r="G521">
        <f t="shared" si="8"/>
        <v>184.31859981225921</v>
      </c>
    </row>
    <row r="522" spans="1:7" x14ac:dyDescent="0.4">
      <c r="A522">
        <v>20</v>
      </c>
      <c r="B522">
        <v>1965</v>
      </c>
      <c r="C522" t="s">
        <v>410</v>
      </c>
      <c r="D522">
        <v>1781</v>
      </c>
      <c r="E522">
        <f>VLOOKUP(C522,GDP!A$1:BG$265,7,FALSE)</f>
        <v>0</v>
      </c>
      <c r="F522">
        <f>VLOOKUP(C522,Population!A$1:BG$265,7,FALSE)</f>
        <v>8204168</v>
      </c>
      <c r="G522" t="str">
        <f t="shared" si="8"/>
        <v>.</v>
      </c>
    </row>
    <row r="523" spans="1:7" x14ac:dyDescent="0.4">
      <c r="A523">
        <v>22</v>
      </c>
      <c r="B523">
        <v>1965</v>
      </c>
      <c r="C523" t="s">
        <v>467</v>
      </c>
      <c r="D523">
        <v>1775</v>
      </c>
      <c r="E523">
        <f>VLOOKUP(C523,GDP!A$1:BG$265,7,FALSE)</f>
        <v>4687464054.834548</v>
      </c>
      <c r="F523">
        <f>VLOOKUP(C523,Population!A$1:BG$265,7,FALSE)</f>
        <v>8998595</v>
      </c>
      <c r="G523">
        <f t="shared" si="8"/>
        <v>520.91065936788448</v>
      </c>
    </row>
    <row r="524" spans="1:7" x14ac:dyDescent="0.4">
      <c r="A524">
        <v>23</v>
      </c>
      <c r="B524">
        <v>1965</v>
      </c>
      <c r="C524" t="s">
        <v>70</v>
      </c>
      <c r="D524">
        <v>1770</v>
      </c>
      <c r="E524">
        <f>VLOOKUP(C524,GDP!A$1:BG$265,7,FALSE)</f>
        <v>6026593750</v>
      </c>
      <c r="F524">
        <f>VLOOKUP(C524,Population!A$1:BG$265,7,FALSE)</f>
        <v>8617077</v>
      </c>
      <c r="G524">
        <f t="shared" si="8"/>
        <v>699.37796192374742</v>
      </c>
    </row>
    <row r="525" spans="1:7" x14ac:dyDescent="0.4">
      <c r="A525">
        <v>24</v>
      </c>
      <c r="B525">
        <v>1965</v>
      </c>
      <c r="C525" t="s">
        <v>32</v>
      </c>
      <c r="D525">
        <v>1768</v>
      </c>
      <c r="E525">
        <f>VLOOKUP(C525,GDP!A$1:BG$265,7,FALSE)</f>
        <v>102160571409.27446</v>
      </c>
      <c r="F525">
        <f>VLOOKUP(C525,Population!A$1:BG$265,7,FALSE)</f>
        <v>50023774</v>
      </c>
      <c r="G525">
        <f t="shared" si="8"/>
        <v>2042.2403837278343</v>
      </c>
    </row>
    <row r="526" spans="1:7" x14ac:dyDescent="0.4">
      <c r="A526">
        <v>25</v>
      </c>
      <c r="B526">
        <v>1965</v>
      </c>
      <c r="C526" t="s">
        <v>100</v>
      </c>
      <c r="D526">
        <v>1767</v>
      </c>
      <c r="E526">
        <f>VLOOKUP(C526,GDP!A$1:BG$265,7,FALSE)</f>
        <v>9994070615.8599701</v>
      </c>
      <c r="F526">
        <f>VLOOKUP(C526,Population!A$1:BG$265,7,FALSE)</f>
        <v>7270889</v>
      </c>
      <c r="G526">
        <f t="shared" si="8"/>
        <v>1374.5321398607475</v>
      </c>
    </row>
    <row r="527" spans="1:7" x14ac:dyDescent="0.4">
      <c r="A527">
        <v>26</v>
      </c>
      <c r="B527">
        <v>1965</v>
      </c>
      <c r="C527" t="s">
        <v>351</v>
      </c>
      <c r="D527">
        <v>1758</v>
      </c>
      <c r="E527" t="e">
        <f>VLOOKUP(C527,GDP!A$1:BG$265,7,FALSE)</f>
        <v>#N/A</v>
      </c>
      <c r="F527" t="e">
        <f>VLOOKUP(C527,Population!A$1:BG$265,7,FALSE)</f>
        <v>#N/A</v>
      </c>
      <c r="G527" t="str">
        <f t="shared" si="8"/>
        <v>.</v>
      </c>
    </row>
    <row r="528" spans="1:7" x14ac:dyDescent="0.4">
      <c r="A528">
        <v>27</v>
      </c>
      <c r="B528">
        <v>1965</v>
      </c>
      <c r="C528" t="s">
        <v>43</v>
      </c>
      <c r="D528">
        <v>1756</v>
      </c>
      <c r="E528">
        <f>VLOOKUP(C528,GDP!A$1:BG$265,7,FALSE)</f>
        <v>17371457607.937378</v>
      </c>
      <c r="F528">
        <f>VLOOKUP(C528,Population!A$1:BG$265,7,FALSE)</f>
        <v>9463667</v>
      </c>
      <c r="G528">
        <f t="shared" si="8"/>
        <v>1835.5947655319421</v>
      </c>
    </row>
    <row r="529" spans="1:7" x14ac:dyDescent="0.4">
      <c r="A529">
        <v>28</v>
      </c>
      <c r="B529">
        <v>1965</v>
      </c>
      <c r="C529" t="s">
        <v>727</v>
      </c>
      <c r="D529">
        <v>1751</v>
      </c>
      <c r="E529">
        <f>VLOOKUP(C529,GDP!A$1:BG$265,7,FALSE)</f>
        <v>3136258896.9232955</v>
      </c>
      <c r="F529">
        <f>VLOOKUP(C529,Population!A$1:BG$265,7,FALSE)</f>
        <v>12626952</v>
      </c>
      <c r="G529">
        <f t="shared" si="8"/>
        <v>248.37814358709016</v>
      </c>
    </row>
    <row r="530" spans="1:7" x14ac:dyDescent="0.4">
      <c r="A530">
        <v>29</v>
      </c>
      <c r="B530">
        <v>1965</v>
      </c>
      <c r="C530" t="s">
        <v>934</v>
      </c>
      <c r="D530">
        <v>1747</v>
      </c>
      <c r="E530">
        <f>VLOOKUP(C530,GDP!A$1:BG$265,7,FALSE)</f>
        <v>592981162.26415098</v>
      </c>
      <c r="F530">
        <f>VLOOKUP(C530,Population!A$1:BG$265,7,FALSE)</f>
        <v>1589621</v>
      </c>
      <c r="G530">
        <f t="shared" si="8"/>
        <v>373.03304514985081</v>
      </c>
    </row>
    <row r="531" spans="1:7" x14ac:dyDescent="0.4">
      <c r="A531">
        <v>30</v>
      </c>
      <c r="B531">
        <v>1965</v>
      </c>
      <c r="C531" t="s">
        <v>2270</v>
      </c>
      <c r="D531">
        <v>1702</v>
      </c>
      <c r="E531" t="e">
        <f>VLOOKUP(C531,GDP!A$1:BG$265,7,FALSE)</f>
        <v>#N/A</v>
      </c>
      <c r="F531" t="e">
        <f>VLOOKUP(C531,Population!A$1:BG$265,7,FALSE)</f>
        <v>#N/A</v>
      </c>
      <c r="G531" t="str">
        <f t="shared" si="8"/>
        <v>.</v>
      </c>
    </row>
    <row r="532" spans="1:7" x14ac:dyDescent="0.4">
      <c r="A532">
        <v>31</v>
      </c>
      <c r="B532">
        <v>1965</v>
      </c>
      <c r="C532" t="s">
        <v>74</v>
      </c>
      <c r="D532">
        <v>1695</v>
      </c>
      <c r="E532">
        <f>VLOOKUP(C532,GDP!A$1:BG$265,7,FALSE)</f>
        <v>908874537.03703701</v>
      </c>
      <c r="F532">
        <f>VLOOKUP(C532,Population!A$1:BG$265,7,FALSE)</f>
        <v>4070590</v>
      </c>
      <c r="G532">
        <f t="shared" si="8"/>
        <v>223.27832993178802</v>
      </c>
    </row>
    <row r="533" spans="1:7" x14ac:dyDescent="0.4">
      <c r="A533">
        <v>32</v>
      </c>
      <c r="B533">
        <v>1965</v>
      </c>
      <c r="C533" t="s">
        <v>1955</v>
      </c>
      <c r="D533">
        <v>1694</v>
      </c>
      <c r="E533">
        <f>VLOOKUP(C533,GDP!A$1:BG$265,7,FALSE)</f>
        <v>919771356.42609668</v>
      </c>
      <c r="F533">
        <f>VLOOKUP(C533,Population!A$1:BG$265,7,FALSE)</f>
        <v>4321791</v>
      </c>
      <c r="G533">
        <f t="shared" si="8"/>
        <v>212.82180383690388</v>
      </c>
    </row>
    <row r="534" spans="1:7" x14ac:dyDescent="0.4">
      <c r="A534">
        <v>33</v>
      </c>
      <c r="B534">
        <v>1965</v>
      </c>
      <c r="C534" t="s">
        <v>199</v>
      </c>
      <c r="D534">
        <v>1684</v>
      </c>
      <c r="E534">
        <f>VLOOKUP(C534,GDP!A$1:BG$265,7,FALSE)</f>
        <v>0</v>
      </c>
      <c r="F534">
        <f>VLOOKUP(C534,Population!A$1:BG$265,7,FALSE)</f>
        <v>31444950</v>
      </c>
      <c r="G534" t="str">
        <f t="shared" si="8"/>
        <v>.</v>
      </c>
    </row>
    <row r="535" spans="1:7" x14ac:dyDescent="0.4">
      <c r="A535">
        <v>34</v>
      </c>
      <c r="B535">
        <v>1965</v>
      </c>
      <c r="C535" t="s">
        <v>2076</v>
      </c>
      <c r="D535">
        <v>1674</v>
      </c>
      <c r="E535">
        <f>VLOOKUP(C535,GDP!A$1:BG$265,7,FALSE)</f>
        <v>1679333333.3333335</v>
      </c>
      <c r="F535">
        <f>VLOOKUP(C535,Population!A$1:BG$265,7,FALSE)</f>
        <v>8770097</v>
      </c>
      <c r="G535">
        <f t="shared" si="8"/>
        <v>191.48400905181933</v>
      </c>
    </row>
    <row r="536" spans="1:7" x14ac:dyDescent="0.4">
      <c r="A536">
        <v>35</v>
      </c>
      <c r="B536">
        <v>1965</v>
      </c>
      <c r="C536" t="s">
        <v>2002</v>
      </c>
      <c r="D536">
        <v>1662</v>
      </c>
      <c r="E536">
        <f>VLOOKUP(C536,GDP!A$1:BG$265,7,FALSE)</f>
        <v>2945704142.9976544</v>
      </c>
      <c r="F536">
        <f>VLOOKUP(C536,Population!A$1:BG$265,7,FALSE)</f>
        <v>2877300</v>
      </c>
      <c r="G536">
        <f t="shared" si="8"/>
        <v>1023.773726409361</v>
      </c>
    </row>
    <row r="537" spans="1:7" x14ac:dyDescent="0.4">
      <c r="A537">
        <v>36</v>
      </c>
      <c r="B537">
        <v>1965</v>
      </c>
      <c r="C537" t="s">
        <v>2002</v>
      </c>
      <c r="D537">
        <v>1656</v>
      </c>
      <c r="E537">
        <f>VLOOKUP(C537,GDP!A$1:BG$265,7,FALSE)</f>
        <v>2945704142.9976544</v>
      </c>
      <c r="F537">
        <f>VLOOKUP(C537,Population!A$1:BG$265,7,FALSE)</f>
        <v>2877300</v>
      </c>
      <c r="G537">
        <f t="shared" si="8"/>
        <v>1023.773726409361</v>
      </c>
    </row>
    <row r="538" spans="1:7" x14ac:dyDescent="0.4">
      <c r="A538">
        <v>36</v>
      </c>
      <c r="B538">
        <v>1965</v>
      </c>
      <c r="C538" t="s">
        <v>522</v>
      </c>
      <c r="D538">
        <v>1656</v>
      </c>
      <c r="E538">
        <f>VLOOKUP(C538,GDP!A$1:BG$265,7,FALSE)</f>
        <v>2948325264.3019462</v>
      </c>
      <c r="F538">
        <f>VLOOKUP(C538,Population!A$1:BG$265,7,FALSE)</f>
        <v>14229044</v>
      </c>
      <c r="G538">
        <f t="shared" si="8"/>
        <v>207.20473310096912</v>
      </c>
    </row>
    <row r="539" spans="1:7" x14ac:dyDescent="0.4">
      <c r="A539">
        <v>38</v>
      </c>
      <c r="B539">
        <v>1965</v>
      </c>
      <c r="C539" t="s">
        <v>118</v>
      </c>
      <c r="D539">
        <v>1641</v>
      </c>
      <c r="E539">
        <f>VLOOKUP(C539,GDP!A$1:BG$265,7,FALSE)</f>
        <v>21000586933.204056</v>
      </c>
      <c r="F539">
        <f>VLOOKUP(C539,Population!A$1:BG$265,7,FALSE)</f>
        <v>12294732</v>
      </c>
      <c r="G539">
        <f t="shared" si="8"/>
        <v>1708.096356488621</v>
      </c>
    </row>
    <row r="540" spans="1:7" x14ac:dyDescent="0.4">
      <c r="A540">
        <v>39</v>
      </c>
      <c r="B540">
        <v>1965</v>
      </c>
      <c r="C540" t="s">
        <v>117</v>
      </c>
      <c r="D540">
        <v>1635</v>
      </c>
      <c r="E540">
        <f>VLOOKUP(C540,GDP!A$1:BG$265,7,FALSE)</f>
        <v>15346741669.757538</v>
      </c>
      <c r="F540">
        <f>VLOOKUP(C540,Population!A$1:BG$265,7,FALSE)</f>
        <v>5856472</v>
      </c>
      <c r="G540">
        <f t="shared" si="8"/>
        <v>2620.4755473530031</v>
      </c>
    </row>
    <row r="541" spans="1:7" x14ac:dyDescent="0.4">
      <c r="A541">
        <v>40</v>
      </c>
      <c r="B541">
        <v>1965</v>
      </c>
      <c r="C541" t="s">
        <v>295</v>
      </c>
      <c r="D541">
        <v>1634</v>
      </c>
      <c r="E541">
        <f>VLOOKUP(C541,GDP!A$1:BG$265,7,FALSE)</f>
        <v>11944444444.444445</v>
      </c>
      <c r="F541">
        <f>VLOOKUP(C541,Population!A$1:BG$265,7,FALSE)</f>
        <v>30972965</v>
      </c>
      <c r="G541">
        <f t="shared" si="8"/>
        <v>385.64097574915559</v>
      </c>
    </row>
    <row r="542" spans="1:7" x14ac:dyDescent="0.4">
      <c r="A542">
        <v>41</v>
      </c>
      <c r="B542">
        <v>1965</v>
      </c>
      <c r="C542" t="s">
        <v>1261</v>
      </c>
      <c r="D542">
        <v>1633</v>
      </c>
      <c r="E542">
        <f>VLOOKUP(C542,GDP!A$1:BG$265,7,FALSE)</f>
        <v>955834893.28570986</v>
      </c>
      <c r="F542">
        <f>VLOOKUP(C542,Population!A$1:BG$265,7,FALSE)</f>
        <v>3682876</v>
      </c>
      <c r="G542">
        <f t="shared" si="8"/>
        <v>259.53491056601143</v>
      </c>
    </row>
    <row r="543" spans="1:7" x14ac:dyDescent="0.4">
      <c r="A543">
        <v>42</v>
      </c>
      <c r="B543">
        <v>1965</v>
      </c>
      <c r="C543" t="s">
        <v>60</v>
      </c>
      <c r="D543">
        <v>1620</v>
      </c>
      <c r="E543">
        <f>VLOOKUP(C543,GDP!A$1:BG$265,7,FALSE)</f>
        <v>5166861068.4216433</v>
      </c>
      <c r="F543">
        <f>VLOOKUP(C543,Population!A$1:BG$265,7,FALSE)</f>
        <v>11607681</v>
      </c>
      <c r="G543">
        <f t="shared" si="8"/>
        <v>445.1243162541806</v>
      </c>
    </row>
    <row r="544" spans="1:7" x14ac:dyDescent="0.4">
      <c r="A544">
        <v>42</v>
      </c>
      <c r="B544">
        <v>1965</v>
      </c>
      <c r="C544" t="s">
        <v>815</v>
      </c>
      <c r="D544">
        <v>1620</v>
      </c>
      <c r="E544">
        <f>VLOOKUP(C544,GDP!A$1:BG$265,7,FALSE)</f>
        <v>53909570342.168968</v>
      </c>
      <c r="F544">
        <f>VLOOKUP(C544,Population!A$1:BG$265,7,FALSE)</f>
        <v>19678000</v>
      </c>
      <c r="G544">
        <f t="shared" si="8"/>
        <v>2739.5858492818866</v>
      </c>
    </row>
    <row r="545" spans="1:7" x14ac:dyDescent="0.4">
      <c r="A545">
        <v>44</v>
      </c>
      <c r="B545">
        <v>1965</v>
      </c>
      <c r="C545" t="s">
        <v>637</v>
      </c>
      <c r="D545">
        <v>1617</v>
      </c>
      <c r="E545">
        <f>VLOOKUP(C545,GDP!A$1:BG$265,7,FALSE)</f>
        <v>991047619.04761887</v>
      </c>
      <c r="F545">
        <f>VLOOKUP(C545,Population!A$1:BG$265,7,FALSE)</f>
        <v>4545339</v>
      </c>
      <c r="G545">
        <f t="shared" si="8"/>
        <v>218.03601866607065</v>
      </c>
    </row>
    <row r="546" spans="1:7" x14ac:dyDescent="0.4">
      <c r="A546">
        <v>45</v>
      </c>
      <c r="B546">
        <v>1965</v>
      </c>
      <c r="C546" t="s">
        <v>858</v>
      </c>
      <c r="D546">
        <v>1610</v>
      </c>
      <c r="E546">
        <f>VLOOKUP(C546,GDP!A$1:BG$265,7,FALSE)</f>
        <v>10678897387.000601</v>
      </c>
      <c r="F546">
        <f>VLOOKUP(C546,Population!A$1:BG$265,7,FALSE)</f>
        <v>4759012</v>
      </c>
      <c r="G546">
        <f t="shared" si="8"/>
        <v>2243.9315948353569</v>
      </c>
    </row>
    <row r="547" spans="1:7" x14ac:dyDescent="0.4">
      <c r="A547">
        <v>46</v>
      </c>
      <c r="B547">
        <v>1965</v>
      </c>
      <c r="C547" t="s">
        <v>2038</v>
      </c>
      <c r="D547">
        <v>1605</v>
      </c>
      <c r="E547">
        <f>VLOOKUP(C547,GDP!A$1:BG$265,7,FALSE)</f>
        <v>0</v>
      </c>
      <c r="F547">
        <f>VLOOKUP(C547,Population!A$1:BG$265,7,FALSE)</f>
        <v>5568484</v>
      </c>
      <c r="G547" t="str">
        <f t="shared" si="8"/>
        <v>.</v>
      </c>
    </row>
    <row r="548" spans="1:7" x14ac:dyDescent="0.4">
      <c r="A548">
        <v>47</v>
      </c>
      <c r="B548">
        <v>1965</v>
      </c>
      <c r="C548" t="s">
        <v>851</v>
      </c>
      <c r="D548">
        <v>1601</v>
      </c>
      <c r="E548">
        <f>VLOOKUP(C548,GDP!A$1:BG$265,7,FALSE)</f>
        <v>0</v>
      </c>
      <c r="F548">
        <f>VLOOKUP(C548,Population!A$1:BG$265,7,FALSE)</f>
        <v>8375793</v>
      </c>
      <c r="G548" t="str">
        <f t="shared" si="8"/>
        <v>.</v>
      </c>
    </row>
    <row r="549" spans="1:7" x14ac:dyDescent="0.4">
      <c r="A549">
        <v>48</v>
      </c>
      <c r="B549">
        <v>1965</v>
      </c>
      <c r="C549" t="s">
        <v>678</v>
      </c>
      <c r="D549">
        <v>1600</v>
      </c>
      <c r="E549">
        <f>VLOOKUP(C549,GDP!A$1:BG$265,7,FALSE)</f>
        <v>6197319929.6908112</v>
      </c>
      <c r="F549">
        <f>VLOOKUP(C549,Population!A$1:BG$265,7,FALSE)</f>
        <v>24955115</v>
      </c>
      <c r="G549">
        <f t="shared" si="8"/>
        <v>248.33866442574242</v>
      </c>
    </row>
    <row r="550" spans="1:7" x14ac:dyDescent="0.4">
      <c r="A550">
        <v>49</v>
      </c>
      <c r="B550">
        <v>1965</v>
      </c>
      <c r="C550" t="s">
        <v>1954</v>
      </c>
      <c r="D550">
        <v>1599</v>
      </c>
      <c r="E550">
        <f>VLOOKUP(C550,GDP!A$1:BG$265,7,FALSE)</f>
        <v>70436266146.721909</v>
      </c>
      <c r="F550">
        <f>VLOOKUP(C550,Population!A$1:BG$265,7,FALSE)</f>
        <v>715185000</v>
      </c>
      <c r="G550">
        <f t="shared" si="8"/>
        <v>98.486777752220632</v>
      </c>
    </row>
    <row r="551" spans="1:7" x14ac:dyDescent="0.4">
      <c r="A551">
        <v>50</v>
      </c>
      <c r="B551">
        <v>1965</v>
      </c>
      <c r="C551" t="s">
        <v>2285</v>
      </c>
      <c r="D551">
        <v>1593</v>
      </c>
      <c r="E551">
        <f>VLOOKUP(C551,GDP!A$1:BG$265,7,FALSE)</f>
        <v>0</v>
      </c>
      <c r="F551">
        <f>VLOOKUP(C551,Population!A$1:BG$265,7,FALSE)</f>
        <v>17369883</v>
      </c>
      <c r="G551" t="str">
        <f t="shared" si="8"/>
        <v>.</v>
      </c>
    </row>
    <row r="552" spans="1:7" x14ac:dyDescent="0.4">
      <c r="A552">
        <v>51</v>
      </c>
      <c r="B552">
        <v>1965</v>
      </c>
      <c r="C552" t="s">
        <v>1983</v>
      </c>
      <c r="D552">
        <v>1572</v>
      </c>
      <c r="E552">
        <f>VLOOKUP(C552,GDP!A$1:BG$265,7,FALSE)</f>
        <v>0</v>
      </c>
      <c r="F552">
        <f>VLOOKUP(C552,Population!A$1:BG$265,7,FALSE)</f>
        <v>3877806</v>
      </c>
      <c r="G552" t="str">
        <f t="shared" si="8"/>
        <v>.</v>
      </c>
    </row>
    <row r="553" spans="1:7" x14ac:dyDescent="0.4">
      <c r="A553">
        <v>52</v>
      </c>
      <c r="B553">
        <v>1965</v>
      </c>
      <c r="C553" t="s">
        <v>2255</v>
      </c>
      <c r="D553">
        <v>1567</v>
      </c>
      <c r="E553">
        <f>VLOOKUP(C553,GDP!A$1:BG$265,7,FALSE)</f>
        <v>3120307807.8078079</v>
      </c>
      <c r="F553">
        <f>VLOOKUP(C553,Population!A$1:BG$265,7,FALSE)</f>
        <v>28704674</v>
      </c>
      <c r="G553">
        <f t="shared" si="8"/>
        <v>108.70382321038754</v>
      </c>
    </row>
    <row r="554" spans="1:7" x14ac:dyDescent="0.4">
      <c r="A554">
        <v>53</v>
      </c>
      <c r="B554">
        <v>1965</v>
      </c>
      <c r="C554" t="s">
        <v>192</v>
      </c>
      <c r="D554">
        <v>1563</v>
      </c>
      <c r="E554">
        <f>VLOOKUP(C554,GDP!A$1:BG$265,7,FALSE)</f>
        <v>8058681060.1590014</v>
      </c>
      <c r="F554">
        <f>VLOOKUP(C554,Population!A$1:BG$265,7,FALSE)</f>
        <v>3723168</v>
      </c>
      <c r="G554">
        <f t="shared" si="8"/>
        <v>2164.4688233673587</v>
      </c>
    </row>
    <row r="555" spans="1:7" x14ac:dyDescent="0.4">
      <c r="A555">
        <v>54</v>
      </c>
      <c r="B555">
        <v>1965</v>
      </c>
      <c r="C555" t="s">
        <v>529</v>
      </c>
      <c r="D555">
        <v>1557</v>
      </c>
      <c r="E555">
        <f>VLOOKUP(C555,GDP!A$1:BG$265,7,FALSE)</f>
        <v>877720000</v>
      </c>
      <c r="F555">
        <f>VLOOKUP(C555,Population!A$1:BG$265,7,FALSE)</f>
        <v>3197863</v>
      </c>
      <c r="G555">
        <f t="shared" si="8"/>
        <v>274.47079502780451</v>
      </c>
    </row>
    <row r="556" spans="1:7" x14ac:dyDescent="0.4">
      <c r="A556">
        <v>55</v>
      </c>
      <c r="B556">
        <v>1965</v>
      </c>
      <c r="C556" t="s">
        <v>2273</v>
      </c>
      <c r="D556">
        <v>1545</v>
      </c>
      <c r="E556">
        <f>VLOOKUP(C556,GDP!A$1:BG$265,7,FALSE)</f>
        <v>198318063.86084098</v>
      </c>
      <c r="F556">
        <f>VLOOKUP(C556,Population!A$1:BG$265,7,FALSE)</f>
        <v>1184316</v>
      </c>
      <c r="G556">
        <f t="shared" si="8"/>
        <v>167.45367271981547</v>
      </c>
    </row>
    <row r="557" spans="1:7" x14ac:dyDescent="0.4">
      <c r="A557">
        <v>56</v>
      </c>
      <c r="B557">
        <v>1965</v>
      </c>
      <c r="C557" t="s">
        <v>719</v>
      </c>
      <c r="D557">
        <v>1542</v>
      </c>
      <c r="E557">
        <f>VLOOKUP(C557,GDP!A$1:BG$265,7,FALSE)</f>
        <v>5654463586.0036621</v>
      </c>
      <c r="F557">
        <f>VLOOKUP(C557,Population!A$1:BG$265,7,FALSE)</f>
        <v>2628400</v>
      </c>
      <c r="G557">
        <f t="shared" si="8"/>
        <v>2151.2949269531509</v>
      </c>
    </row>
    <row r="558" spans="1:7" x14ac:dyDescent="0.4">
      <c r="A558">
        <v>57</v>
      </c>
      <c r="B558">
        <v>1965</v>
      </c>
      <c r="C558" t="s">
        <v>2047</v>
      </c>
      <c r="D558">
        <v>1541</v>
      </c>
      <c r="E558">
        <f>VLOOKUP(C558,GDP!A$1:BG$265,7,FALSE)</f>
        <v>0</v>
      </c>
      <c r="F558">
        <f>VLOOKUP(C558,Population!A$1:BG$265,7,FALSE)</f>
        <v>753000</v>
      </c>
      <c r="G558" t="str">
        <f t="shared" si="8"/>
        <v>.</v>
      </c>
    </row>
    <row r="559" spans="1:7" x14ac:dyDescent="0.4">
      <c r="A559">
        <v>58</v>
      </c>
      <c r="B559">
        <v>1965</v>
      </c>
      <c r="C559" t="s">
        <v>1060</v>
      </c>
      <c r="D559">
        <v>1527</v>
      </c>
      <c r="E559">
        <f>VLOOKUP(C559,GDP!A$1:BG$265,7,FALSE)</f>
        <v>7600579093.1158018</v>
      </c>
      <c r="F559">
        <f>VLOOKUP(C559,Population!A$1:BG$265,7,FALSE)</f>
        <v>8550333</v>
      </c>
      <c r="G559">
        <f t="shared" si="8"/>
        <v>888.92199790532152</v>
      </c>
    </row>
    <row r="560" spans="1:7" x14ac:dyDescent="0.4">
      <c r="A560">
        <v>59</v>
      </c>
      <c r="B560">
        <v>1965</v>
      </c>
      <c r="C560" t="s">
        <v>505</v>
      </c>
      <c r="D560">
        <v>1523</v>
      </c>
      <c r="E560">
        <f>VLOOKUP(C560,GDP!A$1:BG$265,7,FALSE)</f>
        <v>3663333333.3333335</v>
      </c>
      <c r="F560">
        <f>VLOOKUP(C560,Population!A$1:BG$265,7,FALSE)</f>
        <v>2563000</v>
      </c>
      <c r="G560">
        <f t="shared" si="8"/>
        <v>1429.3146052802706</v>
      </c>
    </row>
    <row r="561" spans="1:7" x14ac:dyDescent="0.4">
      <c r="A561">
        <v>60</v>
      </c>
      <c r="B561">
        <v>1965</v>
      </c>
      <c r="C561" t="s">
        <v>2278</v>
      </c>
      <c r="D561">
        <v>1519</v>
      </c>
      <c r="E561" t="e">
        <f>VLOOKUP(C561,GDP!A$1:BG$265,7,FALSE)</f>
        <v>#N/A</v>
      </c>
      <c r="F561" t="e">
        <f>VLOOKUP(C561,Population!A$1:BG$265,7,FALSE)</f>
        <v>#N/A</v>
      </c>
      <c r="G561" t="str">
        <f t="shared" si="8"/>
        <v>.</v>
      </c>
    </row>
    <row r="562" spans="1:7" x14ac:dyDescent="0.4">
      <c r="A562">
        <v>61</v>
      </c>
      <c r="B562">
        <v>1965</v>
      </c>
      <c r="C562" t="s">
        <v>2000</v>
      </c>
      <c r="D562">
        <v>1518</v>
      </c>
      <c r="E562">
        <f>VLOOKUP(C562,GDP!A$1:BG$265,7,FALSE)</f>
        <v>58760424669.848183</v>
      </c>
      <c r="F562">
        <f>VLOOKUP(C562,Population!A$1:BG$265,7,FALSE)</f>
        <v>497702365</v>
      </c>
      <c r="G562">
        <f t="shared" si="8"/>
        <v>118.06338245920969</v>
      </c>
    </row>
    <row r="563" spans="1:7" x14ac:dyDescent="0.4">
      <c r="A563">
        <v>62</v>
      </c>
      <c r="B563">
        <v>1965</v>
      </c>
      <c r="C563" t="s">
        <v>2015</v>
      </c>
      <c r="D563">
        <v>1513</v>
      </c>
      <c r="E563">
        <f>VLOOKUP(C563,GDP!A$1:BG$265,7,FALSE)</f>
        <v>0</v>
      </c>
      <c r="F563">
        <f>VLOOKUP(C563,Population!A$1:BG$265,7,FALSE)</f>
        <v>1733306</v>
      </c>
      <c r="G563" t="str">
        <f t="shared" si="8"/>
        <v>.</v>
      </c>
    </row>
    <row r="564" spans="1:7" x14ac:dyDescent="0.4">
      <c r="A564">
        <v>63</v>
      </c>
      <c r="B564">
        <v>1965</v>
      </c>
      <c r="C564" t="s">
        <v>1064</v>
      </c>
      <c r="D564">
        <v>1511</v>
      </c>
      <c r="E564">
        <f>VLOOKUP(C564,GDP!A$1:BG$265,7,FALSE)</f>
        <v>5874422511.5497694</v>
      </c>
      <c r="F564">
        <f>VLOOKUP(C564,Population!A$1:BG$265,7,FALSE)</f>
        <v>50127214</v>
      </c>
      <c r="G564">
        <f t="shared" si="8"/>
        <v>117.19028533183132</v>
      </c>
    </row>
    <row r="565" spans="1:7" x14ac:dyDescent="0.4">
      <c r="A565">
        <v>64</v>
      </c>
      <c r="B565">
        <v>1965</v>
      </c>
      <c r="C565" t="s">
        <v>2120</v>
      </c>
      <c r="D565">
        <v>1510</v>
      </c>
      <c r="E565">
        <f>VLOOKUP(C565,GDP!A$1:BG$265,7,FALSE)</f>
        <v>1082857142.8571429</v>
      </c>
      <c r="F565">
        <f>VLOOKUP(C565,Population!A$1:BG$265,7,FALSE)</f>
        <v>3563407</v>
      </c>
      <c r="G565">
        <f t="shared" si="8"/>
        <v>303.88253232289856</v>
      </c>
    </row>
    <row r="566" spans="1:7" x14ac:dyDescent="0.4">
      <c r="A566">
        <v>65</v>
      </c>
      <c r="B566">
        <v>1965</v>
      </c>
      <c r="C566" t="s">
        <v>565</v>
      </c>
      <c r="D566">
        <v>1509</v>
      </c>
      <c r="E566">
        <f>VLOOKUP(C566,GDP!A$1:BG$265,7,FALSE)</f>
        <v>25931235300.705566</v>
      </c>
      <c r="F566">
        <f>VLOOKUP(C566,Population!A$1:BG$265,7,FALSE)</f>
        <v>11388000</v>
      </c>
      <c r="G566">
        <f t="shared" si="8"/>
        <v>2277.0666755097968</v>
      </c>
    </row>
    <row r="567" spans="1:7" x14ac:dyDescent="0.4">
      <c r="A567">
        <v>66</v>
      </c>
      <c r="B567">
        <v>1965</v>
      </c>
      <c r="C567" t="s">
        <v>1988</v>
      </c>
      <c r="D567">
        <v>1503</v>
      </c>
      <c r="E567">
        <f>VLOOKUP(C567,GDP!A$1:BG$265,7,FALSE)</f>
        <v>1331399900</v>
      </c>
      <c r="F567">
        <f>VLOOKUP(C567,Population!A$1:BG$265,7,FALSE)</f>
        <v>4869716</v>
      </c>
      <c r="G567">
        <f t="shared" si="8"/>
        <v>273.40401370428992</v>
      </c>
    </row>
    <row r="568" spans="1:7" x14ac:dyDescent="0.4">
      <c r="A568">
        <v>66</v>
      </c>
      <c r="B568">
        <v>1965</v>
      </c>
      <c r="C568" t="s">
        <v>2272</v>
      </c>
      <c r="D568">
        <v>1503</v>
      </c>
      <c r="E568" t="e">
        <f>VLOOKUP(C568,GDP!A$1:BG$265,7,FALSE)</f>
        <v>#N/A</v>
      </c>
      <c r="F568" t="e">
        <f>VLOOKUP(C568,Population!A$1:BG$265,7,FALSE)</f>
        <v>#N/A</v>
      </c>
      <c r="G568" t="str">
        <f t="shared" si="8"/>
        <v>.</v>
      </c>
    </row>
    <row r="569" spans="1:7" x14ac:dyDescent="0.4">
      <c r="A569">
        <v>66</v>
      </c>
      <c r="B569">
        <v>1965</v>
      </c>
      <c r="C569" t="s">
        <v>1986</v>
      </c>
      <c r="D569">
        <v>1503</v>
      </c>
      <c r="E569">
        <f>VLOOKUP(C569,GDP!A$1:BG$265,7,FALSE)</f>
        <v>0</v>
      </c>
      <c r="F569">
        <f>VLOOKUP(C569,Population!A$1:BG$265,7,FALSE)</f>
        <v>94581</v>
      </c>
      <c r="G569" t="str">
        <f t="shared" si="8"/>
        <v>.</v>
      </c>
    </row>
    <row r="570" spans="1:7" x14ac:dyDescent="0.4">
      <c r="A570">
        <v>69</v>
      </c>
      <c r="B570">
        <v>1965</v>
      </c>
      <c r="C570" t="s">
        <v>1497</v>
      </c>
      <c r="D570">
        <v>1500</v>
      </c>
      <c r="E570">
        <f>VLOOKUP(C570,GDP!A$1:BG$265,7,FALSE)</f>
        <v>187300336.36536878</v>
      </c>
      <c r="F570">
        <f>VLOOKUP(C570,Population!A$1:BG$265,7,FALSE)</f>
        <v>1708630</v>
      </c>
      <c r="G570">
        <f t="shared" si="8"/>
        <v>109.62018480617148</v>
      </c>
    </row>
    <row r="571" spans="1:7" x14ac:dyDescent="0.4">
      <c r="A571">
        <v>69</v>
      </c>
      <c r="B571">
        <v>1965</v>
      </c>
      <c r="C571" t="s">
        <v>2052</v>
      </c>
      <c r="D571">
        <v>1500</v>
      </c>
      <c r="E571">
        <f>VLOOKUP(C571,GDP!A$1:BG$265,7,FALSE)</f>
        <v>159594493.54880807</v>
      </c>
      <c r="F571">
        <f>VLOOKUP(C571,Population!A$1:BG$265,7,FALSE)</f>
        <v>90500</v>
      </c>
      <c r="G571">
        <f t="shared" si="8"/>
        <v>1763.4750668376582</v>
      </c>
    </row>
    <row r="572" spans="1:7" x14ac:dyDescent="0.4">
      <c r="A572">
        <v>71</v>
      </c>
      <c r="B572">
        <v>1965</v>
      </c>
      <c r="C572" t="s">
        <v>1973</v>
      </c>
      <c r="D572">
        <v>1497</v>
      </c>
      <c r="E572">
        <f>VLOOKUP(C572,GDP!A$1:BG$265,7,FALSE)</f>
        <v>0</v>
      </c>
      <c r="F572">
        <f>VLOOKUP(C572,Population!A$1:BG$265,7,FALSE)</f>
        <v>25013626</v>
      </c>
      <c r="G572" t="str">
        <f t="shared" si="8"/>
        <v>.</v>
      </c>
    </row>
    <row r="573" spans="1:7" x14ac:dyDescent="0.4">
      <c r="A573">
        <v>72</v>
      </c>
      <c r="B573">
        <v>1965</v>
      </c>
      <c r="C573" t="s">
        <v>709</v>
      </c>
      <c r="D573">
        <v>1494</v>
      </c>
      <c r="E573">
        <f>VLOOKUP(C573,GDP!A$1:BG$265,7,FALSE)</f>
        <v>814139855.75645828</v>
      </c>
      <c r="F573">
        <f>VLOOKUP(C573,Population!A$1:BG$265,7,FALSE)</f>
        <v>5777834</v>
      </c>
      <c r="G573">
        <f t="shared" si="8"/>
        <v>140.90745005073845</v>
      </c>
    </row>
    <row r="574" spans="1:7" x14ac:dyDescent="0.4">
      <c r="A574">
        <v>73</v>
      </c>
      <c r="B574">
        <v>1965</v>
      </c>
      <c r="C574" t="s">
        <v>2276</v>
      </c>
      <c r="D574">
        <v>1493</v>
      </c>
      <c r="E574" t="e">
        <f>VLOOKUP(C574,GDP!A$1:BG$265,7,FALSE)</f>
        <v>#N/A</v>
      </c>
      <c r="F574" t="e">
        <f>VLOOKUP(C574,Population!A$1:BG$265,7,FALSE)</f>
        <v>#N/A</v>
      </c>
      <c r="G574" t="str">
        <f t="shared" si="8"/>
        <v>.</v>
      </c>
    </row>
    <row r="575" spans="1:7" x14ac:dyDescent="0.4">
      <c r="A575">
        <v>74</v>
      </c>
      <c r="B575">
        <v>1965</v>
      </c>
      <c r="C575" t="s">
        <v>2087</v>
      </c>
      <c r="D575">
        <v>1490</v>
      </c>
      <c r="E575">
        <f>VLOOKUP(C575,GDP!A$1:BG$265,7,FALSE)</f>
        <v>138650000</v>
      </c>
      <c r="F575">
        <f>VLOOKUP(C575,Population!A$1:BG$265,7,FALSE)</f>
        <v>331793</v>
      </c>
      <c r="G575">
        <f t="shared" si="8"/>
        <v>417.88102823145755</v>
      </c>
    </row>
    <row r="576" spans="1:7" x14ac:dyDescent="0.4">
      <c r="A576">
        <v>75</v>
      </c>
      <c r="B576">
        <v>1965</v>
      </c>
      <c r="C576" t="s">
        <v>2277</v>
      </c>
      <c r="D576">
        <v>1487</v>
      </c>
      <c r="E576" t="e">
        <f>VLOOKUP(C576,GDP!A$1:BG$265,7,FALSE)</f>
        <v>#N/A</v>
      </c>
      <c r="F576" t="e">
        <f>VLOOKUP(C576,Population!A$1:BG$265,7,FALSE)</f>
        <v>#N/A</v>
      </c>
      <c r="G576" t="str">
        <f t="shared" si="8"/>
        <v>.</v>
      </c>
    </row>
    <row r="577" spans="1:7" x14ac:dyDescent="0.4">
      <c r="A577">
        <v>76</v>
      </c>
      <c r="B577">
        <v>1965</v>
      </c>
      <c r="C577" t="s">
        <v>1961</v>
      </c>
      <c r="D577">
        <v>1486</v>
      </c>
      <c r="E577">
        <f>VLOOKUP(C577,GDP!A$1:BG$265,7,FALSE)</f>
        <v>0</v>
      </c>
      <c r="F577">
        <f>VLOOKUP(C577,Population!A$1:BG$265,7,FALSE)</f>
        <v>580966</v>
      </c>
      <c r="G577" t="str">
        <f t="shared" si="8"/>
        <v>.</v>
      </c>
    </row>
    <row r="578" spans="1:7" x14ac:dyDescent="0.4">
      <c r="A578">
        <v>77</v>
      </c>
      <c r="B578">
        <v>1965</v>
      </c>
      <c r="C578" t="s">
        <v>2109</v>
      </c>
      <c r="D578">
        <v>1472</v>
      </c>
      <c r="E578">
        <f>VLOOKUP(C578,GDP!A$1:BG$265,7,FALSE)</f>
        <v>743700000000</v>
      </c>
      <c r="F578">
        <f>VLOOKUP(C578,Population!A$1:BG$265,7,FALSE)</f>
        <v>194303000</v>
      </c>
      <c r="G578">
        <f t="shared" si="8"/>
        <v>3827.5271097203854</v>
      </c>
    </row>
    <row r="579" spans="1:7" x14ac:dyDescent="0.4">
      <c r="A579">
        <v>78</v>
      </c>
      <c r="B579">
        <v>1965</v>
      </c>
      <c r="C579" t="s">
        <v>2275</v>
      </c>
      <c r="D579">
        <v>1468</v>
      </c>
      <c r="E579" t="e">
        <f>VLOOKUP(C579,GDP!A$1:BG$265,7,FALSE)</f>
        <v>#N/A</v>
      </c>
      <c r="F579" t="e">
        <f>VLOOKUP(C579,Population!A$1:BG$265,7,FALSE)</f>
        <v>#N/A</v>
      </c>
      <c r="G579" t="str">
        <f t="shared" ref="G579:G642" si="9">IFERROR(IF(E579*F579=0,".",E579/F579),".")</f>
        <v>.</v>
      </c>
    </row>
    <row r="580" spans="1:7" x14ac:dyDescent="0.4">
      <c r="A580">
        <v>79</v>
      </c>
      <c r="B580">
        <v>1965</v>
      </c>
      <c r="C580" t="s">
        <v>2104</v>
      </c>
      <c r="D580">
        <v>1455</v>
      </c>
      <c r="E580">
        <f>VLOOKUP(C580,GDP!A$1:BG$265,7,FALSE)</f>
        <v>736568861.92615068</v>
      </c>
      <c r="F580">
        <f>VLOOKUP(C580,Population!A$1:BG$265,7,FALSE)</f>
        <v>912417</v>
      </c>
      <c r="G580">
        <f t="shared" si="9"/>
        <v>807.27218138871888</v>
      </c>
    </row>
    <row r="581" spans="1:7" x14ac:dyDescent="0.4">
      <c r="A581">
        <v>80</v>
      </c>
      <c r="B581">
        <v>1965</v>
      </c>
      <c r="C581" t="s">
        <v>1929</v>
      </c>
      <c r="D581">
        <v>1454</v>
      </c>
      <c r="E581">
        <f>VLOOKUP(C581,GDP!A$1:BG$265,7,FALSE)</f>
        <v>0</v>
      </c>
      <c r="F581">
        <f>VLOOKUP(C581,Population!A$1:BG$265,7,FALSE)</f>
        <v>1864791</v>
      </c>
      <c r="G581" t="str">
        <f t="shared" si="9"/>
        <v>.</v>
      </c>
    </row>
    <row r="582" spans="1:7" x14ac:dyDescent="0.4">
      <c r="A582">
        <v>81</v>
      </c>
      <c r="B582">
        <v>1965</v>
      </c>
      <c r="C582" t="s">
        <v>2274</v>
      </c>
      <c r="D582">
        <v>1453</v>
      </c>
      <c r="E582" t="e">
        <f>VLOOKUP(C582,GDP!A$1:BG$265,7,FALSE)</f>
        <v>#N/A</v>
      </c>
      <c r="F582" t="e">
        <f>VLOOKUP(C582,Population!A$1:BG$265,7,FALSE)</f>
        <v>#N/A</v>
      </c>
      <c r="G582" t="str">
        <f t="shared" si="9"/>
        <v>.</v>
      </c>
    </row>
    <row r="583" spans="1:7" x14ac:dyDescent="0.4">
      <c r="A583">
        <v>82</v>
      </c>
      <c r="B583">
        <v>1965</v>
      </c>
      <c r="C583" t="s">
        <v>1976</v>
      </c>
      <c r="D583">
        <v>1444</v>
      </c>
      <c r="E583">
        <f>VLOOKUP(C583,GDP!A$1:BG$265,7,FALSE)</f>
        <v>8589340019.0298481</v>
      </c>
      <c r="F583">
        <f>VLOOKUP(C583,Population!A$1:BG$265,7,FALSE)</f>
        <v>4563732</v>
      </c>
      <c r="G583">
        <f t="shared" si="9"/>
        <v>1882.0868576484877</v>
      </c>
    </row>
    <row r="584" spans="1:7" x14ac:dyDescent="0.4">
      <c r="A584">
        <v>83</v>
      </c>
      <c r="B584">
        <v>1965</v>
      </c>
      <c r="C584" t="s">
        <v>1997</v>
      </c>
      <c r="D584">
        <v>1435</v>
      </c>
      <c r="E584">
        <f>VLOOKUP(C584,GDP!A$1:BG$265,7,FALSE)</f>
        <v>0</v>
      </c>
      <c r="F584">
        <f>VLOOKUP(C584,Population!A$1:BG$265,7,FALSE)</f>
        <v>100308894</v>
      </c>
      <c r="G584" t="str">
        <f t="shared" si="9"/>
        <v>.</v>
      </c>
    </row>
    <row r="585" spans="1:7" x14ac:dyDescent="0.4">
      <c r="A585">
        <v>84</v>
      </c>
      <c r="B585">
        <v>1965</v>
      </c>
      <c r="C585" t="s">
        <v>399</v>
      </c>
      <c r="D585">
        <v>1432</v>
      </c>
      <c r="E585">
        <f>VLOOKUP(C585,GDP!A$1:BG$265,7,FALSE)</f>
        <v>5790247619.0476189</v>
      </c>
      <c r="F585">
        <f>VLOOKUP(C585,Population!A$1:BG$265,7,FALSE)</f>
        <v>19144223</v>
      </c>
      <c r="G585">
        <f t="shared" si="9"/>
        <v>302.45404156896933</v>
      </c>
    </row>
    <row r="586" spans="1:7" x14ac:dyDescent="0.4">
      <c r="A586">
        <v>85</v>
      </c>
      <c r="B586">
        <v>1965</v>
      </c>
      <c r="C586" t="s">
        <v>1312</v>
      </c>
      <c r="D586">
        <v>1430</v>
      </c>
      <c r="E586">
        <f>VLOOKUP(C586,GDP!A$1:BG$265,7,FALSE)</f>
        <v>2387048255.4517336</v>
      </c>
      <c r="F586">
        <f>VLOOKUP(C586,Population!A$1:BG$265,7,FALSE)</f>
        <v>5250119</v>
      </c>
      <c r="G586">
        <f t="shared" si="9"/>
        <v>454.66555242876086</v>
      </c>
    </row>
    <row r="587" spans="1:7" x14ac:dyDescent="0.4">
      <c r="A587">
        <v>85</v>
      </c>
      <c r="B587">
        <v>1965</v>
      </c>
      <c r="C587" t="s">
        <v>1170</v>
      </c>
      <c r="D587">
        <v>1430</v>
      </c>
      <c r="E587">
        <f>VLOOKUP(C587,GDP!A$1:BG$265,7,FALSE)</f>
        <v>90950278257.777771</v>
      </c>
      <c r="F587">
        <f>VLOOKUP(C587,Population!A$1:BG$265,7,FALSE)</f>
        <v>98883000</v>
      </c>
      <c r="G587">
        <f t="shared" si="9"/>
        <v>919.77668818480197</v>
      </c>
    </row>
    <row r="588" spans="1:7" x14ac:dyDescent="0.4">
      <c r="A588">
        <v>87</v>
      </c>
      <c r="B588">
        <v>1965</v>
      </c>
      <c r="C588" t="s">
        <v>2006</v>
      </c>
      <c r="D588">
        <v>1427</v>
      </c>
      <c r="E588">
        <f>VLOOKUP(C588,GDP!A$1:BG$265,7,FALSE)</f>
        <v>997919319.98004901</v>
      </c>
      <c r="F588">
        <f>VLOOKUP(C588,Population!A$1:BG$265,7,FALSE)</f>
        <v>9504703</v>
      </c>
      <c r="G588">
        <f t="shared" si="9"/>
        <v>104.99216229902702</v>
      </c>
    </row>
    <row r="589" spans="1:7" x14ac:dyDescent="0.4">
      <c r="A589">
        <v>88</v>
      </c>
      <c r="B589">
        <v>1965</v>
      </c>
      <c r="C589" t="s">
        <v>2114</v>
      </c>
      <c r="D589">
        <v>1423</v>
      </c>
      <c r="E589">
        <f>VLOOKUP(C589,GDP!A$1:BG$265,7,FALSE)</f>
        <v>0</v>
      </c>
      <c r="F589">
        <f>VLOOKUP(C589,Population!A$1:BG$265,7,FALSE)</f>
        <v>37860012</v>
      </c>
      <c r="G589" t="str">
        <f t="shared" si="9"/>
        <v>.</v>
      </c>
    </row>
    <row r="590" spans="1:7" x14ac:dyDescent="0.4">
      <c r="A590">
        <v>89</v>
      </c>
      <c r="B590">
        <v>1965</v>
      </c>
      <c r="C590" t="s">
        <v>2040</v>
      </c>
      <c r="D590">
        <v>1415</v>
      </c>
      <c r="E590">
        <f>VLOOKUP(C590,GDP!A$1:BG$265,7,FALSE)</f>
        <v>0</v>
      </c>
      <c r="F590">
        <f>VLOOKUP(C590,Population!A$1:BG$265,7,FALSE)</f>
        <v>23391145</v>
      </c>
      <c r="G590" t="str">
        <f t="shared" si="9"/>
        <v>.</v>
      </c>
    </row>
    <row r="591" spans="1:7" x14ac:dyDescent="0.4">
      <c r="A591">
        <v>90</v>
      </c>
      <c r="B591">
        <v>1965</v>
      </c>
      <c r="C591" t="s">
        <v>2279</v>
      </c>
      <c r="D591">
        <v>1413</v>
      </c>
      <c r="E591" t="e">
        <f>VLOOKUP(C591,GDP!A$1:BG$265,7,FALSE)</f>
        <v>#N/A</v>
      </c>
      <c r="F591" t="e">
        <f>VLOOKUP(C591,Population!A$1:BG$265,7,FALSE)</f>
        <v>#N/A</v>
      </c>
      <c r="G591" t="str">
        <f t="shared" si="9"/>
        <v>.</v>
      </c>
    </row>
    <row r="592" spans="1:7" x14ac:dyDescent="0.4">
      <c r="A592">
        <v>91</v>
      </c>
      <c r="B592">
        <v>1965</v>
      </c>
      <c r="C592" t="s">
        <v>591</v>
      </c>
      <c r="D592">
        <v>1409</v>
      </c>
      <c r="E592">
        <f>VLOOKUP(C592,GDP!A$1:BG$265,7,FALSE)</f>
        <v>0</v>
      </c>
      <c r="F592">
        <f>VLOOKUP(C592,Population!A$1:BG$265,7,FALSE)</f>
        <v>4271133</v>
      </c>
      <c r="G592" t="str">
        <f t="shared" si="9"/>
        <v>.</v>
      </c>
    </row>
    <row r="593" spans="1:7" x14ac:dyDescent="0.4">
      <c r="A593">
        <v>92</v>
      </c>
      <c r="B593">
        <v>1965</v>
      </c>
      <c r="C593" t="s">
        <v>1927</v>
      </c>
      <c r="D593">
        <v>1406</v>
      </c>
      <c r="E593">
        <f>VLOOKUP(C593,GDP!A$1:BG$265,7,FALSE)</f>
        <v>0</v>
      </c>
      <c r="F593">
        <f>VLOOKUP(C593,Population!A$1:BG$265,7,FALSE)</f>
        <v>57360</v>
      </c>
      <c r="G593" t="str">
        <f t="shared" si="9"/>
        <v>.</v>
      </c>
    </row>
    <row r="594" spans="1:7" x14ac:dyDescent="0.4">
      <c r="A594">
        <v>93</v>
      </c>
      <c r="B594">
        <v>1965</v>
      </c>
      <c r="C594" t="s">
        <v>1980</v>
      </c>
      <c r="D594">
        <v>1386</v>
      </c>
      <c r="E594">
        <f>VLOOKUP(C594,GDP!A$1:BG$265,7,FALSE)</f>
        <v>226474285.58711562</v>
      </c>
      <c r="F594">
        <f>VLOOKUP(C594,Population!A$1:BG$265,7,FALSE)</f>
        <v>532511</v>
      </c>
      <c r="G594">
        <f t="shared" si="9"/>
        <v>425.29503726141922</v>
      </c>
    </row>
    <row r="595" spans="1:7" x14ac:dyDescent="0.4">
      <c r="A595">
        <v>93</v>
      </c>
      <c r="B595">
        <v>1965</v>
      </c>
      <c r="C595" t="s">
        <v>2060</v>
      </c>
      <c r="D595">
        <v>1386</v>
      </c>
      <c r="E595">
        <f>VLOOKUP(C595,GDP!A$1:BG$265,7,FALSE)</f>
        <v>5884712095.7580862</v>
      </c>
      <c r="F595">
        <f>VLOOKUP(C595,Population!A$1:BG$265,7,FALSE)</f>
        <v>50845221</v>
      </c>
      <c r="G595">
        <f t="shared" si="9"/>
        <v>115.73776217352042</v>
      </c>
    </row>
    <row r="596" spans="1:7" x14ac:dyDescent="0.4">
      <c r="A596">
        <v>95</v>
      </c>
      <c r="B596">
        <v>1965</v>
      </c>
      <c r="C596" t="s">
        <v>2111</v>
      </c>
      <c r="D596">
        <v>1383</v>
      </c>
      <c r="E596">
        <f>VLOOKUP(C596,GDP!A$1:BG$265,7,FALSE)</f>
        <v>15108207.431604737</v>
      </c>
      <c r="F596">
        <f>VLOOKUP(C596,Population!A$1:BG$265,7,FALSE)</f>
        <v>85970</v>
      </c>
      <c r="G596">
        <f t="shared" si="9"/>
        <v>175.73813460049712</v>
      </c>
    </row>
    <row r="597" spans="1:7" x14ac:dyDescent="0.4">
      <c r="A597">
        <v>96</v>
      </c>
      <c r="B597">
        <v>1965</v>
      </c>
      <c r="C597" t="s">
        <v>1961</v>
      </c>
      <c r="D597">
        <v>1382</v>
      </c>
      <c r="E597">
        <f>VLOOKUP(C597,GDP!A$1:BG$265,7,FALSE)</f>
        <v>0</v>
      </c>
      <c r="F597">
        <f>VLOOKUP(C597,Population!A$1:BG$265,7,FALSE)</f>
        <v>580966</v>
      </c>
      <c r="G597" t="str">
        <f t="shared" si="9"/>
        <v>.</v>
      </c>
    </row>
    <row r="598" spans="1:7" x14ac:dyDescent="0.4">
      <c r="A598">
        <v>97</v>
      </c>
      <c r="B598">
        <v>1965</v>
      </c>
      <c r="C598" t="s">
        <v>2079</v>
      </c>
      <c r="D598">
        <v>1381</v>
      </c>
      <c r="E598">
        <f>VLOOKUP(C598,GDP!A$1:BG$265,7,FALSE)</f>
        <v>359379856.24805748</v>
      </c>
      <c r="F598">
        <f>VLOOKUP(C598,Population!A$1:BG$265,7,FALSE)</f>
        <v>2473294</v>
      </c>
      <c r="G598">
        <f t="shared" si="9"/>
        <v>145.30413943835933</v>
      </c>
    </row>
    <row r="599" spans="1:7" x14ac:dyDescent="0.4">
      <c r="A599">
        <v>98</v>
      </c>
      <c r="B599">
        <v>1965</v>
      </c>
      <c r="C599" t="s">
        <v>1951</v>
      </c>
      <c r="D599">
        <v>1379</v>
      </c>
      <c r="E599">
        <f>VLOOKUP(C599,GDP!A$1:BG$265,7,FALSE)</f>
        <v>150574816.30076444</v>
      </c>
      <c r="F599">
        <f>VLOOKUP(C599,Population!A$1:BG$265,7,FALSE)</f>
        <v>1648833</v>
      </c>
      <c r="G599">
        <f t="shared" si="9"/>
        <v>91.322054022914656</v>
      </c>
    </row>
    <row r="600" spans="1:7" x14ac:dyDescent="0.4">
      <c r="A600">
        <v>99</v>
      </c>
      <c r="B600">
        <v>1965</v>
      </c>
      <c r="C600" t="s">
        <v>2039</v>
      </c>
      <c r="D600">
        <v>1377</v>
      </c>
      <c r="E600">
        <f>VLOOKUP(C600,GDP!A$1:BG$265,7,FALSE)</f>
        <v>0</v>
      </c>
      <c r="F600">
        <f>VLOOKUP(C600,Population!A$1:BG$265,7,FALSE)</f>
        <v>318800</v>
      </c>
      <c r="G600" t="str">
        <f t="shared" si="9"/>
        <v>.</v>
      </c>
    </row>
    <row r="601" spans="1:7" x14ac:dyDescent="0.4">
      <c r="A601">
        <v>100</v>
      </c>
      <c r="B601">
        <v>1965</v>
      </c>
      <c r="C601" t="s">
        <v>2282</v>
      </c>
      <c r="D601">
        <v>1375</v>
      </c>
      <c r="E601">
        <f>VLOOKUP(C601,GDP!A$1:BG$265,7,FALSE)</f>
        <v>1472036550.7099178</v>
      </c>
      <c r="F601">
        <f>VLOOKUP(C601,Population!A$1:BG$265,7,FALSE)</f>
        <v>5373137</v>
      </c>
      <c r="G601">
        <f t="shared" si="9"/>
        <v>273.96222182868553</v>
      </c>
    </row>
    <row r="602" spans="1:7" x14ac:dyDescent="0.4">
      <c r="A602">
        <v>1</v>
      </c>
      <c r="B602">
        <v>1966</v>
      </c>
      <c r="C602" t="s">
        <v>232</v>
      </c>
      <c r="D602">
        <v>2088</v>
      </c>
      <c r="E602">
        <f>VLOOKUP(C602,GDP!A$1:BG$265,8,FALSE)</f>
        <v>107090721447.05733</v>
      </c>
      <c r="F602">
        <f>VLOOKUP(C602,Population!A$1:BG$265,8,FALSE)</f>
        <v>54648500</v>
      </c>
      <c r="G602">
        <f t="shared" si="9"/>
        <v>1959.6278296212581</v>
      </c>
    </row>
    <row r="603" spans="1:7" x14ac:dyDescent="0.4">
      <c r="A603">
        <v>2</v>
      </c>
      <c r="B603">
        <v>1966</v>
      </c>
      <c r="C603" t="s">
        <v>133</v>
      </c>
      <c r="D603">
        <v>2035</v>
      </c>
      <c r="E603">
        <f>VLOOKUP(C603,GDP!A$1:BG$265,8,FALSE)</f>
        <v>0</v>
      </c>
      <c r="F603">
        <f>VLOOKUP(C603,Population!A$1:BG$265,8,FALSE)</f>
        <v>76600311</v>
      </c>
      <c r="G603" t="str">
        <f t="shared" si="9"/>
        <v>.</v>
      </c>
    </row>
    <row r="604" spans="1:7" x14ac:dyDescent="0.4">
      <c r="A604">
        <v>3</v>
      </c>
      <c r="B604">
        <v>1966</v>
      </c>
      <c r="C604" t="s">
        <v>467</v>
      </c>
      <c r="D604">
        <v>1987</v>
      </c>
      <c r="E604">
        <f>VLOOKUP(C604,GDP!A$1:BG$265,8,FALSE)</f>
        <v>5135387845.971077</v>
      </c>
      <c r="F604">
        <f>VLOOKUP(C604,Population!A$1:BG$265,8,FALSE)</f>
        <v>8930990</v>
      </c>
      <c r="G604">
        <f t="shared" si="9"/>
        <v>575.00768066822127</v>
      </c>
    </row>
    <row r="605" spans="1:7" x14ac:dyDescent="0.4">
      <c r="A605">
        <v>4</v>
      </c>
      <c r="B605">
        <v>1966</v>
      </c>
      <c r="C605" t="s">
        <v>65</v>
      </c>
      <c r="D605">
        <v>1980</v>
      </c>
      <c r="E605">
        <f>VLOOKUP(C605,GDP!A$1:BG$265,8,FALSE)</f>
        <v>0</v>
      </c>
      <c r="F605">
        <f>VLOOKUP(C605,Population!A$1:BG$265,8,FALSE)</f>
        <v>22608748</v>
      </c>
      <c r="G605" t="str">
        <f t="shared" si="9"/>
        <v>.</v>
      </c>
    </row>
    <row r="606" spans="1:7" x14ac:dyDescent="0.4">
      <c r="A606">
        <v>5</v>
      </c>
      <c r="B606">
        <v>1966</v>
      </c>
      <c r="C606" t="s">
        <v>2073</v>
      </c>
      <c r="D606">
        <v>1979</v>
      </c>
      <c r="E606">
        <f>VLOOKUP(C606,GDP!A$1:BG$265,8,FALSE)</f>
        <v>0</v>
      </c>
      <c r="F606">
        <f>VLOOKUP(C606,Population!A$1:BG$265,8,FALSE)</f>
        <v>127468000</v>
      </c>
      <c r="G606" t="str">
        <f t="shared" si="9"/>
        <v>.</v>
      </c>
    </row>
    <row r="607" spans="1:7" x14ac:dyDescent="0.4">
      <c r="A607">
        <v>6</v>
      </c>
      <c r="B607">
        <v>1966</v>
      </c>
      <c r="C607" t="s">
        <v>108</v>
      </c>
      <c r="D607">
        <v>1960</v>
      </c>
      <c r="E607">
        <f>VLOOKUP(C607,GDP!A$1:BG$265,8,FALSE)</f>
        <v>0</v>
      </c>
      <c r="F607">
        <f>VLOOKUP(C607,Population!A$1:BG$265,8,FALSE)</f>
        <v>10178653</v>
      </c>
      <c r="G607" t="str">
        <f t="shared" si="9"/>
        <v>.</v>
      </c>
    </row>
    <row r="608" spans="1:7" x14ac:dyDescent="0.4">
      <c r="A608">
        <v>7</v>
      </c>
      <c r="B608">
        <v>1966</v>
      </c>
      <c r="C608" t="s">
        <v>147</v>
      </c>
      <c r="D608">
        <v>1944</v>
      </c>
      <c r="E608">
        <f>VLOOKUP(C608,GDP!A$1:BG$265,8,FALSE)</f>
        <v>73654870011.275742</v>
      </c>
      <c r="F608">
        <f>VLOOKUP(C608,Population!A$1:BG$265,8,FALSE)</f>
        <v>52519000</v>
      </c>
      <c r="G608">
        <f t="shared" si="9"/>
        <v>1402.4423544103229</v>
      </c>
    </row>
    <row r="609" spans="1:7" x14ac:dyDescent="0.4">
      <c r="A609">
        <v>8</v>
      </c>
      <c r="B609">
        <v>1966</v>
      </c>
      <c r="C609" t="s">
        <v>51</v>
      </c>
      <c r="D609">
        <v>1918</v>
      </c>
      <c r="E609">
        <f>VLOOKUP(C609,GDP!A$1:BG$265,8,FALSE)</f>
        <v>0</v>
      </c>
      <c r="F609">
        <f>VLOOKUP(C609,Population!A$1:BG$265,8,FALSE)</f>
        <v>85837799</v>
      </c>
      <c r="G609" t="str">
        <f t="shared" si="9"/>
        <v>.</v>
      </c>
    </row>
    <row r="610" spans="1:7" x14ac:dyDescent="0.4">
      <c r="A610">
        <v>9</v>
      </c>
      <c r="B610">
        <v>1966</v>
      </c>
      <c r="C610" t="s">
        <v>1485</v>
      </c>
      <c r="D610">
        <v>1900</v>
      </c>
      <c r="E610">
        <f>VLOOKUP(C610,GDP!A$1:BG$265,8,FALSE)</f>
        <v>0</v>
      </c>
      <c r="F610">
        <f>VLOOKUP(C610,Population!A$1:BG$265,8,FALSE)</f>
        <v>9821040</v>
      </c>
      <c r="G610" t="str">
        <f t="shared" si="9"/>
        <v>.</v>
      </c>
    </row>
    <row r="611" spans="1:7" x14ac:dyDescent="0.4">
      <c r="A611">
        <v>10</v>
      </c>
      <c r="B611">
        <v>1966</v>
      </c>
      <c r="C611" t="s">
        <v>1492</v>
      </c>
      <c r="D611">
        <v>1867</v>
      </c>
      <c r="E611">
        <f>VLOOKUP(C611,GDP!A$1:BG$265,8,FALSE)</f>
        <v>2126300573.176676</v>
      </c>
      <c r="F611">
        <f>VLOOKUP(C611,Population!A$1:BG$265,8,FALSE)</f>
        <v>7890992</v>
      </c>
      <c r="G611">
        <f t="shared" si="9"/>
        <v>269.45922301995438</v>
      </c>
    </row>
    <row r="612" spans="1:7" x14ac:dyDescent="0.4">
      <c r="A612">
        <v>11</v>
      </c>
      <c r="B612">
        <v>1966</v>
      </c>
      <c r="C612" t="s">
        <v>140</v>
      </c>
      <c r="D612">
        <v>1862</v>
      </c>
      <c r="E612">
        <f>VLOOKUP(C612,GDP!A$1:BG$265,8,FALSE)</f>
        <v>28721062242.163357</v>
      </c>
      <c r="F612">
        <f>VLOOKUP(C612,Population!A$1:BG$265,8,FALSE)</f>
        <v>32283194</v>
      </c>
      <c r="G612">
        <f t="shared" si="9"/>
        <v>889.65987201152882</v>
      </c>
    </row>
    <row r="613" spans="1:7" x14ac:dyDescent="0.4">
      <c r="A613">
        <v>12</v>
      </c>
      <c r="B613">
        <v>1966</v>
      </c>
      <c r="C613" t="s">
        <v>59</v>
      </c>
      <c r="D613">
        <v>1851</v>
      </c>
      <c r="E613">
        <f>VLOOKUP(C613,GDP!A$1:BG$265,8,FALSE)</f>
        <v>0</v>
      </c>
      <c r="F613">
        <f>VLOOKUP(C613,Population!A$1:BG$265,8,FALSE)</f>
        <v>19215450</v>
      </c>
      <c r="G613" t="str">
        <f t="shared" si="9"/>
        <v>.</v>
      </c>
    </row>
    <row r="614" spans="1:7" x14ac:dyDescent="0.4">
      <c r="A614">
        <v>13</v>
      </c>
      <c r="B614">
        <v>1966</v>
      </c>
      <c r="C614" t="s">
        <v>81</v>
      </c>
      <c r="D614">
        <v>1843</v>
      </c>
      <c r="E614">
        <f>VLOOKUP(C614,GDP!A$1:BG$265,8,FALSE)</f>
        <v>1809183974.5266898</v>
      </c>
      <c r="F614">
        <f>VLOOKUP(C614,Population!A$1:BG$265,8,FALSE)</f>
        <v>2722877</v>
      </c>
      <c r="G614">
        <f t="shared" si="9"/>
        <v>664.43837695448224</v>
      </c>
    </row>
    <row r="615" spans="1:7" x14ac:dyDescent="0.4">
      <c r="A615">
        <v>14</v>
      </c>
      <c r="B615">
        <v>1966</v>
      </c>
      <c r="C615" t="s">
        <v>33</v>
      </c>
      <c r="D615">
        <v>1841</v>
      </c>
      <c r="E615">
        <f>VLOOKUP(C615,GDP!A$1:BG$265,8,FALSE)</f>
        <v>24320000000</v>
      </c>
      <c r="F615">
        <f>VLOOKUP(C615,Population!A$1:BG$265,8,FALSE)</f>
        <v>46011038</v>
      </c>
      <c r="G615">
        <f t="shared" si="9"/>
        <v>528.56881863869273</v>
      </c>
    </row>
    <row r="616" spans="1:7" x14ac:dyDescent="0.4">
      <c r="A616">
        <v>15</v>
      </c>
      <c r="B616">
        <v>1966</v>
      </c>
      <c r="C616" t="s">
        <v>2260</v>
      </c>
      <c r="D616">
        <v>1828</v>
      </c>
      <c r="E616" t="e">
        <f>VLOOKUP(C616,GDP!A$1:BG$265,8,FALSE)</f>
        <v>#N/A</v>
      </c>
      <c r="F616" t="e">
        <f>VLOOKUP(C616,Population!A$1:BG$265,8,FALSE)</f>
        <v>#N/A</v>
      </c>
      <c r="G616" t="str">
        <f t="shared" si="9"/>
        <v>.</v>
      </c>
    </row>
    <row r="617" spans="1:7" x14ac:dyDescent="0.4">
      <c r="A617">
        <v>16</v>
      </c>
      <c r="B617">
        <v>1966</v>
      </c>
      <c r="C617" t="s">
        <v>109</v>
      </c>
      <c r="D617">
        <v>1812</v>
      </c>
      <c r="E617">
        <f>VLOOKUP(C617,GDP!A$1:BG$265,8,FALSE)</f>
        <v>5339520612.993741</v>
      </c>
      <c r="F617">
        <f>VLOOKUP(C617,Population!A$1:BG$265,8,FALSE)</f>
        <v>31697616</v>
      </c>
      <c r="G617">
        <f t="shared" si="9"/>
        <v>168.4518044825119</v>
      </c>
    </row>
    <row r="618" spans="1:7" x14ac:dyDescent="0.4">
      <c r="A618">
        <v>17</v>
      </c>
      <c r="B618">
        <v>1966</v>
      </c>
      <c r="C618" t="s">
        <v>126</v>
      </c>
      <c r="D618">
        <v>1811</v>
      </c>
      <c r="E618">
        <f>VLOOKUP(C618,GDP!A$1:BG$265,8,FALSE)</f>
        <v>25302033132.33123</v>
      </c>
      <c r="F618">
        <f>VLOOKUP(C618,Population!A$1:BG$265,8,FALSE)</f>
        <v>7807797</v>
      </c>
      <c r="G618">
        <f t="shared" si="9"/>
        <v>3240.6110369328544</v>
      </c>
    </row>
    <row r="619" spans="1:7" x14ac:dyDescent="0.4">
      <c r="A619">
        <v>18</v>
      </c>
      <c r="B619">
        <v>1966</v>
      </c>
      <c r="C619" t="s">
        <v>281</v>
      </c>
      <c r="D619">
        <v>1806</v>
      </c>
      <c r="E619" t="e">
        <f>VLOOKUP(C619,GDP!A$1:BG$265,8,FALSE)</f>
        <v>#N/A</v>
      </c>
      <c r="F619" t="e">
        <f>VLOOKUP(C619,Population!A$1:BG$265,8,FALSE)</f>
        <v>#N/A</v>
      </c>
      <c r="G619" t="str">
        <f t="shared" si="9"/>
        <v>.</v>
      </c>
    </row>
    <row r="620" spans="1:7" x14ac:dyDescent="0.4">
      <c r="A620">
        <v>19</v>
      </c>
      <c r="B620">
        <v>1966</v>
      </c>
      <c r="C620" t="s">
        <v>2270</v>
      </c>
      <c r="D620">
        <v>1786</v>
      </c>
      <c r="E620" t="e">
        <f>VLOOKUP(C620,GDP!A$1:BG$265,8,FALSE)</f>
        <v>#N/A</v>
      </c>
      <c r="F620" t="e">
        <f>VLOOKUP(C620,Population!A$1:BG$265,8,FALSE)</f>
        <v>#N/A</v>
      </c>
      <c r="G620" t="str">
        <f t="shared" si="9"/>
        <v>.</v>
      </c>
    </row>
    <row r="621" spans="1:7" x14ac:dyDescent="0.4">
      <c r="A621">
        <v>20</v>
      </c>
      <c r="B621">
        <v>1966</v>
      </c>
      <c r="C621" t="s">
        <v>1147</v>
      </c>
      <c r="D621">
        <v>1784</v>
      </c>
      <c r="E621">
        <f>VLOOKUP(C621,GDP!A$1:BG$265,8,FALSE)</f>
        <v>12354752904.9419</v>
      </c>
      <c r="F621">
        <f>VLOOKUP(C621,Population!A$1:BG$265,8,FALSE)</f>
        <v>20486439</v>
      </c>
      <c r="G621">
        <f t="shared" si="9"/>
        <v>603.06981144658187</v>
      </c>
    </row>
    <row r="622" spans="1:7" x14ac:dyDescent="0.4">
      <c r="A622">
        <v>21</v>
      </c>
      <c r="B622">
        <v>1966</v>
      </c>
      <c r="C622" t="s">
        <v>1607</v>
      </c>
      <c r="D622">
        <v>1773</v>
      </c>
      <c r="E622">
        <f>VLOOKUP(C622,GDP!A$1:BG$265,8,FALSE)</f>
        <v>0</v>
      </c>
      <c r="F622">
        <f>VLOOKUP(C622,Population!A$1:BG$265,8,FALSE)</f>
        <v>0</v>
      </c>
      <c r="G622" t="str">
        <f t="shared" si="9"/>
        <v>.</v>
      </c>
    </row>
    <row r="623" spans="1:7" x14ac:dyDescent="0.4">
      <c r="A623">
        <v>22</v>
      </c>
      <c r="B623">
        <v>1966</v>
      </c>
      <c r="C623" t="s">
        <v>43</v>
      </c>
      <c r="D623">
        <v>1761</v>
      </c>
      <c r="E623">
        <f>VLOOKUP(C623,GDP!A$1:BG$265,8,FALSE)</f>
        <v>18651883472.480846</v>
      </c>
      <c r="F623">
        <f>VLOOKUP(C623,Population!A$1:BG$265,8,FALSE)</f>
        <v>9527807</v>
      </c>
      <c r="G623">
        <f t="shared" si="9"/>
        <v>1957.6260804276205</v>
      </c>
    </row>
    <row r="624" spans="1:7" x14ac:dyDescent="0.4">
      <c r="A624">
        <v>23</v>
      </c>
      <c r="B624">
        <v>1966</v>
      </c>
      <c r="C624" t="s">
        <v>77</v>
      </c>
      <c r="D624">
        <v>1751</v>
      </c>
      <c r="E624">
        <f>VLOOKUP(C624,GDP!A$1:BG$265,8,FALSE)</f>
        <v>421700442.06349212</v>
      </c>
      <c r="F624">
        <f>VLOOKUP(C624,Population!A$1:BG$265,8,FALSE)</f>
        <v>2229376</v>
      </c>
      <c r="G624">
        <f t="shared" si="9"/>
        <v>189.15626707360809</v>
      </c>
    </row>
    <row r="625" spans="1:7" x14ac:dyDescent="0.4">
      <c r="A625">
        <v>24</v>
      </c>
      <c r="B625">
        <v>1966</v>
      </c>
      <c r="C625" t="s">
        <v>934</v>
      </c>
      <c r="D625">
        <v>1747</v>
      </c>
      <c r="E625">
        <f>VLOOKUP(C625,GDP!A$1:BG$265,8,FALSE)</f>
        <v>647305630.18867922</v>
      </c>
      <c r="F625">
        <f>VLOOKUP(C625,Population!A$1:BG$265,8,FALSE)</f>
        <v>1642186</v>
      </c>
      <c r="G625">
        <f t="shared" si="9"/>
        <v>394.173151024719</v>
      </c>
    </row>
    <row r="626" spans="1:7" x14ac:dyDescent="0.4">
      <c r="A626">
        <v>24</v>
      </c>
      <c r="B626">
        <v>1966</v>
      </c>
      <c r="C626" t="s">
        <v>410</v>
      </c>
      <c r="D626">
        <v>1747</v>
      </c>
      <c r="E626">
        <f>VLOOKUP(C626,GDP!A$1:BG$265,8,FALSE)</f>
        <v>0</v>
      </c>
      <c r="F626">
        <f>VLOOKUP(C626,Population!A$1:BG$265,8,FALSE)</f>
        <v>8258057</v>
      </c>
      <c r="G626" t="str">
        <f t="shared" si="9"/>
        <v>.</v>
      </c>
    </row>
    <row r="627" spans="1:7" x14ac:dyDescent="0.4">
      <c r="A627">
        <v>26</v>
      </c>
      <c r="B627">
        <v>1966</v>
      </c>
      <c r="C627" t="s">
        <v>100</v>
      </c>
      <c r="D627">
        <v>1741</v>
      </c>
      <c r="E627">
        <f>VLOOKUP(C627,GDP!A$1:BG$265,8,FALSE)</f>
        <v>10887682273.101418</v>
      </c>
      <c r="F627">
        <f>VLOOKUP(C627,Population!A$1:BG$265,8,FALSE)</f>
        <v>7322066</v>
      </c>
      <c r="G627">
        <f t="shared" si="9"/>
        <v>1486.9686060056572</v>
      </c>
    </row>
    <row r="628" spans="1:7" x14ac:dyDescent="0.4">
      <c r="A628">
        <v>27</v>
      </c>
      <c r="B628">
        <v>1966</v>
      </c>
      <c r="C628" t="s">
        <v>727</v>
      </c>
      <c r="D628">
        <v>1737</v>
      </c>
      <c r="E628">
        <f>VLOOKUP(C628,GDP!A$1:BG$265,8,FALSE)</f>
        <v>3039834558.749063</v>
      </c>
      <c r="F628">
        <f>VLOOKUP(C628,Population!A$1:BG$265,8,FALSE)</f>
        <v>12980267</v>
      </c>
      <c r="G628">
        <f t="shared" si="9"/>
        <v>234.18890834441717</v>
      </c>
    </row>
    <row r="629" spans="1:7" x14ac:dyDescent="0.4">
      <c r="A629">
        <v>28</v>
      </c>
      <c r="B629">
        <v>1966</v>
      </c>
      <c r="C629" t="s">
        <v>32</v>
      </c>
      <c r="D629">
        <v>1736</v>
      </c>
      <c r="E629">
        <f>VLOOKUP(C629,GDP!A$1:BG$265,8,FALSE)</f>
        <v>110597467198.64476</v>
      </c>
      <c r="F629">
        <f>VLOOKUP(C629,Population!A$1:BG$265,8,FALSE)</f>
        <v>50508717</v>
      </c>
      <c r="G629">
        <f t="shared" si="9"/>
        <v>2189.6708878715876</v>
      </c>
    </row>
    <row r="630" spans="1:7" x14ac:dyDescent="0.4">
      <c r="A630">
        <v>29</v>
      </c>
      <c r="B630">
        <v>1966</v>
      </c>
      <c r="C630" t="s">
        <v>70</v>
      </c>
      <c r="D630">
        <v>1723</v>
      </c>
      <c r="E630">
        <f>VLOOKUP(C630,GDP!A$1:BG$265,8,FALSE)</f>
        <v>7072641025.6410255</v>
      </c>
      <c r="F630">
        <f>VLOOKUP(C630,Population!A$1:BG$265,8,FALSE)</f>
        <v>8806137</v>
      </c>
      <c r="G630">
        <f t="shared" si="9"/>
        <v>803.14910222734727</v>
      </c>
    </row>
    <row r="631" spans="1:7" x14ac:dyDescent="0.4">
      <c r="A631">
        <v>30</v>
      </c>
      <c r="B631">
        <v>1966</v>
      </c>
      <c r="C631" t="s">
        <v>2002</v>
      </c>
      <c r="D631">
        <v>1700</v>
      </c>
      <c r="E631">
        <f>VLOOKUP(C631,GDP!A$1:BG$265,8,FALSE)</f>
        <v>3104034393.2316236</v>
      </c>
      <c r="F631">
        <f>VLOOKUP(C631,Population!A$1:BG$265,8,FALSE)</f>
        <v>2888800</v>
      </c>
      <c r="G631">
        <f t="shared" si="9"/>
        <v>1074.5065055495788</v>
      </c>
    </row>
    <row r="632" spans="1:7" x14ac:dyDescent="0.4">
      <c r="A632">
        <v>31</v>
      </c>
      <c r="B632">
        <v>1966</v>
      </c>
      <c r="C632" t="s">
        <v>74</v>
      </c>
      <c r="D632">
        <v>1695</v>
      </c>
      <c r="E632">
        <f>VLOOKUP(C632,GDP!A$1:BG$265,8,FALSE)</f>
        <v>994044553.87205386</v>
      </c>
      <c r="F632">
        <f>VLOOKUP(C632,Population!A$1:BG$265,8,FALSE)</f>
        <v>4152668</v>
      </c>
      <c r="G632">
        <f t="shared" si="9"/>
        <v>239.37491604723851</v>
      </c>
    </row>
    <row r="633" spans="1:7" x14ac:dyDescent="0.4">
      <c r="A633">
        <v>32</v>
      </c>
      <c r="B633">
        <v>1966</v>
      </c>
      <c r="C633" t="s">
        <v>1955</v>
      </c>
      <c r="D633">
        <v>1692</v>
      </c>
      <c r="E633">
        <f>VLOOKUP(C633,GDP!A$1:BG$265,8,FALSE)</f>
        <v>1024103034.2919849</v>
      </c>
      <c r="F633">
        <f>VLOOKUP(C633,Population!A$1:BG$265,8,FALSE)</f>
        <v>4487204</v>
      </c>
      <c r="G633">
        <f t="shared" si="9"/>
        <v>228.22742943979924</v>
      </c>
    </row>
    <row r="634" spans="1:7" x14ac:dyDescent="0.4">
      <c r="A634">
        <v>33</v>
      </c>
      <c r="B634">
        <v>1966</v>
      </c>
      <c r="C634" t="s">
        <v>118</v>
      </c>
      <c r="D634">
        <v>1688</v>
      </c>
      <c r="E634">
        <f>VLOOKUP(C634,GDP!A$1:BG$265,8,FALSE)</f>
        <v>22867203317.402157</v>
      </c>
      <c r="F634">
        <f>VLOOKUP(C634,Population!A$1:BG$265,8,FALSE)</f>
        <v>12456251</v>
      </c>
      <c r="G634">
        <f t="shared" si="9"/>
        <v>1835.8014235103449</v>
      </c>
    </row>
    <row r="635" spans="1:7" x14ac:dyDescent="0.4">
      <c r="A635">
        <v>33</v>
      </c>
      <c r="B635">
        <v>1966</v>
      </c>
      <c r="C635" t="s">
        <v>351</v>
      </c>
      <c r="D635">
        <v>1688</v>
      </c>
      <c r="E635" t="e">
        <f>VLOOKUP(C635,GDP!A$1:BG$265,8,FALSE)</f>
        <v>#N/A</v>
      </c>
      <c r="F635" t="e">
        <f>VLOOKUP(C635,Population!A$1:BG$265,8,FALSE)</f>
        <v>#N/A</v>
      </c>
      <c r="G635" t="str">
        <f t="shared" si="9"/>
        <v>.</v>
      </c>
    </row>
    <row r="636" spans="1:7" x14ac:dyDescent="0.4">
      <c r="A636">
        <v>35</v>
      </c>
      <c r="B636">
        <v>1966</v>
      </c>
      <c r="C636" t="s">
        <v>522</v>
      </c>
      <c r="D636">
        <v>1679</v>
      </c>
      <c r="E636">
        <f>VLOOKUP(C636,GDP!A$1:BG$265,8,FALSE)</f>
        <v>2876395613.0817113</v>
      </c>
      <c r="F636">
        <f>VLOOKUP(C636,Population!A$1:BG$265,8,FALSE)</f>
        <v>14593284</v>
      </c>
      <c r="G636">
        <f t="shared" si="9"/>
        <v>197.10406602665387</v>
      </c>
    </row>
    <row r="637" spans="1:7" x14ac:dyDescent="0.4">
      <c r="A637">
        <v>36</v>
      </c>
      <c r="B637">
        <v>1966</v>
      </c>
      <c r="C637" t="s">
        <v>199</v>
      </c>
      <c r="D637">
        <v>1673</v>
      </c>
      <c r="E637">
        <f>VLOOKUP(C637,GDP!A$1:BG$265,8,FALSE)</f>
        <v>0</v>
      </c>
      <c r="F637">
        <f>VLOOKUP(C637,Population!A$1:BG$265,8,FALSE)</f>
        <v>31681000</v>
      </c>
      <c r="G637" t="str">
        <f t="shared" si="9"/>
        <v>.</v>
      </c>
    </row>
    <row r="638" spans="1:7" x14ac:dyDescent="0.4">
      <c r="A638">
        <v>37</v>
      </c>
      <c r="B638">
        <v>1966</v>
      </c>
      <c r="C638" t="s">
        <v>2002</v>
      </c>
      <c r="D638">
        <v>1670</v>
      </c>
      <c r="E638">
        <f>VLOOKUP(C638,GDP!A$1:BG$265,8,FALSE)</f>
        <v>3104034393.2316236</v>
      </c>
      <c r="F638">
        <f>VLOOKUP(C638,Population!A$1:BG$265,8,FALSE)</f>
        <v>2888800</v>
      </c>
      <c r="G638">
        <f t="shared" si="9"/>
        <v>1074.5065055495788</v>
      </c>
    </row>
    <row r="639" spans="1:7" x14ac:dyDescent="0.4">
      <c r="A639">
        <v>38</v>
      </c>
      <c r="B639">
        <v>1966</v>
      </c>
      <c r="C639" t="s">
        <v>2076</v>
      </c>
      <c r="D639">
        <v>1662</v>
      </c>
      <c r="E639">
        <f>VLOOKUP(C639,GDP!A$1:BG$265,8,FALSE)</f>
        <v>1723000000.0000002</v>
      </c>
      <c r="F639">
        <f>VLOOKUP(C639,Population!A$1:BG$265,8,FALSE)</f>
        <v>9047798</v>
      </c>
      <c r="G639">
        <f t="shared" si="9"/>
        <v>190.43307553948489</v>
      </c>
    </row>
    <row r="640" spans="1:7" x14ac:dyDescent="0.4">
      <c r="A640">
        <v>39</v>
      </c>
      <c r="B640">
        <v>1966</v>
      </c>
      <c r="C640" t="s">
        <v>295</v>
      </c>
      <c r="D640">
        <v>1648</v>
      </c>
      <c r="E640">
        <f>VLOOKUP(C640,GDP!A$1:BG$265,8,FALSE)</f>
        <v>14122222222.222219</v>
      </c>
      <c r="F640">
        <f>VLOOKUP(C640,Population!A$1:BG$265,8,FALSE)</f>
        <v>31717477</v>
      </c>
      <c r="G640">
        <f t="shared" si="9"/>
        <v>445.25049146318349</v>
      </c>
    </row>
    <row r="641" spans="1:7" x14ac:dyDescent="0.4">
      <c r="A641">
        <v>40</v>
      </c>
      <c r="B641">
        <v>1966</v>
      </c>
      <c r="C641" t="s">
        <v>1954</v>
      </c>
      <c r="D641">
        <v>1633</v>
      </c>
      <c r="E641">
        <f>VLOOKUP(C641,GDP!A$1:BG$265,8,FALSE)</f>
        <v>76720285969.615723</v>
      </c>
      <c r="F641">
        <f>VLOOKUP(C641,Population!A$1:BG$265,8,FALSE)</f>
        <v>735400000</v>
      </c>
      <c r="G641">
        <f t="shared" si="9"/>
        <v>104.3245661811473</v>
      </c>
    </row>
    <row r="642" spans="1:7" x14ac:dyDescent="0.4">
      <c r="A642">
        <v>41</v>
      </c>
      <c r="B642">
        <v>1966</v>
      </c>
      <c r="C642" t="s">
        <v>851</v>
      </c>
      <c r="D642">
        <v>1631</v>
      </c>
      <c r="E642">
        <f>VLOOKUP(C642,GDP!A$1:BG$265,8,FALSE)</f>
        <v>0</v>
      </c>
      <c r="F642">
        <f>VLOOKUP(C642,Population!A$1:BG$265,8,FALSE)</f>
        <v>8651164</v>
      </c>
      <c r="G642" t="str">
        <f t="shared" si="9"/>
        <v>.</v>
      </c>
    </row>
    <row r="643" spans="1:7" x14ac:dyDescent="0.4">
      <c r="A643">
        <v>42</v>
      </c>
      <c r="B643">
        <v>1966</v>
      </c>
      <c r="C643" t="s">
        <v>815</v>
      </c>
      <c r="D643">
        <v>1620</v>
      </c>
      <c r="E643">
        <f>VLOOKUP(C643,GDP!A$1:BG$265,8,FALSE)</f>
        <v>60358632035.153236</v>
      </c>
      <c r="F643">
        <f>VLOOKUP(C643,Population!A$1:BG$265,8,FALSE)</f>
        <v>20048000</v>
      </c>
      <c r="G643">
        <f t="shared" ref="G643:G706" si="10">IFERROR(IF(E643*F643=0,".",E643/F643),".")</f>
        <v>3010.7059075794709</v>
      </c>
    </row>
    <row r="644" spans="1:7" x14ac:dyDescent="0.4">
      <c r="A644">
        <v>43</v>
      </c>
      <c r="B644">
        <v>1966</v>
      </c>
      <c r="C644" t="s">
        <v>60</v>
      </c>
      <c r="D644">
        <v>1616</v>
      </c>
      <c r="E644">
        <f>VLOOKUP(C644,GDP!A$1:BG$265,8,FALSE)</f>
        <v>6113607728.1567163</v>
      </c>
      <c r="F644">
        <f>VLOOKUP(C644,Population!A$1:BG$265,8,FALSE)</f>
        <v>11941325</v>
      </c>
      <c r="G644">
        <f t="shared" si="10"/>
        <v>511.97063375770415</v>
      </c>
    </row>
    <row r="645" spans="1:7" x14ac:dyDescent="0.4">
      <c r="A645">
        <v>44</v>
      </c>
      <c r="B645">
        <v>1966</v>
      </c>
      <c r="C645" t="s">
        <v>1261</v>
      </c>
      <c r="D645">
        <v>1615</v>
      </c>
      <c r="E645">
        <f>VLOOKUP(C645,GDP!A$1:BG$265,8,FALSE)</f>
        <v>984942988.06895506</v>
      </c>
      <c r="F645">
        <f>VLOOKUP(C645,Population!A$1:BG$265,8,FALSE)</f>
        <v>3789211</v>
      </c>
      <c r="G645">
        <f t="shared" si="10"/>
        <v>259.93352918825451</v>
      </c>
    </row>
    <row r="646" spans="1:7" x14ac:dyDescent="0.4">
      <c r="A646">
        <v>45</v>
      </c>
      <c r="B646">
        <v>1966</v>
      </c>
      <c r="C646" t="s">
        <v>117</v>
      </c>
      <c r="D646">
        <v>1592</v>
      </c>
      <c r="E646">
        <f>VLOOKUP(C646,GDP!A$1:BG$265,8,FALSE)</f>
        <v>16480058704.853127</v>
      </c>
      <c r="F646">
        <f>VLOOKUP(C646,Population!A$1:BG$265,8,FALSE)</f>
        <v>5918002</v>
      </c>
      <c r="G646">
        <f t="shared" si="10"/>
        <v>2784.7335477164634</v>
      </c>
    </row>
    <row r="647" spans="1:7" x14ac:dyDescent="0.4">
      <c r="A647">
        <v>45</v>
      </c>
      <c r="B647">
        <v>1966</v>
      </c>
      <c r="C647" t="s">
        <v>1983</v>
      </c>
      <c r="D647">
        <v>1592</v>
      </c>
      <c r="E647">
        <f>VLOOKUP(C647,GDP!A$1:BG$265,8,FALSE)</f>
        <v>0</v>
      </c>
      <c r="F647">
        <f>VLOOKUP(C647,Population!A$1:BG$265,8,FALSE)</f>
        <v>3948869</v>
      </c>
      <c r="G647" t="str">
        <f t="shared" si="10"/>
        <v>.</v>
      </c>
    </row>
    <row r="648" spans="1:7" x14ac:dyDescent="0.4">
      <c r="A648">
        <v>47</v>
      </c>
      <c r="B648">
        <v>1966</v>
      </c>
      <c r="C648" t="s">
        <v>2285</v>
      </c>
      <c r="D648">
        <v>1588</v>
      </c>
      <c r="E648">
        <f>VLOOKUP(C648,GDP!A$1:BG$265,8,FALSE)</f>
        <v>0</v>
      </c>
      <c r="F648">
        <f>VLOOKUP(C648,Population!A$1:BG$265,8,FALSE)</f>
        <v>17861881</v>
      </c>
      <c r="G648" t="str">
        <f t="shared" si="10"/>
        <v>.</v>
      </c>
    </row>
    <row r="649" spans="1:7" x14ac:dyDescent="0.4">
      <c r="A649">
        <v>48</v>
      </c>
      <c r="B649">
        <v>1966</v>
      </c>
      <c r="C649" t="s">
        <v>2038</v>
      </c>
      <c r="D649">
        <v>1585</v>
      </c>
      <c r="E649">
        <f>VLOOKUP(C649,GDP!A$1:BG$265,8,FALSE)</f>
        <v>0</v>
      </c>
      <c r="F649">
        <f>VLOOKUP(C649,Population!A$1:BG$265,8,FALSE)</f>
        <v>5635859</v>
      </c>
      <c r="G649" t="str">
        <f t="shared" si="10"/>
        <v>.</v>
      </c>
    </row>
    <row r="650" spans="1:7" x14ac:dyDescent="0.4">
      <c r="A650">
        <v>49</v>
      </c>
      <c r="B650">
        <v>1966</v>
      </c>
      <c r="C650" t="s">
        <v>637</v>
      </c>
      <c r="D650">
        <v>1582</v>
      </c>
      <c r="E650">
        <f>VLOOKUP(C650,GDP!A$1:BG$265,8,FALSE)</f>
        <v>1040952380.9523809</v>
      </c>
      <c r="F650">
        <f>VLOOKUP(C650,Population!A$1:BG$265,8,FALSE)</f>
        <v>4638275</v>
      </c>
      <c r="G650">
        <f t="shared" si="10"/>
        <v>224.42662001549732</v>
      </c>
    </row>
    <row r="651" spans="1:7" x14ac:dyDescent="0.4">
      <c r="A651">
        <v>50</v>
      </c>
      <c r="B651">
        <v>1966</v>
      </c>
      <c r="C651" t="s">
        <v>678</v>
      </c>
      <c r="D651">
        <v>1574</v>
      </c>
      <c r="E651">
        <f>VLOOKUP(C651,GDP!A$1:BG$265,8,FALSE)</f>
        <v>6789938673.2110624</v>
      </c>
      <c r="F651">
        <f>VLOOKUP(C651,Population!A$1:BG$265,8,FALSE)</f>
        <v>25624656</v>
      </c>
      <c r="G651">
        <f t="shared" si="10"/>
        <v>264.97677366716891</v>
      </c>
    </row>
    <row r="652" spans="1:7" x14ac:dyDescent="0.4">
      <c r="A652">
        <v>51</v>
      </c>
      <c r="B652">
        <v>1966</v>
      </c>
      <c r="C652" t="s">
        <v>2273</v>
      </c>
      <c r="D652">
        <v>1556</v>
      </c>
      <c r="E652">
        <f>VLOOKUP(C652,GDP!A$1:BG$265,8,FALSE)</f>
        <v>220613582.36986604</v>
      </c>
      <c r="F652">
        <f>VLOOKUP(C652,Population!A$1:BG$265,8,FALSE)</f>
        <v>1217391</v>
      </c>
      <c r="G652">
        <f t="shared" si="10"/>
        <v>181.2183451084048</v>
      </c>
    </row>
    <row r="653" spans="1:7" x14ac:dyDescent="0.4">
      <c r="A653">
        <v>52</v>
      </c>
      <c r="B653">
        <v>1966</v>
      </c>
      <c r="C653" t="s">
        <v>1170</v>
      </c>
      <c r="D653">
        <v>1548</v>
      </c>
      <c r="E653">
        <f>VLOOKUP(C653,GDP!A$1:BG$265,8,FALSE)</f>
        <v>105628070343.11111</v>
      </c>
      <c r="F653">
        <f>VLOOKUP(C653,Population!A$1:BG$265,8,FALSE)</f>
        <v>99790000</v>
      </c>
      <c r="G653">
        <f t="shared" si="10"/>
        <v>1058.5035609090201</v>
      </c>
    </row>
    <row r="654" spans="1:7" x14ac:dyDescent="0.4">
      <c r="A654">
        <v>53</v>
      </c>
      <c r="B654">
        <v>1966</v>
      </c>
      <c r="C654" t="s">
        <v>858</v>
      </c>
      <c r="D654">
        <v>1544</v>
      </c>
      <c r="E654">
        <f>VLOOKUP(C654,GDP!A$1:BG$265,8,FALSE)</f>
        <v>11721248101.087418</v>
      </c>
      <c r="F654">
        <f>VLOOKUP(C654,Population!A$1:BG$265,8,FALSE)</f>
        <v>4797381</v>
      </c>
      <c r="G654">
        <f t="shared" si="10"/>
        <v>2443.2597913502009</v>
      </c>
    </row>
    <row r="655" spans="1:7" x14ac:dyDescent="0.4">
      <c r="A655">
        <v>54</v>
      </c>
      <c r="B655">
        <v>1966</v>
      </c>
      <c r="C655" t="s">
        <v>2040</v>
      </c>
      <c r="D655">
        <v>1543</v>
      </c>
      <c r="E655">
        <f>VLOOKUP(C655,GDP!A$1:BG$265,8,FALSE)</f>
        <v>0</v>
      </c>
      <c r="F655">
        <f>VLOOKUP(C655,Population!A$1:BG$265,8,FALSE)</f>
        <v>23944178</v>
      </c>
      <c r="G655" t="str">
        <f t="shared" si="10"/>
        <v>.</v>
      </c>
    </row>
    <row r="656" spans="1:7" x14ac:dyDescent="0.4">
      <c r="A656">
        <v>55</v>
      </c>
      <c r="B656">
        <v>1966</v>
      </c>
      <c r="C656" t="s">
        <v>719</v>
      </c>
      <c r="D656">
        <v>1542</v>
      </c>
      <c r="E656">
        <f>VLOOKUP(C656,GDP!A$1:BG$265,8,FALSE)</f>
        <v>5863733230.9761562</v>
      </c>
      <c r="F656">
        <f>VLOOKUP(C656,Population!A$1:BG$265,8,FALSE)</f>
        <v>2675900</v>
      </c>
      <c r="G656">
        <f t="shared" si="10"/>
        <v>2191.3125419395928</v>
      </c>
    </row>
    <row r="657" spans="1:7" x14ac:dyDescent="0.4">
      <c r="A657">
        <v>56</v>
      </c>
      <c r="B657">
        <v>1966</v>
      </c>
      <c r="C657" t="s">
        <v>2047</v>
      </c>
      <c r="D657">
        <v>1541</v>
      </c>
      <c r="E657">
        <f>VLOOKUP(C657,GDP!A$1:BG$265,8,FALSE)</f>
        <v>0</v>
      </c>
      <c r="F657">
        <f>VLOOKUP(C657,Population!A$1:BG$265,8,FALSE)</f>
        <v>768813</v>
      </c>
      <c r="G657" t="str">
        <f t="shared" si="10"/>
        <v>.</v>
      </c>
    </row>
    <row r="658" spans="1:7" x14ac:dyDescent="0.4">
      <c r="A658">
        <v>57</v>
      </c>
      <c r="B658">
        <v>1966</v>
      </c>
      <c r="C658" t="s">
        <v>1060</v>
      </c>
      <c r="D658">
        <v>1539</v>
      </c>
      <c r="E658">
        <f>VLOOKUP(C658,GDP!A$1:BG$265,8,FALSE)</f>
        <v>8455611129.2793627</v>
      </c>
      <c r="F658">
        <f>VLOOKUP(C658,Population!A$1:BG$265,8,FALSE)</f>
        <v>8613651</v>
      </c>
      <c r="G658">
        <f t="shared" si="10"/>
        <v>981.65239447005251</v>
      </c>
    </row>
    <row r="659" spans="1:7" x14ac:dyDescent="0.4">
      <c r="A659">
        <v>58</v>
      </c>
      <c r="B659">
        <v>1966</v>
      </c>
      <c r="C659" t="s">
        <v>192</v>
      </c>
      <c r="D659">
        <v>1536</v>
      </c>
      <c r="E659">
        <f>VLOOKUP(C659,GDP!A$1:BG$265,8,FALSE)</f>
        <v>8696460205.3397026</v>
      </c>
      <c r="F659">
        <f>VLOOKUP(C659,Population!A$1:BG$265,8,FALSE)</f>
        <v>3753012</v>
      </c>
      <c r="G659">
        <f t="shared" si="10"/>
        <v>2317.1948838265644</v>
      </c>
    </row>
    <row r="660" spans="1:7" x14ac:dyDescent="0.4">
      <c r="A660">
        <v>59</v>
      </c>
      <c r="B660">
        <v>1966</v>
      </c>
      <c r="C660" t="s">
        <v>2120</v>
      </c>
      <c r="D660">
        <v>1534</v>
      </c>
      <c r="E660">
        <f>VLOOKUP(C660,GDP!A$1:BG$265,8,FALSE)</f>
        <v>1264285714.2857144</v>
      </c>
      <c r="F660">
        <f>VLOOKUP(C660,Population!A$1:BG$265,8,FALSE)</f>
        <v>3676189</v>
      </c>
      <c r="G660">
        <f t="shared" si="10"/>
        <v>343.91205519784603</v>
      </c>
    </row>
    <row r="661" spans="1:7" x14ac:dyDescent="0.4">
      <c r="A661">
        <v>60</v>
      </c>
      <c r="B661">
        <v>1966</v>
      </c>
      <c r="C661" t="s">
        <v>2087</v>
      </c>
      <c r="D661">
        <v>1533</v>
      </c>
      <c r="E661">
        <f>VLOOKUP(C661,GDP!A$1:BG$265,8,FALSE)</f>
        <v>171100000</v>
      </c>
      <c r="F661">
        <f>VLOOKUP(C661,Population!A$1:BG$265,8,FALSE)</f>
        <v>341133</v>
      </c>
      <c r="G661">
        <f t="shared" si="10"/>
        <v>501.56390615976761</v>
      </c>
    </row>
    <row r="662" spans="1:7" x14ac:dyDescent="0.4">
      <c r="A662">
        <v>61</v>
      </c>
      <c r="B662">
        <v>1966</v>
      </c>
      <c r="C662" t="s">
        <v>1064</v>
      </c>
      <c r="D662">
        <v>1532</v>
      </c>
      <c r="E662">
        <f>VLOOKUP(C662,GDP!A$1:BG$265,8,FALSE)</f>
        <v>6366792664.1467171</v>
      </c>
      <c r="F662">
        <f>VLOOKUP(C662,Population!A$1:BG$265,8,FALSE)</f>
        <v>51217359</v>
      </c>
      <c r="G662">
        <f t="shared" si="10"/>
        <v>124.30927303664207</v>
      </c>
    </row>
    <row r="663" spans="1:7" x14ac:dyDescent="0.4">
      <c r="A663">
        <v>62</v>
      </c>
      <c r="B663">
        <v>1966</v>
      </c>
      <c r="C663" t="s">
        <v>505</v>
      </c>
      <c r="D663">
        <v>1517</v>
      </c>
      <c r="E663">
        <f>VLOOKUP(C663,GDP!A$1:BG$265,8,FALSE)</f>
        <v>3980000000.0000005</v>
      </c>
      <c r="F663">
        <f>VLOOKUP(C663,Population!A$1:BG$265,8,FALSE)</f>
        <v>2629000</v>
      </c>
      <c r="G663">
        <f t="shared" si="10"/>
        <v>1513.8836059338153</v>
      </c>
    </row>
    <row r="664" spans="1:7" x14ac:dyDescent="0.4">
      <c r="A664">
        <v>63</v>
      </c>
      <c r="B664">
        <v>1966</v>
      </c>
      <c r="C664" t="s">
        <v>2274</v>
      </c>
      <c r="D664">
        <v>1513</v>
      </c>
      <c r="E664" t="e">
        <f>VLOOKUP(C664,GDP!A$1:BG$265,8,FALSE)</f>
        <v>#N/A</v>
      </c>
      <c r="F664" t="e">
        <f>VLOOKUP(C664,Population!A$1:BG$265,8,FALSE)</f>
        <v>#N/A</v>
      </c>
      <c r="G664" t="str">
        <f t="shared" si="10"/>
        <v>.</v>
      </c>
    </row>
    <row r="665" spans="1:7" x14ac:dyDescent="0.4">
      <c r="A665">
        <v>64</v>
      </c>
      <c r="B665">
        <v>1966</v>
      </c>
      <c r="C665" t="s">
        <v>2015</v>
      </c>
      <c r="D665">
        <v>1511</v>
      </c>
      <c r="E665">
        <f>VLOOKUP(C665,GDP!A$1:BG$265,8,FALSE)</f>
        <v>0</v>
      </c>
      <c r="F665">
        <f>VLOOKUP(C665,Population!A$1:BG$265,8,FALSE)</f>
        <v>1803683</v>
      </c>
      <c r="G665" t="str">
        <f t="shared" si="10"/>
        <v>.</v>
      </c>
    </row>
    <row r="666" spans="1:7" x14ac:dyDescent="0.4">
      <c r="A666">
        <v>64</v>
      </c>
      <c r="B666">
        <v>1966</v>
      </c>
      <c r="C666" t="s">
        <v>1973</v>
      </c>
      <c r="D666">
        <v>1511</v>
      </c>
      <c r="E666">
        <f>VLOOKUP(C666,GDP!A$1:BG$265,8,FALSE)</f>
        <v>0</v>
      </c>
      <c r="F666">
        <f>VLOOKUP(C666,Population!A$1:BG$265,8,FALSE)</f>
        <v>25641376</v>
      </c>
      <c r="G666" t="str">
        <f t="shared" si="10"/>
        <v>.</v>
      </c>
    </row>
    <row r="667" spans="1:7" x14ac:dyDescent="0.4">
      <c r="A667">
        <v>66</v>
      </c>
      <c r="B667">
        <v>1966</v>
      </c>
      <c r="C667" t="s">
        <v>565</v>
      </c>
      <c r="D667">
        <v>1509</v>
      </c>
      <c r="E667">
        <f>VLOOKUP(C667,GDP!A$1:BG$265,8,FALSE)</f>
        <v>27261731436.891029</v>
      </c>
      <c r="F667">
        <f>VLOOKUP(C667,Population!A$1:BG$265,8,FALSE)</f>
        <v>11651000</v>
      </c>
      <c r="G667">
        <f t="shared" si="10"/>
        <v>2339.861937764229</v>
      </c>
    </row>
    <row r="668" spans="1:7" x14ac:dyDescent="0.4">
      <c r="A668">
        <v>67</v>
      </c>
      <c r="B668">
        <v>1966</v>
      </c>
      <c r="C668" t="s">
        <v>1988</v>
      </c>
      <c r="D668">
        <v>1508</v>
      </c>
      <c r="E668">
        <f>VLOOKUP(C668,GDP!A$1:BG$265,8,FALSE)</f>
        <v>1390700000</v>
      </c>
      <c r="F668">
        <f>VLOOKUP(C668,Population!A$1:BG$265,8,FALSE)</f>
        <v>5013153</v>
      </c>
      <c r="G668">
        <f t="shared" si="10"/>
        <v>277.41024461052757</v>
      </c>
    </row>
    <row r="669" spans="1:7" x14ac:dyDescent="0.4">
      <c r="A669">
        <v>68</v>
      </c>
      <c r="B669">
        <v>1966</v>
      </c>
      <c r="C669" t="s">
        <v>709</v>
      </c>
      <c r="D669">
        <v>1499</v>
      </c>
      <c r="E669">
        <f>VLOOKUP(C669,GDP!A$1:BG$265,8,FALSE)</f>
        <v>853268771.09708095</v>
      </c>
      <c r="F669">
        <f>VLOOKUP(C669,Population!A$1:BG$265,8,FALSE)</f>
        <v>5915123</v>
      </c>
      <c r="G669">
        <f t="shared" si="10"/>
        <v>144.25207575515859</v>
      </c>
    </row>
    <row r="670" spans="1:7" x14ac:dyDescent="0.4">
      <c r="A670">
        <v>69</v>
      </c>
      <c r="B670">
        <v>1966</v>
      </c>
      <c r="C670" t="s">
        <v>2000</v>
      </c>
      <c r="D670">
        <v>1495</v>
      </c>
      <c r="E670">
        <f>VLOOKUP(C670,GDP!A$1:BG$265,8,FALSE)</f>
        <v>45253641303.189713</v>
      </c>
      <c r="F670">
        <f>VLOOKUP(C670,Population!A$1:BG$265,8,FALSE)</f>
        <v>508161935</v>
      </c>
      <c r="G670">
        <f t="shared" si="10"/>
        <v>89.053583486511471</v>
      </c>
    </row>
    <row r="671" spans="1:7" x14ac:dyDescent="0.4">
      <c r="A671">
        <v>70</v>
      </c>
      <c r="B671">
        <v>1966</v>
      </c>
      <c r="C671" t="s">
        <v>2277</v>
      </c>
      <c r="D671">
        <v>1487</v>
      </c>
      <c r="E671" t="e">
        <f>VLOOKUP(C671,GDP!A$1:BG$265,8,FALSE)</f>
        <v>#N/A</v>
      </c>
      <c r="F671" t="e">
        <f>VLOOKUP(C671,Population!A$1:BG$265,8,FALSE)</f>
        <v>#N/A</v>
      </c>
      <c r="G671" t="str">
        <f t="shared" si="10"/>
        <v>.</v>
      </c>
    </row>
    <row r="672" spans="1:7" x14ac:dyDescent="0.4">
      <c r="A672">
        <v>71</v>
      </c>
      <c r="B672">
        <v>1966</v>
      </c>
      <c r="C672" t="s">
        <v>1497</v>
      </c>
      <c r="D672">
        <v>1486</v>
      </c>
      <c r="E672">
        <f>VLOOKUP(C672,GDP!A$1:BG$265,8,FALSE)</f>
        <v>216136263.91249698</v>
      </c>
      <c r="F672">
        <f>VLOOKUP(C672,Population!A$1:BG$265,8,FALSE)</f>
        <v>1774029</v>
      </c>
      <c r="G672">
        <f t="shared" si="10"/>
        <v>121.83355735024455</v>
      </c>
    </row>
    <row r="673" spans="1:7" x14ac:dyDescent="0.4">
      <c r="A673">
        <v>71</v>
      </c>
      <c r="B673">
        <v>1966</v>
      </c>
      <c r="C673" t="s">
        <v>1961</v>
      </c>
      <c r="D673">
        <v>1486</v>
      </c>
      <c r="E673">
        <f>VLOOKUP(C673,GDP!A$1:BG$265,8,FALSE)</f>
        <v>0</v>
      </c>
      <c r="F673">
        <f>VLOOKUP(C673,Population!A$1:BG$265,8,FALSE)</f>
        <v>585308</v>
      </c>
      <c r="G673" t="str">
        <f t="shared" si="10"/>
        <v>.</v>
      </c>
    </row>
    <row r="674" spans="1:7" x14ac:dyDescent="0.4">
      <c r="A674">
        <v>73</v>
      </c>
      <c r="B674">
        <v>1966</v>
      </c>
      <c r="C674" t="s">
        <v>529</v>
      </c>
      <c r="D674">
        <v>1481</v>
      </c>
      <c r="E674">
        <f>VLOOKUP(C674,GDP!A$1:BG$265,8,FALSE)</f>
        <v>929520000</v>
      </c>
      <c r="F674">
        <f>VLOOKUP(C674,Population!A$1:BG$265,8,FALSE)</f>
        <v>3290411</v>
      </c>
      <c r="G674">
        <f t="shared" si="10"/>
        <v>282.4935851478736</v>
      </c>
    </row>
    <row r="675" spans="1:7" x14ac:dyDescent="0.4">
      <c r="A675">
        <v>74</v>
      </c>
      <c r="B675">
        <v>1966</v>
      </c>
      <c r="C675" t="s">
        <v>2255</v>
      </c>
      <c r="D675">
        <v>1473</v>
      </c>
      <c r="E675">
        <f>VLOOKUP(C675,GDP!A$1:BG$265,8,FALSE)</f>
        <v>3928171298.0025063</v>
      </c>
      <c r="F675">
        <f>VLOOKUP(C675,Population!A$1:BG$265,8,FALSE)</f>
        <v>29435571</v>
      </c>
      <c r="G675">
        <f t="shared" si="10"/>
        <v>133.44980798920145</v>
      </c>
    </row>
    <row r="676" spans="1:7" x14ac:dyDescent="0.4">
      <c r="A676">
        <v>75</v>
      </c>
      <c r="B676">
        <v>1966</v>
      </c>
      <c r="C676" t="s">
        <v>2109</v>
      </c>
      <c r="D676">
        <v>1472</v>
      </c>
      <c r="E676">
        <f>VLOOKUP(C676,GDP!A$1:BG$265,8,FALSE)</f>
        <v>815000000000</v>
      </c>
      <c r="F676">
        <f>VLOOKUP(C676,Population!A$1:BG$265,8,FALSE)</f>
        <v>196560000</v>
      </c>
      <c r="G676">
        <f t="shared" si="10"/>
        <v>4146.3166463166463</v>
      </c>
    </row>
    <row r="677" spans="1:7" x14ac:dyDescent="0.4">
      <c r="A677">
        <v>75</v>
      </c>
      <c r="B677">
        <v>1966</v>
      </c>
      <c r="C677" t="s">
        <v>2279</v>
      </c>
      <c r="D677">
        <v>1472</v>
      </c>
      <c r="E677" t="e">
        <f>VLOOKUP(C677,GDP!A$1:BG$265,8,FALSE)</f>
        <v>#N/A</v>
      </c>
      <c r="F677" t="e">
        <f>VLOOKUP(C677,Population!A$1:BG$265,8,FALSE)</f>
        <v>#N/A</v>
      </c>
      <c r="G677" t="str">
        <f t="shared" si="10"/>
        <v>.</v>
      </c>
    </row>
    <row r="678" spans="1:7" x14ac:dyDescent="0.4">
      <c r="A678">
        <v>77</v>
      </c>
      <c r="B678">
        <v>1966</v>
      </c>
      <c r="C678" t="s">
        <v>2006</v>
      </c>
      <c r="D678">
        <v>1471</v>
      </c>
      <c r="E678">
        <f>VLOOKUP(C678,GDP!A$1:BG$265,8,FALSE)</f>
        <v>1164519673.1976311</v>
      </c>
      <c r="F678">
        <f>VLOOKUP(C678,Population!A$1:BG$265,8,FALSE)</f>
        <v>9822499</v>
      </c>
      <c r="G678">
        <f t="shared" si="10"/>
        <v>118.5563544671912</v>
      </c>
    </row>
    <row r="679" spans="1:7" x14ac:dyDescent="0.4">
      <c r="A679">
        <v>78</v>
      </c>
      <c r="B679">
        <v>1966</v>
      </c>
      <c r="C679" t="s">
        <v>1976</v>
      </c>
      <c r="D679">
        <v>1469</v>
      </c>
      <c r="E679">
        <f>VLOOKUP(C679,GDP!A$1:BG$265,8,FALSE)</f>
        <v>9208524504.8768425</v>
      </c>
      <c r="F679">
        <f>VLOOKUP(C679,Population!A$1:BG$265,8,FALSE)</f>
        <v>4580869</v>
      </c>
      <c r="G679">
        <f t="shared" si="10"/>
        <v>2010.2134561972505</v>
      </c>
    </row>
    <row r="680" spans="1:7" x14ac:dyDescent="0.4">
      <c r="A680">
        <v>78</v>
      </c>
      <c r="B680">
        <v>1966</v>
      </c>
      <c r="C680" t="s">
        <v>2052</v>
      </c>
      <c r="D680">
        <v>1469</v>
      </c>
      <c r="E680">
        <f>VLOOKUP(C680,GDP!A$1:BG$265,8,FALSE)</f>
        <v>164206537.56167462</v>
      </c>
      <c r="F680">
        <f>VLOOKUP(C680,Population!A$1:BG$265,8,FALSE)</f>
        <v>93500</v>
      </c>
      <c r="G680">
        <f t="shared" si="10"/>
        <v>1756.2196530660387</v>
      </c>
    </row>
    <row r="681" spans="1:7" x14ac:dyDescent="0.4">
      <c r="A681">
        <v>78</v>
      </c>
      <c r="B681">
        <v>1966</v>
      </c>
      <c r="C681" t="s">
        <v>1986</v>
      </c>
      <c r="D681">
        <v>1469</v>
      </c>
      <c r="E681">
        <f>VLOOKUP(C681,GDP!A$1:BG$265,8,FALSE)</f>
        <v>0</v>
      </c>
      <c r="F681">
        <f>VLOOKUP(C681,Population!A$1:BG$265,8,FALSE)</f>
        <v>94875</v>
      </c>
      <c r="G681" t="str">
        <f t="shared" si="10"/>
        <v>.</v>
      </c>
    </row>
    <row r="682" spans="1:7" x14ac:dyDescent="0.4">
      <c r="A682">
        <v>81</v>
      </c>
      <c r="B682">
        <v>1966</v>
      </c>
      <c r="C682" t="s">
        <v>2275</v>
      </c>
      <c r="D682">
        <v>1468</v>
      </c>
      <c r="E682" t="e">
        <f>VLOOKUP(C682,GDP!A$1:BG$265,8,FALSE)</f>
        <v>#N/A</v>
      </c>
      <c r="F682" t="e">
        <f>VLOOKUP(C682,Population!A$1:BG$265,8,FALSE)</f>
        <v>#N/A</v>
      </c>
      <c r="G682" t="str">
        <f t="shared" si="10"/>
        <v>.</v>
      </c>
    </row>
    <row r="683" spans="1:7" x14ac:dyDescent="0.4">
      <c r="A683">
        <v>82</v>
      </c>
      <c r="B683">
        <v>1966</v>
      </c>
      <c r="C683" t="s">
        <v>1997</v>
      </c>
      <c r="D683">
        <v>1466</v>
      </c>
      <c r="E683">
        <f>VLOOKUP(C683,GDP!A$1:BG$265,8,FALSE)</f>
        <v>0</v>
      </c>
      <c r="F683">
        <f>VLOOKUP(C683,Population!A$1:BG$265,8,FALSE)</f>
        <v>103067354</v>
      </c>
      <c r="G683" t="str">
        <f t="shared" si="10"/>
        <v>.</v>
      </c>
    </row>
    <row r="684" spans="1:7" x14ac:dyDescent="0.4">
      <c r="A684">
        <v>82</v>
      </c>
      <c r="B684">
        <v>1966</v>
      </c>
      <c r="C684" t="s">
        <v>2276</v>
      </c>
      <c r="D684">
        <v>1466</v>
      </c>
      <c r="E684" t="e">
        <f>VLOOKUP(C684,GDP!A$1:BG$265,8,FALSE)</f>
        <v>#N/A</v>
      </c>
      <c r="F684" t="e">
        <f>VLOOKUP(C684,Population!A$1:BG$265,8,FALSE)</f>
        <v>#N/A</v>
      </c>
      <c r="G684" t="str">
        <f t="shared" si="10"/>
        <v>.</v>
      </c>
    </row>
    <row r="685" spans="1:7" x14ac:dyDescent="0.4">
      <c r="A685">
        <v>84</v>
      </c>
      <c r="B685">
        <v>1966</v>
      </c>
      <c r="C685" t="s">
        <v>2104</v>
      </c>
      <c r="D685">
        <v>1456</v>
      </c>
      <c r="E685">
        <f>VLOOKUP(C685,GDP!A$1:BG$265,8,FALSE)</f>
        <v>723735635.53637052</v>
      </c>
      <c r="F685">
        <f>VLOOKUP(C685,Population!A$1:BG$265,8,FALSE)</f>
        <v>919903</v>
      </c>
      <c r="G685">
        <f t="shared" si="10"/>
        <v>786.75212010002201</v>
      </c>
    </row>
    <row r="686" spans="1:7" x14ac:dyDescent="0.4">
      <c r="A686">
        <v>85</v>
      </c>
      <c r="B686">
        <v>1966</v>
      </c>
      <c r="C686" t="s">
        <v>1929</v>
      </c>
      <c r="D686">
        <v>1454</v>
      </c>
      <c r="E686">
        <f>VLOOKUP(C686,GDP!A$1:BG$265,8,FALSE)</f>
        <v>0</v>
      </c>
      <c r="F686">
        <f>VLOOKUP(C686,Population!A$1:BG$265,8,FALSE)</f>
        <v>1914573</v>
      </c>
      <c r="G686" t="str">
        <f t="shared" si="10"/>
        <v>.</v>
      </c>
    </row>
    <row r="687" spans="1:7" x14ac:dyDescent="0.4">
      <c r="A687">
        <v>86</v>
      </c>
      <c r="B687">
        <v>1966</v>
      </c>
      <c r="C687" t="s">
        <v>2278</v>
      </c>
      <c r="D687">
        <v>1451</v>
      </c>
      <c r="E687" t="e">
        <f>VLOOKUP(C687,GDP!A$1:BG$265,8,FALSE)</f>
        <v>#N/A</v>
      </c>
      <c r="F687" t="e">
        <f>VLOOKUP(C687,Population!A$1:BG$265,8,FALSE)</f>
        <v>#N/A</v>
      </c>
      <c r="G687" t="str">
        <f t="shared" si="10"/>
        <v>.</v>
      </c>
    </row>
    <row r="688" spans="1:7" x14ac:dyDescent="0.4">
      <c r="A688">
        <v>87</v>
      </c>
      <c r="B688">
        <v>1966</v>
      </c>
      <c r="C688" t="s">
        <v>591</v>
      </c>
      <c r="D688">
        <v>1441</v>
      </c>
      <c r="E688">
        <f>VLOOKUP(C688,GDP!A$1:BG$265,8,FALSE)</f>
        <v>0</v>
      </c>
      <c r="F688">
        <f>VLOOKUP(C688,Population!A$1:BG$265,8,FALSE)</f>
        <v>4357484</v>
      </c>
      <c r="G688" t="str">
        <f t="shared" si="10"/>
        <v>.</v>
      </c>
    </row>
    <row r="689" spans="1:7" x14ac:dyDescent="0.4">
      <c r="A689">
        <v>88</v>
      </c>
      <c r="B689">
        <v>1966</v>
      </c>
      <c r="C689" t="s">
        <v>2111</v>
      </c>
      <c r="D689">
        <v>1440</v>
      </c>
      <c r="E689">
        <f>VLOOKUP(C689,GDP!A$1:BG$265,8,FALSE)</f>
        <v>16099865.834451379</v>
      </c>
      <c r="F689">
        <f>VLOOKUP(C689,Population!A$1:BG$265,8,FALSE)</f>
        <v>86857</v>
      </c>
      <c r="G689">
        <f t="shared" si="10"/>
        <v>185.36060230552954</v>
      </c>
    </row>
    <row r="690" spans="1:7" x14ac:dyDescent="0.4">
      <c r="A690">
        <v>89</v>
      </c>
      <c r="B690">
        <v>1966</v>
      </c>
      <c r="C690" t="s">
        <v>399</v>
      </c>
      <c r="D690">
        <v>1436</v>
      </c>
      <c r="E690">
        <f>VLOOKUP(C690,GDP!A$1:BG$265,8,FALSE)</f>
        <v>5452762962.9629631</v>
      </c>
      <c r="F690">
        <f>VLOOKUP(C690,Population!A$1:BG$265,8,FALSE)</f>
        <v>19721462</v>
      </c>
      <c r="G690">
        <f t="shared" si="10"/>
        <v>276.48877973463442</v>
      </c>
    </row>
    <row r="691" spans="1:7" x14ac:dyDescent="0.4">
      <c r="A691">
        <v>89</v>
      </c>
      <c r="B691">
        <v>1966</v>
      </c>
      <c r="C691" t="s">
        <v>1312</v>
      </c>
      <c r="D691">
        <v>1436</v>
      </c>
      <c r="E691">
        <f>VLOOKUP(C691,GDP!A$1:BG$265,8,FALSE)</f>
        <v>2429309513.8085394</v>
      </c>
      <c r="F691">
        <f>VLOOKUP(C691,Population!A$1:BG$265,8,FALSE)</f>
        <v>5405685</v>
      </c>
      <c r="G691">
        <f t="shared" si="10"/>
        <v>449.3990148905346</v>
      </c>
    </row>
    <row r="692" spans="1:7" x14ac:dyDescent="0.4">
      <c r="A692">
        <v>91</v>
      </c>
      <c r="B692">
        <v>1966</v>
      </c>
      <c r="C692" t="s">
        <v>2282</v>
      </c>
      <c r="D692">
        <v>1413</v>
      </c>
      <c r="E692">
        <f>VLOOKUP(C692,GDP!A$1:BG$265,8,FALSE)</f>
        <v>1342287556.5960233</v>
      </c>
      <c r="F692">
        <f>VLOOKUP(C692,Population!A$1:BG$265,8,FALSE)</f>
        <v>5553246</v>
      </c>
      <c r="G692">
        <f t="shared" si="10"/>
        <v>241.71224480169315</v>
      </c>
    </row>
    <row r="693" spans="1:7" x14ac:dyDescent="0.4">
      <c r="A693">
        <v>92</v>
      </c>
      <c r="B693">
        <v>1966</v>
      </c>
      <c r="C693" t="s">
        <v>2114</v>
      </c>
      <c r="D693">
        <v>1409</v>
      </c>
      <c r="E693">
        <f>VLOOKUP(C693,GDP!A$1:BG$265,8,FALSE)</f>
        <v>0</v>
      </c>
      <c r="F693">
        <f>VLOOKUP(C693,Population!A$1:BG$265,8,FALSE)</f>
        <v>38959334</v>
      </c>
      <c r="G693" t="str">
        <f t="shared" si="10"/>
        <v>.</v>
      </c>
    </row>
    <row r="694" spans="1:7" x14ac:dyDescent="0.4">
      <c r="A694">
        <v>93</v>
      </c>
      <c r="B694">
        <v>1966</v>
      </c>
      <c r="C694" t="s">
        <v>1927</v>
      </c>
      <c r="D694">
        <v>1406</v>
      </c>
      <c r="E694">
        <f>VLOOKUP(C694,GDP!A$1:BG$265,8,FALSE)</f>
        <v>0</v>
      </c>
      <c r="F694">
        <f>VLOOKUP(C694,Population!A$1:BG$265,8,FALSE)</f>
        <v>57715</v>
      </c>
      <c r="G694" t="str">
        <f t="shared" si="10"/>
        <v>.</v>
      </c>
    </row>
    <row r="695" spans="1:7" x14ac:dyDescent="0.4">
      <c r="A695">
        <v>94</v>
      </c>
      <c r="B695">
        <v>1966</v>
      </c>
      <c r="C695" t="s">
        <v>2039</v>
      </c>
      <c r="D695">
        <v>1404</v>
      </c>
      <c r="E695">
        <f>VLOOKUP(C695,GDP!A$1:BG$265,8,FALSE)</f>
        <v>0</v>
      </c>
      <c r="F695">
        <f>VLOOKUP(C695,Population!A$1:BG$265,8,FALSE)</f>
        <v>315200</v>
      </c>
      <c r="G695" t="str">
        <f t="shared" si="10"/>
        <v>.</v>
      </c>
    </row>
    <row r="696" spans="1:7" x14ac:dyDescent="0.4">
      <c r="A696">
        <v>95</v>
      </c>
      <c r="B696">
        <v>1966</v>
      </c>
      <c r="C696" t="s">
        <v>2060</v>
      </c>
      <c r="D696">
        <v>1386</v>
      </c>
      <c r="E696">
        <f>VLOOKUP(C696,GDP!A$1:BG$265,8,FALSE)</f>
        <v>6466610751.7849646</v>
      </c>
      <c r="F696">
        <f>VLOOKUP(C696,Population!A$1:BG$265,8,FALSE)</f>
        <v>52191095</v>
      </c>
      <c r="G696">
        <f t="shared" si="10"/>
        <v>123.90256904525504</v>
      </c>
    </row>
    <row r="697" spans="1:7" x14ac:dyDescent="0.4">
      <c r="A697">
        <v>96</v>
      </c>
      <c r="B697">
        <v>1966</v>
      </c>
      <c r="C697" t="s">
        <v>1980</v>
      </c>
      <c r="D697">
        <v>1381</v>
      </c>
      <c r="E697">
        <f>VLOOKUP(C697,GDP!A$1:BG$265,8,FALSE)</f>
        <v>245849781.71594253</v>
      </c>
      <c r="F697">
        <f>VLOOKUP(C697,Population!A$1:BG$265,8,FALSE)</f>
        <v>542557</v>
      </c>
      <c r="G697">
        <f t="shared" si="10"/>
        <v>453.1317109832562</v>
      </c>
    </row>
    <row r="698" spans="1:7" x14ac:dyDescent="0.4">
      <c r="A698">
        <v>97</v>
      </c>
      <c r="B698">
        <v>1966</v>
      </c>
      <c r="C698" t="s">
        <v>2272</v>
      </c>
      <c r="D698">
        <v>1374</v>
      </c>
      <c r="E698" t="e">
        <f>VLOOKUP(C698,GDP!A$1:BG$265,8,FALSE)</f>
        <v>#N/A</v>
      </c>
      <c r="F698" t="e">
        <f>VLOOKUP(C698,Population!A$1:BG$265,8,FALSE)</f>
        <v>#N/A</v>
      </c>
      <c r="G698" t="str">
        <f t="shared" si="10"/>
        <v>.</v>
      </c>
    </row>
    <row r="699" spans="1:7" x14ac:dyDescent="0.4">
      <c r="A699">
        <v>98</v>
      </c>
      <c r="B699">
        <v>1966</v>
      </c>
      <c r="C699" t="s">
        <v>1961</v>
      </c>
      <c r="D699">
        <v>1373</v>
      </c>
      <c r="E699">
        <f>VLOOKUP(C699,GDP!A$1:BG$265,8,FALSE)</f>
        <v>0</v>
      </c>
      <c r="F699">
        <f>VLOOKUP(C699,Population!A$1:BG$265,8,FALSE)</f>
        <v>585308</v>
      </c>
      <c r="G699" t="str">
        <f t="shared" si="10"/>
        <v>.</v>
      </c>
    </row>
    <row r="700" spans="1:7" x14ac:dyDescent="0.4">
      <c r="A700">
        <v>99</v>
      </c>
      <c r="B700">
        <v>1966</v>
      </c>
      <c r="C700" t="s">
        <v>1939</v>
      </c>
      <c r="D700">
        <v>1366</v>
      </c>
      <c r="E700">
        <f>VLOOKUP(C700,GDP!A$1:BG$265,8,FALSE)</f>
        <v>433889831.58470583</v>
      </c>
      <c r="F700">
        <f>VLOOKUP(C700,Population!A$1:BG$265,8,FALSE)</f>
        <v>5256363</v>
      </c>
      <c r="G700">
        <f t="shared" si="10"/>
        <v>82.545636894694269</v>
      </c>
    </row>
    <row r="701" spans="1:7" x14ac:dyDescent="0.4">
      <c r="A701">
        <v>100</v>
      </c>
      <c r="B701">
        <v>1966</v>
      </c>
      <c r="C701" t="s">
        <v>1946</v>
      </c>
      <c r="D701">
        <v>1365</v>
      </c>
      <c r="E701">
        <f>VLOOKUP(C701,GDP!A$1:BG$265,8,FALSE)</f>
        <v>134173373.78280236</v>
      </c>
      <c r="F701">
        <f>VLOOKUP(C701,Population!A$1:BG$265,8,FALSE)</f>
        <v>51000</v>
      </c>
      <c r="G701">
        <f t="shared" si="10"/>
        <v>2630.850466329458</v>
      </c>
    </row>
    <row r="702" spans="1:7" x14ac:dyDescent="0.4">
      <c r="A702">
        <v>1</v>
      </c>
      <c r="B702">
        <v>1967</v>
      </c>
      <c r="C702" t="s">
        <v>232</v>
      </c>
      <c r="D702">
        <v>2072</v>
      </c>
      <c r="E702">
        <f>VLOOKUP(C702,GDP!A$1:BG$265,9,FALSE)</f>
        <v>111185383409.52136</v>
      </c>
      <c r="F702">
        <f>VLOOKUP(C702,Population!A$1:BG$265,9,FALSE)</f>
        <v>54943600</v>
      </c>
      <c r="G702">
        <f t="shared" si="10"/>
        <v>2023.6275637111758</v>
      </c>
    </row>
    <row r="703" spans="1:7" x14ac:dyDescent="0.4">
      <c r="A703">
        <v>2</v>
      </c>
      <c r="B703">
        <v>1967</v>
      </c>
      <c r="C703" t="s">
        <v>133</v>
      </c>
      <c r="D703">
        <v>1994</v>
      </c>
      <c r="E703">
        <f>VLOOKUP(C703,GDP!A$1:BG$265,9,FALSE)</f>
        <v>0</v>
      </c>
      <c r="F703">
        <f>VLOOKUP(C703,Population!A$1:BG$265,9,FALSE)</f>
        <v>76951336</v>
      </c>
      <c r="G703" t="str">
        <f t="shared" si="10"/>
        <v>.</v>
      </c>
    </row>
    <row r="704" spans="1:7" x14ac:dyDescent="0.4">
      <c r="A704">
        <v>3</v>
      </c>
      <c r="B704">
        <v>1967</v>
      </c>
      <c r="C704" t="s">
        <v>2073</v>
      </c>
      <c r="D704">
        <v>1993</v>
      </c>
      <c r="E704">
        <f>VLOOKUP(C704,GDP!A$1:BG$265,9,FALSE)</f>
        <v>0</v>
      </c>
      <c r="F704">
        <f>VLOOKUP(C704,Population!A$1:BG$265,9,FALSE)</f>
        <v>128196000</v>
      </c>
      <c r="G704" t="str">
        <f t="shared" si="10"/>
        <v>.</v>
      </c>
    </row>
    <row r="705" spans="1:7" x14ac:dyDescent="0.4">
      <c r="A705">
        <v>4</v>
      </c>
      <c r="B705">
        <v>1967</v>
      </c>
      <c r="C705" t="s">
        <v>108</v>
      </c>
      <c r="D705">
        <v>1981</v>
      </c>
      <c r="E705">
        <f>VLOOKUP(C705,GDP!A$1:BG$265,9,FALSE)</f>
        <v>0</v>
      </c>
      <c r="F705">
        <f>VLOOKUP(C705,Population!A$1:BG$265,9,FALSE)</f>
        <v>10216604</v>
      </c>
      <c r="G705" t="str">
        <f t="shared" si="10"/>
        <v>.</v>
      </c>
    </row>
    <row r="706" spans="1:7" x14ac:dyDescent="0.4">
      <c r="A706">
        <v>5</v>
      </c>
      <c r="B706">
        <v>1967</v>
      </c>
      <c r="C706" t="s">
        <v>147</v>
      </c>
      <c r="D706">
        <v>1964</v>
      </c>
      <c r="E706">
        <f>VLOOKUP(C706,GDP!A$1:BG$265,9,FALSE)</f>
        <v>81133120065.420242</v>
      </c>
      <c r="F706">
        <f>VLOOKUP(C706,Population!A$1:BG$265,9,FALSE)</f>
        <v>52900500</v>
      </c>
      <c r="G706">
        <f t="shared" si="10"/>
        <v>1533.6928774854725</v>
      </c>
    </row>
    <row r="707" spans="1:7" x14ac:dyDescent="0.4">
      <c r="A707">
        <v>6</v>
      </c>
      <c r="B707">
        <v>1967</v>
      </c>
      <c r="C707" t="s">
        <v>467</v>
      </c>
      <c r="D707">
        <v>1954</v>
      </c>
      <c r="E707">
        <f>VLOOKUP(C707,GDP!A$1:BG$265,9,FALSE)</f>
        <v>5740241165.634326</v>
      </c>
      <c r="F707">
        <f>VLOOKUP(C707,Population!A$1:BG$265,9,FALSE)</f>
        <v>8874520</v>
      </c>
      <c r="G707">
        <f t="shared" ref="G707:G770" si="11">IFERROR(IF(E707*F707=0,".",E707/F707),".")</f>
        <v>646.82272006083997</v>
      </c>
    </row>
    <row r="708" spans="1:7" x14ac:dyDescent="0.4">
      <c r="A708">
        <v>7</v>
      </c>
      <c r="B708">
        <v>1967</v>
      </c>
      <c r="C708" t="s">
        <v>65</v>
      </c>
      <c r="D708">
        <v>1945</v>
      </c>
      <c r="E708">
        <f>VLOOKUP(C708,GDP!A$1:BG$265,9,FALSE)</f>
        <v>0</v>
      </c>
      <c r="F708">
        <f>VLOOKUP(C708,Population!A$1:BG$265,9,FALSE)</f>
        <v>22932203</v>
      </c>
      <c r="G708" t="str">
        <f t="shared" si="11"/>
        <v>.</v>
      </c>
    </row>
    <row r="709" spans="1:7" x14ac:dyDescent="0.4">
      <c r="A709">
        <v>8</v>
      </c>
      <c r="B709">
        <v>1967</v>
      </c>
      <c r="C709" t="s">
        <v>51</v>
      </c>
      <c r="D709">
        <v>1935</v>
      </c>
      <c r="E709">
        <f>VLOOKUP(C709,GDP!A$1:BG$265,9,FALSE)</f>
        <v>0</v>
      </c>
      <c r="F709">
        <f>VLOOKUP(C709,Population!A$1:BG$265,9,FALSE)</f>
        <v>88191378</v>
      </c>
      <c r="G709" t="str">
        <f t="shared" si="11"/>
        <v>.</v>
      </c>
    </row>
    <row r="710" spans="1:7" x14ac:dyDescent="0.4">
      <c r="A710">
        <v>9</v>
      </c>
      <c r="B710">
        <v>1967</v>
      </c>
      <c r="C710" t="s">
        <v>81</v>
      </c>
      <c r="D710">
        <v>1895</v>
      </c>
      <c r="E710">
        <f>VLOOKUP(C710,GDP!A$1:BG$265,9,FALSE)</f>
        <v>1597721080.0099082</v>
      </c>
      <c r="F710">
        <f>VLOOKUP(C710,Population!A$1:BG$265,9,FALSE)</f>
        <v>2750093</v>
      </c>
      <c r="G710">
        <f t="shared" si="11"/>
        <v>580.96983629641181</v>
      </c>
    </row>
    <row r="711" spans="1:7" x14ac:dyDescent="0.4">
      <c r="A711">
        <v>10</v>
      </c>
      <c r="B711">
        <v>1967</v>
      </c>
      <c r="C711" t="s">
        <v>1485</v>
      </c>
      <c r="D711">
        <v>1877</v>
      </c>
      <c r="E711">
        <f>VLOOKUP(C711,GDP!A$1:BG$265,9,FALSE)</f>
        <v>0</v>
      </c>
      <c r="F711">
        <f>VLOOKUP(C711,Population!A$1:BG$265,9,FALSE)</f>
        <v>9852899</v>
      </c>
      <c r="G711" t="str">
        <f t="shared" si="11"/>
        <v>.</v>
      </c>
    </row>
    <row r="712" spans="1:7" x14ac:dyDescent="0.4">
      <c r="A712">
        <v>11</v>
      </c>
      <c r="B712">
        <v>1967</v>
      </c>
      <c r="C712" t="s">
        <v>140</v>
      </c>
      <c r="D712">
        <v>1870</v>
      </c>
      <c r="E712">
        <f>VLOOKUP(C712,GDP!A$1:BG$265,9,FALSE)</f>
        <v>31647119228.198189</v>
      </c>
      <c r="F712">
        <f>VLOOKUP(C712,Population!A$1:BG$265,9,FALSE)</f>
        <v>32682947</v>
      </c>
      <c r="G712">
        <f t="shared" si="11"/>
        <v>968.30678176598303</v>
      </c>
    </row>
    <row r="713" spans="1:7" x14ac:dyDescent="0.4">
      <c r="A713">
        <v>11</v>
      </c>
      <c r="B713">
        <v>1967</v>
      </c>
      <c r="C713" t="s">
        <v>2270</v>
      </c>
      <c r="D713">
        <v>1870</v>
      </c>
      <c r="E713" t="e">
        <f>VLOOKUP(C713,GDP!A$1:BG$265,9,FALSE)</f>
        <v>#N/A</v>
      </c>
      <c r="F713" t="e">
        <f>VLOOKUP(C713,Population!A$1:BG$265,9,FALSE)</f>
        <v>#N/A</v>
      </c>
      <c r="G713" t="str">
        <f t="shared" si="11"/>
        <v>.</v>
      </c>
    </row>
    <row r="714" spans="1:7" x14ac:dyDescent="0.4">
      <c r="A714">
        <v>13</v>
      </c>
      <c r="B714">
        <v>1967</v>
      </c>
      <c r="C714" t="s">
        <v>410</v>
      </c>
      <c r="D714">
        <v>1834</v>
      </c>
      <c r="E714">
        <f>VLOOKUP(C714,GDP!A$1:BG$265,9,FALSE)</f>
        <v>0</v>
      </c>
      <c r="F714">
        <f>VLOOKUP(C714,Population!A$1:BG$265,9,FALSE)</f>
        <v>8310226</v>
      </c>
      <c r="G714" t="str">
        <f t="shared" si="11"/>
        <v>.</v>
      </c>
    </row>
    <row r="715" spans="1:7" x14ac:dyDescent="0.4">
      <c r="A715">
        <v>14</v>
      </c>
      <c r="B715">
        <v>1967</v>
      </c>
      <c r="C715" t="s">
        <v>2260</v>
      </c>
      <c r="D715">
        <v>1828</v>
      </c>
      <c r="E715" t="e">
        <f>VLOOKUP(C715,GDP!A$1:BG$265,9,FALSE)</f>
        <v>#N/A</v>
      </c>
      <c r="F715" t="e">
        <f>VLOOKUP(C715,Population!A$1:BG$265,9,FALSE)</f>
        <v>#N/A</v>
      </c>
      <c r="G715" t="str">
        <f t="shared" si="11"/>
        <v>.</v>
      </c>
    </row>
    <row r="716" spans="1:7" x14ac:dyDescent="0.4">
      <c r="A716">
        <v>15</v>
      </c>
      <c r="B716">
        <v>1967</v>
      </c>
      <c r="C716" t="s">
        <v>281</v>
      </c>
      <c r="D716">
        <v>1816</v>
      </c>
      <c r="E716" t="e">
        <f>VLOOKUP(C716,GDP!A$1:BG$265,9,FALSE)</f>
        <v>#N/A</v>
      </c>
      <c r="F716" t="e">
        <f>VLOOKUP(C716,Population!A$1:BG$265,9,FALSE)</f>
        <v>#N/A</v>
      </c>
      <c r="G716" t="str">
        <f t="shared" si="11"/>
        <v>.</v>
      </c>
    </row>
    <row r="717" spans="1:7" x14ac:dyDescent="0.4">
      <c r="A717">
        <v>15</v>
      </c>
      <c r="B717">
        <v>1967</v>
      </c>
      <c r="C717" t="s">
        <v>1607</v>
      </c>
      <c r="D717">
        <v>1816</v>
      </c>
      <c r="E717">
        <f>VLOOKUP(C717,GDP!A$1:BG$265,9,FALSE)</f>
        <v>0</v>
      </c>
      <c r="F717">
        <f>VLOOKUP(C717,Population!A$1:BG$265,9,FALSE)</f>
        <v>0</v>
      </c>
      <c r="G717" t="str">
        <f t="shared" si="11"/>
        <v>.</v>
      </c>
    </row>
    <row r="718" spans="1:7" x14ac:dyDescent="0.4">
      <c r="A718">
        <v>17</v>
      </c>
      <c r="B718">
        <v>1967</v>
      </c>
      <c r="C718" t="s">
        <v>33</v>
      </c>
      <c r="D718">
        <v>1810</v>
      </c>
      <c r="E718">
        <f>VLOOKUP(C718,GDP!A$1:BG$265,9,FALSE)</f>
        <v>26560000000</v>
      </c>
      <c r="F718">
        <f>VLOOKUP(C718,Population!A$1:BG$265,9,FALSE)</f>
        <v>47429812</v>
      </c>
      <c r="G718">
        <f t="shared" si="11"/>
        <v>559.98535267228135</v>
      </c>
    </row>
    <row r="719" spans="1:7" x14ac:dyDescent="0.4">
      <c r="A719">
        <v>18</v>
      </c>
      <c r="B719">
        <v>1967</v>
      </c>
      <c r="C719" t="s">
        <v>109</v>
      </c>
      <c r="D719">
        <v>1785</v>
      </c>
      <c r="E719">
        <f>VLOOKUP(C719,GDP!A$1:BG$265,9,FALSE)</f>
        <v>5579168509.5090666</v>
      </c>
      <c r="F719">
        <f>VLOOKUP(C719,Population!A$1:BG$265,9,FALSE)</f>
        <v>32534021</v>
      </c>
      <c r="G719">
        <f t="shared" si="11"/>
        <v>171.48721055749814</v>
      </c>
    </row>
    <row r="720" spans="1:7" x14ac:dyDescent="0.4">
      <c r="A720">
        <v>19</v>
      </c>
      <c r="B720">
        <v>1967</v>
      </c>
      <c r="C720" t="s">
        <v>727</v>
      </c>
      <c r="D720">
        <v>1784</v>
      </c>
      <c r="E720">
        <f>VLOOKUP(C720,GDP!A$1:BG$265,9,FALSE)</f>
        <v>3370843065.7673531</v>
      </c>
      <c r="F720">
        <f>VLOOKUP(C720,Population!A$1:BG$265,9,FALSE)</f>
        <v>13354197</v>
      </c>
      <c r="G720">
        <f t="shared" si="11"/>
        <v>252.41825216202466</v>
      </c>
    </row>
    <row r="721" spans="1:7" x14ac:dyDescent="0.4">
      <c r="A721">
        <v>19</v>
      </c>
      <c r="B721">
        <v>1967</v>
      </c>
      <c r="C721" t="s">
        <v>1147</v>
      </c>
      <c r="D721">
        <v>1784</v>
      </c>
      <c r="E721">
        <f>VLOOKUP(C721,GDP!A$1:BG$265,9,FALSE)</f>
        <v>13777124457.510849</v>
      </c>
      <c r="F721">
        <f>VLOOKUP(C721,Population!A$1:BG$265,9,FALSE)</f>
        <v>21045785</v>
      </c>
      <c r="G721">
        <f t="shared" si="11"/>
        <v>654.62630438878136</v>
      </c>
    </row>
    <row r="722" spans="1:7" x14ac:dyDescent="0.4">
      <c r="A722">
        <v>21</v>
      </c>
      <c r="B722">
        <v>1967</v>
      </c>
      <c r="C722" t="s">
        <v>59</v>
      </c>
      <c r="D722">
        <v>1771</v>
      </c>
      <c r="E722">
        <f>VLOOKUP(C722,GDP!A$1:BG$265,9,FALSE)</f>
        <v>0</v>
      </c>
      <c r="F722">
        <f>VLOOKUP(C722,Population!A$1:BG$265,9,FALSE)</f>
        <v>19534242</v>
      </c>
      <c r="G722" t="str">
        <f t="shared" si="11"/>
        <v>.</v>
      </c>
    </row>
    <row r="723" spans="1:7" x14ac:dyDescent="0.4">
      <c r="A723">
        <v>22</v>
      </c>
      <c r="B723">
        <v>1967</v>
      </c>
      <c r="C723" t="s">
        <v>70</v>
      </c>
      <c r="D723">
        <v>1766</v>
      </c>
      <c r="E723">
        <f>VLOOKUP(C723,GDP!A$1:BG$265,9,FALSE)</f>
        <v>7013196078.4313717</v>
      </c>
      <c r="F723">
        <f>VLOOKUP(C723,Population!A$1:BG$265,9,FALSE)</f>
        <v>8997325</v>
      </c>
      <c r="G723">
        <f t="shared" si="11"/>
        <v>779.47568621022049</v>
      </c>
    </row>
    <row r="724" spans="1:7" x14ac:dyDescent="0.4">
      <c r="A724">
        <v>23</v>
      </c>
      <c r="B724">
        <v>1967</v>
      </c>
      <c r="C724" t="s">
        <v>32</v>
      </c>
      <c r="D724">
        <v>1750</v>
      </c>
      <c r="E724">
        <f>VLOOKUP(C724,GDP!A$1:BG$265,9,FALSE)</f>
        <v>119466139619.58871</v>
      </c>
      <c r="F724">
        <f>VLOOKUP(C724,Population!A$1:BG$265,9,FALSE)</f>
        <v>50915456</v>
      </c>
      <c r="G724">
        <f t="shared" si="11"/>
        <v>2346.3629515483217</v>
      </c>
    </row>
    <row r="725" spans="1:7" x14ac:dyDescent="0.4">
      <c r="A725">
        <v>24</v>
      </c>
      <c r="B725">
        <v>1967</v>
      </c>
      <c r="C725" t="s">
        <v>1492</v>
      </c>
      <c r="D725">
        <v>1741</v>
      </c>
      <c r="E725">
        <f>VLOOKUP(C725,GDP!A$1:BG$265,9,FALSE)</f>
        <v>1747187539.2071671</v>
      </c>
      <c r="F725">
        <f>VLOOKUP(C725,Population!A$1:BG$265,9,FALSE)</f>
        <v>8057444</v>
      </c>
      <c r="G725">
        <f t="shared" si="11"/>
        <v>216.84141263745266</v>
      </c>
    </row>
    <row r="726" spans="1:7" x14ac:dyDescent="0.4">
      <c r="A726">
        <v>25</v>
      </c>
      <c r="B726">
        <v>1967</v>
      </c>
      <c r="C726" t="s">
        <v>77</v>
      </c>
      <c r="D726">
        <v>1718</v>
      </c>
      <c r="E726">
        <f>VLOOKUP(C726,GDP!A$1:BG$265,9,FALSE)</f>
        <v>451524124.60317463</v>
      </c>
      <c r="F726">
        <f>VLOOKUP(C726,Population!A$1:BG$265,9,FALSE)</f>
        <v>2289582</v>
      </c>
      <c r="G726">
        <f t="shared" si="11"/>
        <v>197.20810375132868</v>
      </c>
    </row>
    <row r="727" spans="1:7" x14ac:dyDescent="0.4">
      <c r="A727">
        <v>26</v>
      </c>
      <c r="B727">
        <v>1967</v>
      </c>
      <c r="C727" t="s">
        <v>1955</v>
      </c>
      <c r="D727">
        <v>1717</v>
      </c>
      <c r="E727">
        <f>VLOOKUP(C727,GDP!A$1:BG$265,9,FALSE)</f>
        <v>1082922892.1520207</v>
      </c>
      <c r="F727">
        <f>VLOOKUP(C727,Population!A$1:BG$265,9,FALSE)</f>
        <v>4656353</v>
      </c>
      <c r="G727">
        <f t="shared" si="11"/>
        <v>232.5688993407546</v>
      </c>
    </row>
    <row r="728" spans="1:7" x14ac:dyDescent="0.4">
      <c r="A728">
        <v>27</v>
      </c>
      <c r="B728">
        <v>1967</v>
      </c>
      <c r="C728" t="s">
        <v>126</v>
      </c>
      <c r="D728">
        <v>1713</v>
      </c>
      <c r="E728">
        <f>VLOOKUP(C728,GDP!A$1:BG$265,9,FALSE)</f>
        <v>27463409201.882214</v>
      </c>
      <c r="F728">
        <f>VLOOKUP(C728,Population!A$1:BG$265,9,FALSE)</f>
        <v>7867931</v>
      </c>
      <c r="G728">
        <f t="shared" si="11"/>
        <v>3490.5503367889492</v>
      </c>
    </row>
    <row r="729" spans="1:7" x14ac:dyDescent="0.4">
      <c r="A729">
        <v>28</v>
      </c>
      <c r="B729">
        <v>1967</v>
      </c>
      <c r="C729" t="s">
        <v>2002</v>
      </c>
      <c r="D729">
        <v>1712</v>
      </c>
      <c r="E729">
        <f>VLOOKUP(C729,GDP!A$1:BG$265,9,FALSE)</f>
        <v>3343636773.3675852</v>
      </c>
      <c r="F729">
        <f>VLOOKUP(C729,Population!A$1:BG$265,9,FALSE)</f>
        <v>2902450</v>
      </c>
      <c r="G729">
        <f t="shared" si="11"/>
        <v>1152.0049521499373</v>
      </c>
    </row>
    <row r="730" spans="1:7" x14ac:dyDescent="0.4">
      <c r="A730">
        <v>29</v>
      </c>
      <c r="B730">
        <v>1967</v>
      </c>
      <c r="C730" t="s">
        <v>43</v>
      </c>
      <c r="D730">
        <v>1711</v>
      </c>
      <c r="E730">
        <f>VLOOKUP(C730,GDP!A$1:BG$265,9,FALSE)</f>
        <v>19992040788.45929</v>
      </c>
      <c r="F730">
        <f>VLOOKUP(C730,Population!A$1:BG$265,9,FALSE)</f>
        <v>9580991</v>
      </c>
      <c r="G730">
        <f t="shared" si="11"/>
        <v>2086.636005446544</v>
      </c>
    </row>
    <row r="731" spans="1:7" x14ac:dyDescent="0.4">
      <c r="A731">
        <v>30</v>
      </c>
      <c r="B731">
        <v>1967</v>
      </c>
      <c r="C731" t="s">
        <v>100</v>
      </c>
      <c r="D731">
        <v>1705</v>
      </c>
      <c r="E731">
        <f>VLOOKUP(C731,GDP!A$1:BG$265,9,FALSE)</f>
        <v>11579431668.916473</v>
      </c>
      <c r="F731">
        <f>VLOOKUP(C731,Population!A$1:BG$265,9,FALSE)</f>
        <v>7376998</v>
      </c>
      <c r="G731">
        <f t="shared" si="11"/>
        <v>1569.6671828996664</v>
      </c>
    </row>
    <row r="732" spans="1:7" x14ac:dyDescent="0.4">
      <c r="A732">
        <v>31</v>
      </c>
      <c r="B732">
        <v>1967</v>
      </c>
      <c r="C732" t="s">
        <v>934</v>
      </c>
      <c r="D732">
        <v>1699</v>
      </c>
      <c r="E732">
        <f>VLOOKUP(C732,GDP!A$1:BG$265,9,FALSE)</f>
        <v>699456618.86792457</v>
      </c>
      <c r="F732">
        <f>VLOOKUP(C732,Population!A$1:BG$265,9,FALSE)</f>
        <v>1694710</v>
      </c>
      <c r="G732">
        <f t="shared" si="11"/>
        <v>412.72938666080012</v>
      </c>
    </row>
    <row r="733" spans="1:7" x14ac:dyDescent="0.4">
      <c r="A733">
        <v>32</v>
      </c>
      <c r="B733">
        <v>1967</v>
      </c>
      <c r="C733" t="s">
        <v>118</v>
      </c>
      <c r="D733">
        <v>1690</v>
      </c>
      <c r="E733">
        <f>VLOOKUP(C733,GDP!A$1:BG$265,9,FALSE)</f>
        <v>25087562181.321754</v>
      </c>
      <c r="F733">
        <f>VLOOKUP(C733,Population!A$1:BG$265,9,FALSE)</f>
        <v>12598201</v>
      </c>
      <c r="G733">
        <f t="shared" si="11"/>
        <v>1991.3606856504159</v>
      </c>
    </row>
    <row r="734" spans="1:7" x14ac:dyDescent="0.4">
      <c r="A734">
        <v>33</v>
      </c>
      <c r="B734">
        <v>1967</v>
      </c>
      <c r="C734" t="s">
        <v>117</v>
      </c>
      <c r="D734">
        <v>1688</v>
      </c>
      <c r="E734">
        <f>VLOOKUP(C734,GDP!A$1:BG$265,9,FALSE)</f>
        <v>17740013179.259995</v>
      </c>
      <c r="F734">
        <f>VLOOKUP(C734,Population!A$1:BG$265,9,FALSE)</f>
        <v>5991785</v>
      </c>
      <c r="G734">
        <f t="shared" si="11"/>
        <v>2960.7225858838383</v>
      </c>
    </row>
    <row r="735" spans="1:7" x14ac:dyDescent="0.4">
      <c r="A735">
        <v>34</v>
      </c>
      <c r="B735">
        <v>1967</v>
      </c>
      <c r="C735" t="s">
        <v>199</v>
      </c>
      <c r="D735">
        <v>1684</v>
      </c>
      <c r="E735">
        <f>VLOOKUP(C735,GDP!A$1:BG$265,9,FALSE)</f>
        <v>0</v>
      </c>
      <c r="F735">
        <f>VLOOKUP(C735,Population!A$1:BG$265,9,FALSE)</f>
        <v>31987155</v>
      </c>
      <c r="G735" t="str">
        <f t="shared" si="11"/>
        <v>.</v>
      </c>
    </row>
    <row r="736" spans="1:7" x14ac:dyDescent="0.4">
      <c r="A736">
        <v>35</v>
      </c>
      <c r="B736">
        <v>1967</v>
      </c>
      <c r="C736" t="s">
        <v>295</v>
      </c>
      <c r="D736">
        <v>1683</v>
      </c>
      <c r="E736">
        <f>VLOOKUP(C736,GDP!A$1:BG$265,9,FALSE)</f>
        <v>15666666666.666666</v>
      </c>
      <c r="F736">
        <f>VLOOKUP(C736,Population!A$1:BG$265,9,FALSE)</f>
        <v>32477961</v>
      </c>
      <c r="G736">
        <f t="shared" si="11"/>
        <v>482.37839397204357</v>
      </c>
    </row>
    <row r="737" spans="1:7" x14ac:dyDescent="0.4">
      <c r="A737">
        <v>36</v>
      </c>
      <c r="B737">
        <v>1967</v>
      </c>
      <c r="C737" t="s">
        <v>2285</v>
      </c>
      <c r="D737">
        <v>1676</v>
      </c>
      <c r="E737">
        <f>VLOOKUP(C737,GDP!A$1:BG$265,9,FALSE)</f>
        <v>0</v>
      </c>
      <c r="F737">
        <f>VLOOKUP(C737,Population!A$1:BG$265,9,FALSE)</f>
        <v>18378214</v>
      </c>
      <c r="G737" t="str">
        <f t="shared" si="11"/>
        <v>.</v>
      </c>
    </row>
    <row r="738" spans="1:7" x14ac:dyDescent="0.4">
      <c r="A738">
        <v>37</v>
      </c>
      <c r="B738">
        <v>1967</v>
      </c>
      <c r="C738" t="s">
        <v>351</v>
      </c>
      <c r="D738">
        <v>1673</v>
      </c>
      <c r="E738" t="e">
        <f>VLOOKUP(C738,GDP!A$1:BG$265,9,FALSE)</f>
        <v>#N/A</v>
      </c>
      <c r="F738" t="e">
        <f>VLOOKUP(C738,Population!A$1:BG$265,9,FALSE)</f>
        <v>#N/A</v>
      </c>
      <c r="G738" t="str">
        <f t="shared" si="11"/>
        <v>.</v>
      </c>
    </row>
    <row r="739" spans="1:7" x14ac:dyDescent="0.4">
      <c r="A739">
        <v>37</v>
      </c>
      <c r="B739">
        <v>1967</v>
      </c>
      <c r="C739" t="s">
        <v>2002</v>
      </c>
      <c r="D739">
        <v>1673</v>
      </c>
      <c r="E739">
        <f>VLOOKUP(C739,GDP!A$1:BG$265,9,FALSE)</f>
        <v>3343636773.3675852</v>
      </c>
      <c r="F739">
        <f>VLOOKUP(C739,Population!A$1:BG$265,9,FALSE)</f>
        <v>2902450</v>
      </c>
      <c r="G739">
        <f t="shared" si="11"/>
        <v>1152.0049521499373</v>
      </c>
    </row>
    <row r="740" spans="1:7" x14ac:dyDescent="0.4">
      <c r="A740">
        <v>39</v>
      </c>
      <c r="B740">
        <v>1967</v>
      </c>
      <c r="C740" t="s">
        <v>522</v>
      </c>
      <c r="D740">
        <v>1650</v>
      </c>
      <c r="E740">
        <f>VLOOKUP(C740,GDP!A$1:BG$265,9,FALSE)</f>
        <v>3046339294.5361128</v>
      </c>
      <c r="F740">
        <f>VLOOKUP(C740,Population!A$1:BG$265,9,FALSE)</f>
        <v>14950803</v>
      </c>
      <c r="G740">
        <f t="shared" si="11"/>
        <v>203.75757038174558</v>
      </c>
    </row>
    <row r="741" spans="1:7" x14ac:dyDescent="0.4">
      <c r="A741">
        <v>40</v>
      </c>
      <c r="B741">
        <v>1967</v>
      </c>
      <c r="C741" t="s">
        <v>851</v>
      </c>
      <c r="D741">
        <v>1648</v>
      </c>
      <c r="E741">
        <f>VLOOKUP(C741,GDP!A$1:BG$265,9,FALSE)</f>
        <v>0</v>
      </c>
      <c r="F741">
        <f>VLOOKUP(C741,Population!A$1:BG$265,9,FALSE)</f>
        <v>8947404</v>
      </c>
      <c r="G741" t="str">
        <f t="shared" si="11"/>
        <v>.</v>
      </c>
    </row>
    <row r="742" spans="1:7" x14ac:dyDescent="0.4">
      <c r="A742">
        <v>41</v>
      </c>
      <c r="B742">
        <v>1967</v>
      </c>
      <c r="C742" t="s">
        <v>1954</v>
      </c>
      <c r="D742">
        <v>1633</v>
      </c>
      <c r="E742">
        <f>VLOOKUP(C742,GDP!A$1:BG$265,9,FALSE)</f>
        <v>72881631326.671539</v>
      </c>
      <c r="F742">
        <f>VLOOKUP(C742,Population!A$1:BG$265,9,FALSE)</f>
        <v>754550000</v>
      </c>
      <c r="G742">
        <f t="shared" si="11"/>
        <v>96.589531941781914</v>
      </c>
    </row>
    <row r="743" spans="1:7" x14ac:dyDescent="0.4">
      <c r="A743">
        <v>42</v>
      </c>
      <c r="B743">
        <v>1967</v>
      </c>
      <c r="C743" t="s">
        <v>1261</v>
      </c>
      <c r="D743">
        <v>1628</v>
      </c>
      <c r="E743">
        <f>VLOOKUP(C743,GDP!A$1:BG$265,9,FALSE)</f>
        <v>984605369.32994974</v>
      </c>
      <c r="F743">
        <f>VLOOKUP(C743,Population!A$1:BG$265,9,FALSE)</f>
        <v>3899237</v>
      </c>
      <c r="G743">
        <f t="shared" si="11"/>
        <v>252.51231698148888</v>
      </c>
    </row>
    <row r="744" spans="1:7" x14ac:dyDescent="0.4">
      <c r="A744">
        <v>43</v>
      </c>
      <c r="B744">
        <v>1967</v>
      </c>
      <c r="C744" t="s">
        <v>858</v>
      </c>
      <c r="D744">
        <v>1622</v>
      </c>
      <c r="E744">
        <f>VLOOKUP(C744,GDP!A$1:BG$265,9,FALSE)</f>
        <v>12788479692.193903</v>
      </c>
      <c r="F744">
        <f>VLOOKUP(C744,Population!A$1:BG$265,9,FALSE)</f>
        <v>4835354</v>
      </c>
      <c r="G744">
        <f t="shared" si="11"/>
        <v>2644.7866468916036</v>
      </c>
    </row>
    <row r="745" spans="1:7" x14ac:dyDescent="0.4">
      <c r="A745">
        <v>44</v>
      </c>
      <c r="B745">
        <v>1967</v>
      </c>
      <c r="C745" t="s">
        <v>815</v>
      </c>
      <c r="D745">
        <v>1620</v>
      </c>
      <c r="E745">
        <f>VLOOKUP(C745,GDP!A$1:BG$265,9,FALSE)</f>
        <v>64768831262.176125</v>
      </c>
      <c r="F745">
        <f>VLOOKUP(C745,Population!A$1:BG$265,9,FALSE)</f>
        <v>20412000</v>
      </c>
      <c r="G745">
        <f t="shared" si="11"/>
        <v>3173.0761935222481</v>
      </c>
    </row>
    <row r="746" spans="1:7" x14ac:dyDescent="0.4">
      <c r="A746">
        <v>45</v>
      </c>
      <c r="B746">
        <v>1967</v>
      </c>
      <c r="C746" t="s">
        <v>2076</v>
      </c>
      <c r="D746">
        <v>1613</v>
      </c>
      <c r="E746">
        <f>VLOOKUP(C746,GDP!A$1:BG$265,9,FALSE)</f>
        <v>1865666666.6666667</v>
      </c>
      <c r="F746">
        <f>VLOOKUP(C746,Population!A$1:BG$265,9,FALSE)</f>
        <v>9337657</v>
      </c>
      <c r="G746">
        <f t="shared" si="11"/>
        <v>199.80029965404242</v>
      </c>
    </row>
    <row r="747" spans="1:7" x14ac:dyDescent="0.4">
      <c r="A747">
        <v>46</v>
      </c>
      <c r="B747">
        <v>1967</v>
      </c>
      <c r="C747" t="s">
        <v>565</v>
      </c>
      <c r="D747">
        <v>1609</v>
      </c>
      <c r="E747">
        <f>VLOOKUP(C747,GDP!A$1:BG$265,9,FALSE)</f>
        <v>30389741292.417961</v>
      </c>
      <c r="F747">
        <f>VLOOKUP(C747,Population!A$1:BG$265,9,FALSE)</f>
        <v>11799000</v>
      </c>
      <c r="G747">
        <f t="shared" si="11"/>
        <v>2575.6200773301093</v>
      </c>
    </row>
    <row r="748" spans="1:7" x14ac:dyDescent="0.4">
      <c r="A748">
        <v>47</v>
      </c>
      <c r="B748">
        <v>1967</v>
      </c>
      <c r="C748" t="s">
        <v>2255</v>
      </c>
      <c r="D748">
        <v>1607</v>
      </c>
      <c r="E748">
        <f>VLOOKUP(C748,GDP!A$1:BG$265,9,FALSE)</f>
        <v>4854576371.4327965</v>
      </c>
      <c r="F748">
        <f>VLOOKUP(C748,Population!A$1:BG$265,9,FALSE)</f>
        <v>30130983</v>
      </c>
      <c r="G748">
        <f t="shared" si="11"/>
        <v>161.1157648402243</v>
      </c>
    </row>
    <row r="749" spans="1:7" x14ac:dyDescent="0.4">
      <c r="A749">
        <v>47</v>
      </c>
      <c r="B749">
        <v>1967</v>
      </c>
      <c r="C749" t="s">
        <v>2040</v>
      </c>
      <c r="D749">
        <v>1607</v>
      </c>
      <c r="E749">
        <f>VLOOKUP(C749,GDP!A$1:BG$265,9,FALSE)</f>
        <v>0</v>
      </c>
      <c r="F749">
        <f>VLOOKUP(C749,Population!A$1:BG$265,9,FALSE)</f>
        <v>24524548</v>
      </c>
      <c r="G749" t="str">
        <f t="shared" si="11"/>
        <v>.</v>
      </c>
    </row>
    <row r="750" spans="1:7" x14ac:dyDescent="0.4">
      <c r="A750">
        <v>49</v>
      </c>
      <c r="B750">
        <v>1967</v>
      </c>
      <c r="C750" t="s">
        <v>60</v>
      </c>
      <c r="D750">
        <v>1606</v>
      </c>
      <c r="E750">
        <f>VLOOKUP(C750,GDP!A$1:BG$265,9,FALSE)</f>
        <v>6204253758.5761595</v>
      </c>
      <c r="F750">
        <f>VLOOKUP(C750,Population!A$1:BG$265,9,FALSE)</f>
        <v>12282082</v>
      </c>
      <c r="G750">
        <f t="shared" si="11"/>
        <v>505.14674617676053</v>
      </c>
    </row>
    <row r="751" spans="1:7" x14ac:dyDescent="0.4">
      <c r="A751">
        <v>49</v>
      </c>
      <c r="B751">
        <v>1967</v>
      </c>
      <c r="C751" t="s">
        <v>1988</v>
      </c>
      <c r="D751">
        <v>1606</v>
      </c>
      <c r="E751">
        <f>VLOOKUP(C751,GDP!A$1:BG$265,9,FALSE)</f>
        <v>1453500000</v>
      </c>
      <c r="F751">
        <f>VLOOKUP(C751,Population!A$1:BG$265,9,FALSE)</f>
        <v>5160609</v>
      </c>
      <c r="G751">
        <f t="shared" si="11"/>
        <v>281.65280493058088</v>
      </c>
    </row>
    <row r="752" spans="1:7" x14ac:dyDescent="0.4">
      <c r="A752">
        <v>51</v>
      </c>
      <c r="B752">
        <v>1967</v>
      </c>
      <c r="C752" t="s">
        <v>2273</v>
      </c>
      <c r="D752">
        <v>1601</v>
      </c>
      <c r="E752">
        <f>VLOOKUP(C752,GDP!A$1:BG$265,9,FALSE)</f>
        <v>237397428.33641082</v>
      </c>
      <c r="F752">
        <f>VLOOKUP(C752,Population!A$1:BG$265,9,FALSE)</f>
        <v>1251703</v>
      </c>
      <c r="G752">
        <f t="shared" si="11"/>
        <v>189.65955049753083</v>
      </c>
    </row>
    <row r="753" spans="1:7" x14ac:dyDescent="0.4">
      <c r="A753">
        <v>52</v>
      </c>
      <c r="B753">
        <v>1967</v>
      </c>
      <c r="C753" t="s">
        <v>1170</v>
      </c>
      <c r="D753">
        <v>1599</v>
      </c>
      <c r="E753">
        <f>VLOOKUP(C753,GDP!A$1:BG$265,9,FALSE)</f>
        <v>123781880217.60001</v>
      </c>
      <c r="F753">
        <f>VLOOKUP(C753,Population!A$1:BG$265,9,FALSE)</f>
        <v>100725000</v>
      </c>
      <c r="G753">
        <f t="shared" si="11"/>
        <v>1228.9092104005958</v>
      </c>
    </row>
    <row r="754" spans="1:7" x14ac:dyDescent="0.4">
      <c r="A754">
        <v>53</v>
      </c>
      <c r="B754">
        <v>1967</v>
      </c>
      <c r="C754" t="s">
        <v>1060</v>
      </c>
      <c r="D754">
        <v>1593</v>
      </c>
      <c r="E754">
        <f>VLOOKUP(C754,GDP!A$1:BG$265,9,FALSE)</f>
        <v>9136711287.8243351</v>
      </c>
      <c r="F754">
        <f>VLOOKUP(C754,Population!A$1:BG$265,9,FALSE)</f>
        <v>8684088</v>
      </c>
      <c r="G754">
        <f t="shared" si="11"/>
        <v>1052.1209927656578</v>
      </c>
    </row>
    <row r="755" spans="1:7" x14ac:dyDescent="0.4">
      <c r="A755">
        <v>54</v>
      </c>
      <c r="B755">
        <v>1967</v>
      </c>
      <c r="C755" t="s">
        <v>74</v>
      </c>
      <c r="D755">
        <v>1585</v>
      </c>
      <c r="E755">
        <f>VLOOKUP(C755,GDP!A$1:BG$265,9,FALSE)</f>
        <v>1084059814.8148148</v>
      </c>
      <c r="F755">
        <f>VLOOKUP(C755,Population!A$1:BG$265,9,FALSE)</f>
        <v>4237125</v>
      </c>
      <c r="G755">
        <f t="shared" si="11"/>
        <v>255.84796644300434</v>
      </c>
    </row>
    <row r="756" spans="1:7" x14ac:dyDescent="0.4">
      <c r="A756">
        <v>55</v>
      </c>
      <c r="B756">
        <v>1967</v>
      </c>
      <c r="C756" t="s">
        <v>637</v>
      </c>
      <c r="D756">
        <v>1583</v>
      </c>
      <c r="E756">
        <f>VLOOKUP(C756,GDP!A$1:BG$265,9,FALSE)</f>
        <v>1085714285.7142856</v>
      </c>
      <c r="F756">
        <f>VLOOKUP(C756,Population!A$1:BG$265,9,FALSE)</f>
        <v>4737627</v>
      </c>
      <c r="G756">
        <f t="shared" si="11"/>
        <v>229.16837600644493</v>
      </c>
    </row>
    <row r="757" spans="1:7" x14ac:dyDescent="0.4">
      <c r="A757">
        <v>56</v>
      </c>
      <c r="B757">
        <v>1967</v>
      </c>
      <c r="C757" t="s">
        <v>2038</v>
      </c>
      <c r="D757">
        <v>1581</v>
      </c>
      <c r="E757">
        <f>VLOOKUP(C757,GDP!A$1:BG$265,9,FALSE)</f>
        <v>275494520.14199948</v>
      </c>
      <c r="F757">
        <f>VLOOKUP(C757,Population!A$1:BG$265,9,FALSE)</f>
        <v>5706199</v>
      </c>
      <c r="G757">
        <f t="shared" si="11"/>
        <v>48.279865483485501</v>
      </c>
    </row>
    <row r="758" spans="1:7" x14ac:dyDescent="0.4">
      <c r="A758">
        <v>57</v>
      </c>
      <c r="B758">
        <v>1967</v>
      </c>
      <c r="C758" t="s">
        <v>2120</v>
      </c>
      <c r="D758">
        <v>1580</v>
      </c>
      <c r="E758">
        <f>VLOOKUP(C758,GDP!A$1:BG$265,9,FALSE)</f>
        <v>1368000000</v>
      </c>
      <c r="F758">
        <f>VLOOKUP(C758,Population!A$1:BG$265,9,FALSE)</f>
        <v>3791887</v>
      </c>
      <c r="G758">
        <f t="shared" si="11"/>
        <v>360.77024447194759</v>
      </c>
    </row>
    <row r="759" spans="1:7" x14ac:dyDescent="0.4">
      <c r="A759">
        <v>58</v>
      </c>
      <c r="B759">
        <v>1967</v>
      </c>
      <c r="C759" t="s">
        <v>678</v>
      </c>
      <c r="D759">
        <v>1576</v>
      </c>
      <c r="E759">
        <f>VLOOKUP(C759,GDP!A$1:BG$265,9,FALSE)</f>
        <v>7555383689.957942</v>
      </c>
      <c r="F759">
        <f>VLOOKUP(C759,Population!A$1:BG$265,9,FALSE)</f>
        <v>26318119</v>
      </c>
      <c r="G759">
        <f t="shared" si="11"/>
        <v>287.07916739634555</v>
      </c>
    </row>
    <row r="760" spans="1:7" x14ac:dyDescent="0.4">
      <c r="A760">
        <v>59</v>
      </c>
      <c r="B760">
        <v>1967</v>
      </c>
      <c r="C760" t="s">
        <v>1983</v>
      </c>
      <c r="D760">
        <v>1571</v>
      </c>
      <c r="E760">
        <f>VLOOKUP(C760,GDP!A$1:BG$265,9,FALSE)</f>
        <v>0</v>
      </c>
      <c r="F760">
        <f>VLOOKUP(C760,Population!A$1:BG$265,9,FALSE)</f>
        <v>4023486</v>
      </c>
      <c r="G760" t="str">
        <f t="shared" si="11"/>
        <v>.</v>
      </c>
    </row>
    <row r="761" spans="1:7" x14ac:dyDescent="0.4">
      <c r="A761">
        <v>60</v>
      </c>
      <c r="B761">
        <v>1967</v>
      </c>
      <c r="C761" t="s">
        <v>1973</v>
      </c>
      <c r="D761">
        <v>1560</v>
      </c>
      <c r="E761">
        <f>VLOOKUP(C761,GDP!A$1:BG$265,9,FALSE)</f>
        <v>0</v>
      </c>
      <c r="F761">
        <f>VLOOKUP(C761,Population!A$1:BG$265,9,FALSE)</f>
        <v>26281208</v>
      </c>
      <c r="G761" t="str">
        <f t="shared" si="11"/>
        <v>.</v>
      </c>
    </row>
    <row r="762" spans="1:7" x14ac:dyDescent="0.4">
      <c r="A762">
        <v>61</v>
      </c>
      <c r="B762">
        <v>1967</v>
      </c>
      <c r="C762" t="s">
        <v>192</v>
      </c>
      <c r="D762">
        <v>1544</v>
      </c>
      <c r="E762">
        <f>VLOOKUP(C762,GDP!A$1:BG$265,9,FALSE)</f>
        <v>9514496703.3976154</v>
      </c>
      <c r="F762">
        <f>VLOOKUP(C762,Population!A$1:BG$265,9,FALSE)</f>
        <v>3784539</v>
      </c>
      <c r="G762">
        <f t="shared" si="11"/>
        <v>2514.0437721470475</v>
      </c>
    </row>
    <row r="763" spans="1:7" x14ac:dyDescent="0.4">
      <c r="A763">
        <v>61</v>
      </c>
      <c r="B763">
        <v>1967</v>
      </c>
      <c r="C763" t="s">
        <v>2087</v>
      </c>
      <c r="D763">
        <v>1544</v>
      </c>
      <c r="E763">
        <f>VLOOKUP(C763,GDP!A$1:BG$265,9,FALSE)</f>
        <v>198450000</v>
      </c>
      <c r="F763">
        <f>VLOOKUP(C763,Population!A$1:BG$265,9,FALSE)</f>
        <v>350751</v>
      </c>
      <c r="G763">
        <f t="shared" si="11"/>
        <v>565.78598492947992</v>
      </c>
    </row>
    <row r="764" spans="1:7" x14ac:dyDescent="0.4">
      <c r="A764">
        <v>63</v>
      </c>
      <c r="B764">
        <v>1967</v>
      </c>
      <c r="C764" t="s">
        <v>1064</v>
      </c>
      <c r="D764">
        <v>1542</v>
      </c>
      <c r="E764">
        <f>VLOOKUP(C764,GDP!A$1:BG$265,9,FALSE)</f>
        <v>5203135937.2812538</v>
      </c>
      <c r="F764">
        <f>VLOOKUP(C764,Population!A$1:BG$265,9,FALSE)</f>
        <v>52341834</v>
      </c>
      <c r="G764">
        <f t="shared" si="11"/>
        <v>99.406832731181211</v>
      </c>
    </row>
    <row r="765" spans="1:7" x14ac:dyDescent="0.4">
      <c r="A765">
        <v>64</v>
      </c>
      <c r="B765">
        <v>1967</v>
      </c>
      <c r="C765" t="s">
        <v>505</v>
      </c>
      <c r="D765">
        <v>1517</v>
      </c>
      <c r="E765">
        <f>VLOOKUP(C765,GDP!A$1:BG$265,9,FALSE)</f>
        <v>4030000000.0000005</v>
      </c>
      <c r="F765">
        <f>VLOOKUP(C765,Population!A$1:BG$265,9,FALSE)</f>
        <v>2745000</v>
      </c>
      <c r="G765">
        <f t="shared" si="11"/>
        <v>1468.1238615664847</v>
      </c>
    </row>
    <row r="766" spans="1:7" x14ac:dyDescent="0.4">
      <c r="A766">
        <v>65</v>
      </c>
      <c r="B766">
        <v>1967</v>
      </c>
      <c r="C766" t="s">
        <v>2047</v>
      </c>
      <c r="D766">
        <v>1502</v>
      </c>
      <c r="E766">
        <f>VLOOKUP(C766,GDP!A$1:BG$265,9,FALSE)</f>
        <v>0</v>
      </c>
      <c r="F766">
        <f>VLOOKUP(C766,Population!A$1:BG$265,9,FALSE)</f>
        <v>783917</v>
      </c>
      <c r="G766" t="str">
        <f t="shared" si="11"/>
        <v>.</v>
      </c>
    </row>
    <row r="767" spans="1:7" x14ac:dyDescent="0.4">
      <c r="A767">
        <v>66</v>
      </c>
      <c r="B767">
        <v>1967</v>
      </c>
      <c r="C767" t="s">
        <v>709</v>
      </c>
      <c r="D767">
        <v>1494</v>
      </c>
      <c r="E767">
        <f>VLOOKUP(C767,GDP!A$1:BG$265,9,FALSE)</f>
        <v>934079050.34617305</v>
      </c>
      <c r="F767">
        <f>VLOOKUP(C767,Population!A$1:BG$265,9,FALSE)</f>
        <v>6058539</v>
      </c>
      <c r="G767">
        <f t="shared" si="11"/>
        <v>154.17562721741547</v>
      </c>
    </row>
    <row r="768" spans="1:7" x14ac:dyDescent="0.4">
      <c r="A768">
        <v>66</v>
      </c>
      <c r="B768">
        <v>1967</v>
      </c>
      <c r="C768" t="s">
        <v>1986</v>
      </c>
      <c r="D768">
        <v>1494</v>
      </c>
      <c r="E768">
        <f>VLOOKUP(C768,GDP!A$1:BG$265,9,FALSE)</f>
        <v>0</v>
      </c>
      <c r="F768">
        <f>VLOOKUP(C768,Population!A$1:BG$265,9,FALSE)</f>
        <v>94961</v>
      </c>
      <c r="G768" t="str">
        <f t="shared" si="11"/>
        <v>.</v>
      </c>
    </row>
    <row r="769" spans="1:7" x14ac:dyDescent="0.4">
      <c r="A769">
        <v>68</v>
      </c>
      <c r="B769">
        <v>1967</v>
      </c>
      <c r="C769" t="s">
        <v>2052</v>
      </c>
      <c r="D769">
        <v>1493</v>
      </c>
      <c r="E769">
        <f>VLOOKUP(C769,GDP!A$1:BG$265,9,FALSE)</f>
        <v>180036768.87300986</v>
      </c>
      <c r="F769">
        <f>VLOOKUP(C769,Population!A$1:BG$265,9,FALSE)</f>
        <v>96500</v>
      </c>
      <c r="G769">
        <f t="shared" si="11"/>
        <v>1865.66599868404</v>
      </c>
    </row>
    <row r="770" spans="1:7" x14ac:dyDescent="0.4">
      <c r="A770">
        <v>69</v>
      </c>
      <c r="B770">
        <v>1967</v>
      </c>
      <c r="C770" t="s">
        <v>719</v>
      </c>
      <c r="D770">
        <v>1492</v>
      </c>
      <c r="E770">
        <f>VLOOKUP(C770,GDP!A$1:BG$265,9,FALSE)</f>
        <v>5961418093.5300255</v>
      </c>
      <c r="F770">
        <f>VLOOKUP(C770,Population!A$1:BG$265,9,FALSE)</f>
        <v>2724100</v>
      </c>
      <c r="G770">
        <f t="shared" si="11"/>
        <v>2188.3991386256102</v>
      </c>
    </row>
    <row r="771" spans="1:7" x14ac:dyDescent="0.4">
      <c r="A771">
        <v>70</v>
      </c>
      <c r="B771">
        <v>1967</v>
      </c>
      <c r="C771" t="s">
        <v>529</v>
      </c>
      <c r="D771">
        <v>1487</v>
      </c>
      <c r="E771">
        <f>VLOOKUP(C771,GDP!A$1:BG$265,9,FALSE)</f>
        <v>976200000.00000012</v>
      </c>
      <c r="F771">
        <f>VLOOKUP(C771,Population!A$1:BG$265,9,FALSE)</f>
        <v>3383701</v>
      </c>
      <c r="G771">
        <f t="shared" ref="G771:G834" si="12">IFERROR(IF(E771*F771=0,".",E771/F771),".")</f>
        <v>288.50066835101569</v>
      </c>
    </row>
    <row r="772" spans="1:7" x14ac:dyDescent="0.4">
      <c r="A772">
        <v>71</v>
      </c>
      <c r="B772">
        <v>1967</v>
      </c>
      <c r="C772" t="s">
        <v>1961</v>
      </c>
      <c r="D772">
        <v>1486</v>
      </c>
      <c r="E772">
        <f>VLOOKUP(C772,GDP!A$1:BG$265,9,FALSE)</f>
        <v>0</v>
      </c>
      <c r="F772">
        <f>VLOOKUP(C772,Population!A$1:BG$265,9,FALSE)</f>
        <v>591308</v>
      </c>
      <c r="G772" t="str">
        <f t="shared" si="12"/>
        <v>.</v>
      </c>
    </row>
    <row r="773" spans="1:7" x14ac:dyDescent="0.4">
      <c r="A773">
        <v>72</v>
      </c>
      <c r="B773">
        <v>1967</v>
      </c>
      <c r="C773" t="s">
        <v>2275</v>
      </c>
      <c r="D773">
        <v>1482</v>
      </c>
      <c r="E773" t="e">
        <f>VLOOKUP(C773,GDP!A$1:BG$265,9,FALSE)</f>
        <v>#N/A</v>
      </c>
      <c r="F773" t="e">
        <f>VLOOKUP(C773,Population!A$1:BG$265,9,FALSE)</f>
        <v>#N/A</v>
      </c>
      <c r="G773" t="str">
        <f t="shared" si="12"/>
        <v>.</v>
      </c>
    </row>
    <row r="774" spans="1:7" x14ac:dyDescent="0.4">
      <c r="A774">
        <v>72</v>
      </c>
      <c r="B774">
        <v>1967</v>
      </c>
      <c r="C774" t="s">
        <v>2276</v>
      </c>
      <c r="D774">
        <v>1482</v>
      </c>
      <c r="E774" t="e">
        <f>VLOOKUP(C774,GDP!A$1:BG$265,9,FALSE)</f>
        <v>#N/A</v>
      </c>
      <c r="F774" t="e">
        <f>VLOOKUP(C774,Population!A$1:BG$265,9,FALSE)</f>
        <v>#N/A</v>
      </c>
      <c r="G774" t="str">
        <f t="shared" si="12"/>
        <v>.</v>
      </c>
    </row>
    <row r="775" spans="1:7" x14ac:dyDescent="0.4">
      <c r="A775">
        <v>74</v>
      </c>
      <c r="B775">
        <v>1967</v>
      </c>
      <c r="C775" t="s">
        <v>2109</v>
      </c>
      <c r="D775">
        <v>1472</v>
      </c>
      <c r="E775">
        <f>VLOOKUP(C775,GDP!A$1:BG$265,9,FALSE)</f>
        <v>861700000000</v>
      </c>
      <c r="F775">
        <f>VLOOKUP(C775,Population!A$1:BG$265,9,FALSE)</f>
        <v>198712000</v>
      </c>
      <c r="G775">
        <f t="shared" si="12"/>
        <v>4336.4265872217075</v>
      </c>
    </row>
    <row r="776" spans="1:7" x14ac:dyDescent="0.4">
      <c r="A776">
        <v>74</v>
      </c>
      <c r="B776">
        <v>1967</v>
      </c>
      <c r="C776" t="s">
        <v>2279</v>
      </c>
      <c r="D776">
        <v>1472</v>
      </c>
      <c r="E776" t="e">
        <f>VLOOKUP(C776,GDP!A$1:BG$265,9,FALSE)</f>
        <v>#N/A</v>
      </c>
      <c r="F776" t="e">
        <f>VLOOKUP(C776,Population!A$1:BG$265,9,FALSE)</f>
        <v>#N/A</v>
      </c>
      <c r="G776" t="str">
        <f t="shared" si="12"/>
        <v>.</v>
      </c>
    </row>
    <row r="777" spans="1:7" x14ac:dyDescent="0.4">
      <c r="A777">
        <v>76</v>
      </c>
      <c r="B777">
        <v>1967</v>
      </c>
      <c r="C777" t="s">
        <v>2015</v>
      </c>
      <c r="D777">
        <v>1467</v>
      </c>
      <c r="E777">
        <f>VLOOKUP(C777,GDP!A$1:BG$265,9,FALSE)</f>
        <v>0</v>
      </c>
      <c r="F777">
        <f>VLOOKUP(C777,Population!A$1:BG$265,9,FALSE)</f>
        <v>1878877</v>
      </c>
      <c r="G777" t="str">
        <f t="shared" si="12"/>
        <v>.</v>
      </c>
    </row>
    <row r="778" spans="1:7" x14ac:dyDescent="0.4">
      <c r="A778">
        <v>77</v>
      </c>
      <c r="B778">
        <v>1967</v>
      </c>
      <c r="C778" t="s">
        <v>2121</v>
      </c>
      <c r="D778">
        <v>1463</v>
      </c>
      <c r="E778">
        <f>VLOOKUP(C778,GDP!A$1:BG$265,9,FALSE)</f>
        <v>1397002000</v>
      </c>
      <c r="F778">
        <f>VLOOKUP(C778,Population!A$1:BG$265,9,FALSE)</f>
        <v>4700041</v>
      </c>
      <c r="G778">
        <f t="shared" si="12"/>
        <v>297.23187521130137</v>
      </c>
    </row>
    <row r="779" spans="1:7" x14ac:dyDescent="0.4">
      <c r="A779">
        <v>77</v>
      </c>
      <c r="B779">
        <v>1967</v>
      </c>
      <c r="C779" t="s">
        <v>2114</v>
      </c>
      <c r="D779">
        <v>1463</v>
      </c>
      <c r="E779">
        <f>VLOOKUP(C779,GDP!A$1:BG$265,9,FALSE)</f>
        <v>0</v>
      </c>
      <c r="F779">
        <f>VLOOKUP(C779,Population!A$1:BG$265,9,FALSE)</f>
        <v>40074699</v>
      </c>
      <c r="G779" t="str">
        <f t="shared" si="12"/>
        <v>.</v>
      </c>
    </row>
    <row r="780" spans="1:7" x14ac:dyDescent="0.4">
      <c r="A780">
        <v>79</v>
      </c>
      <c r="B780">
        <v>1967</v>
      </c>
      <c r="C780" t="s">
        <v>1929</v>
      </c>
      <c r="D780">
        <v>1453</v>
      </c>
      <c r="E780">
        <f>VLOOKUP(C780,GDP!A$1:BG$265,9,FALSE)</f>
        <v>0</v>
      </c>
      <c r="F780">
        <f>VLOOKUP(C780,Population!A$1:BG$265,9,FALSE)</f>
        <v>1965598</v>
      </c>
      <c r="G780" t="str">
        <f t="shared" si="12"/>
        <v>.</v>
      </c>
    </row>
    <row r="781" spans="1:7" x14ac:dyDescent="0.4">
      <c r="A781">
        <v>80</v>
      </c>
      <c r="B781">
        <v>1967</v>
      </c>
      <c r="C781" t="s">
        <v>2274</v>
      </c>
      <c r="D781">
        <v>1450</v>
      </c>
      <c r="E781" t="e">
        <f>VLOOKUP(C781,GDP!A$1:BG$265,9,FALSE)</f>
        <v>#N/A</v>
      </c>
      <c r="F781" t="e">
        <f>VLOOKUP(C781,Population!A$1:BG$265,9,FALSE)</f>
        <v>#N/A</v>
      </c>
      <c r="G781" t="str">
        <f t="shared" si="12"/>
        <v>.</v>
      </c>
    </row>
    <row r="782" spans="1:7" x14ac:dyDescent="0.4">
      <c r="A782">
        <v>81</v>
      </c>
      <c r="B782">
        <v>1967</v>
      </c>
      <c r="C782" t="s">
        <v>591</v>
      </c>
      <c r="D782">
        <v>1443</v>
      </c>
      <c r="E782">
        <f>VLOOKUP(C782,GDP!A$1:BG$265,9,FALSE)</f>
        <v>0</v>
      </c>
      <c r="F782">
        <f>VLOOKUP(C782,Population!A$1:BG$265,9,FALSE)</f>
        <v>4445530</v>
      </c>
      <c r="G782" t="str">
        <f t="shared" si="12"/>
        <v>.</v>
      </c>
    </row>
    <row r="783" spans="1:7" x14ac:dyDescent="0.4">
      <c r="A783">
        <v>82</v>
      </c>
      <c r="B783">
        <v>1967</v>
      </c>
      <c r="C783" t="s">
        <v>1497</v>
      </c>
      <c r="D783">
        <v>1442</v>
      </c>
      <c r="E783">
        <f>VLOOKUP(C783,GDP!A$1:BG$265,9,FALSE)</f>
        <v>231706475.46411419</v>
      </c>
      <c r="F783">
        <f>VLOOKUP(C783,Population!A$1:BG$265,9,FALSE)</f>
        <v>1855442</v>
      </c>
      <c r="G783">
        <f t="shared" si="12"/>
        <v>124.87939556402959</v>
      </c>
    </row>
    <row r="784" spans="1:7" x14ac:dyDescent="0.4">
      <c r="A784">
        <v>83</v>
      </c>
      <c r="B784">
        <v>1967</v>
      </c>
      <c r="C784" t="s">
        <v>399</v>
      </c>
      <c r="D784">
        <v>1436</v>
      </c>
      <c r="E784">
        <f>VLOOKUP(C784,GDP!A$1:BG$265,9,FALSE)</f>
        <v>5727195020.2320309</v>
      </c>
      <c r="F784">
        <f>VLOOKUP(C784,Population!A$1:BG$265,9,FALSE)</f>
        <v>20311371</v>
      </c>
      <c r="G784">
        <f t="shared" si="12"/>
        <v>281.96988870086767</v>
      </c>
    </row>
    <row r="785" spans="1:7" x14ac:dyDescent="0.4">
      <c r="A785">
        <v>83</v>
      </c>
      <c r="B785">
        <v>1967</v>
      </c>
      <c r="C785" t="s">
        <v>1312</v>
      </c>
      <c r="D785">
        <v>1436</v>
      </c>
      <c r="E785">
        <f>VLOOKUP(C785,GDP!A$1:BG$265,9,FALSE)</f>
        <v>2553596091.8225756</v>
      </c>
      <c r="F785">
        <f>VLOOKUP(C785,Population!A$1:BG$265,9,FALSE)</f>
        <v>5566057</v>
      </c>
      <c r="G785">
        <f t="shared" si="12"/>
        <v>458.78008288858263</v>
      </c>
    </row>
    <row r="786" spans="1:7" x14ac:dyDescent="0.4">
      <c r="A786">
        <v>85</v>
      </c>
      <c r="B786">
        <v>1967</v>
      </c>
      <c r="C786" t="s">
        <v>2111</v>
      </c>
      <c r="D786">
        <v>1434</v>
      </c>
      <c r="E786">
        <f>VLOOKUP(C786,GDP!A$1:BG$265,9,FALSE)</f>
        <v>15835177.932913329</v>
      </c>
      <c r="F786">
        <f>VLOOKUP(C786,Population!A$1:BG$265,9,FALSE)</f>
        <v>87736</v>
      </c>
      <c r="G786">
        <f t="shared" si="12"/>
        <v>180.4866637744293</v>
      </c>
    </row>
    <row r="787" spans="1:7" x14ac:dyDescent="0.4">
      <c r="A787">
        <v>86</v>
      </c>
      <c r="B787">
        <v>1967</v>
      </c>
      <c r="C787" t="s">
        <v>2278</v>
      </c>
      <c r="D787">
        <v>1433</v>
      </c>
      <c r="E787" t="e">
        <f>VLOOKUP(C787,GDP!A$1:BG$265,9,FALSE)</f>
        <v>#N/A</v>
      </c>
      <c r="F787" t="e">
        <f>VLOOKUP(C787,Population!A$1:BG$265,9,FALSE)</f>
        <v>#N/A</v>
      </c>
      <c r="G787" t="str">
        <f t="shared" si="12"/>
        <v>.</v>
      </c>
    </row>
    <row r="788" spans="1:7" x14ac:dyDescent="0.4">
      <c r="A788">
        <v>87</v>
      </c>
      <c r="B788">
        <v>1967</v>
      </c>
      <c r="C788" t="s">
        <v>1997</v>
      </c>
      <c r="D788">
        <v>1423</v>
      </c>
      <c r="E788">
        <f>VLOOKUP(C788,GDP!A$1:BG$265,9,FALSE)</f>
        <v>5667756644.8314066</v>
      </c>
      <c r="F788">
        <f>VLOOKUP(C788,Population!A$1:BG$265,9,FALSE)</f>
        <v>105907403</v>
      </c>
      <c r="G788">
        <f t="shared" si="12"/>
        <v>53.516151697454113</v>
      </c>
    </row>
    <row r="789" spans="1:7" x14ac:dyDescent="0.4">
      <c r="A789">
        <v>88</v>
      </c>
      <c r="B789">
        <v>1967</v>
      </c>
      <c r="C789" t="s">
        <v>1976</v>
      </c>
      <c r="D789">
        <v>1421</v>
      </c>
      <c r="E789">
        <f>VLOOKUP(C789,GDP!A$1:BG$265,9,FALSE)</f>
        <v>9368954010.3131962</v>
      </c>
      <c r="F789">
        <f>VLOOKUP(C789,Population!A$1:BG$265,9,FALSE)</f>
        <v>4605744</v>
      </c>
      <c r="G789">
        <f t="shared" si="12"/>
        <v>2034.189049654778</v>
      </c>
    </row>
    <row r="790" spans="1:7" x14ac:dyDescent="0.4">
      <c r="A790">
        <v>89</v>
      </c>
      <c r="B790">
        <v>1967</v>
      </c>
      <c r="C790" t="s">
        <v>1946</v>
      </c>
      <c r="D790">
        <v>1420</v>
      </c>
      <c r="E790">
        <f>VLOOKUP(C790,GDP!A$1:BG$265,9,FALSE)</f>
        <v>155102984.62157604</v>
      </c>
      <c r="F790">
        <f>VLOOKUP(C790,Population!A$1:BG$265,9,FALSE)</f>
        <v>52000</v>
      </c>
      <c r="G790">
        <f t="shared" si="12"/>
        <v>2982.7497042610776</v>
      </c>
    </row>
    <row r="791" spans="1:7" x14ac:dyDescent="0.4">
      <c r="A791">
        <v>90</v>
      </c>
      <c r="B791">
        <v>1967</v>
      </c>
      <c r="C791" t="s">
        <v>2006</v>
      </c>
      <c r="D791">
        <v>1419</v>
      </c>
      <c r="E791">
        <f>VLOOKUP(C791,GDP!A$1:BG$265,9,FALSE)</f>
        <v>1232559505.9235919</v>
      </c>
      <c r="F791">
        <f>VLOOKUP(C791,Population!A$1:BG$265,9,FALSE)</f>
        <v>10154484</v>
      </c>
      <c r="G791">
        <f t="shared" si="12"/>
        <v>121.38081126757321</v>
      </c>
    </row>
    <row r="792" spans="1:7" x14ac:dyDescent="0.4">
      <c r="A792">
        <v>91</v>
      </c>
      <c r="B792">
        <v>1967</v>
      </c>
      <c r="C792" t="s">
        <v>2282</v>
      </c>
      <c r="D792">
        <v>1413</v>
      </c>
      <c r="E792">
        <f>VLOOKUP(C792,GDP!A$1:BG$265,9,FALSE)</f>
        <v>1580229795.1088135</v>
      </c>
      <c r="F792">
        <f>VLOOKUP(C792,Population!A$1:BG$265,9,FALSE)</f>
        <v>5740710</v>
      </c>
      <c r="G792">
        <f t="shared" si="12"/>
        <v>275.26730928906244</v>
      </c>
    </row>
    <row r="793" spans="1:7" x14ac:dyDescent="0.4">
      <c r="A793">
        <v>92</v>
      </c>
      <c r="B793">
        <v>1967</v>
      </c>
      <c r="C793" t="s">
        <v>2104</v>
      </c>
      <c r="D793">
        <v>1407</v>
      </c>
      <c r="E793">
        <f>VLOOKUP(C793,GDP!A$1:BG$265,9,FALSE)</f>
        <v>761981474.02335882</v>
      </c>
      <c r="F793">
        <f>VLOOKUP(C793,Population!A$1:BG$265,9,FALSE)</f>
        <v>925909</v>
      </c>
      <c r="G793">
        <f t="shared" si="12"/>
        <v>822.95503556327765</v>
      </c>
    </row>
    <row r="794" spans="1:7" x14ac:dyDescent="0.4">
      <c r="A794">
        <v>93</v>
      </c>
      <c r="B794">
        <v>1967</v>
      </c>
      <c r="C794" t="s">
        <v>1927</v>
      </c>
      <c r="D794">
        <v>1406</v>
      </c>
      <c r="E794">
        <f>VLOOKUP(C794,GDP!A$1:BG$265,9,FALSE)</f>
        <v>0</v>
      </c>
      <c r="F794">
        <f>VLOOKUP(C794,Population!A$1:BG$265,9,FALSE)</f>
        <v>58055</v>
      </c>
      <c r="G794" t="str">
        <f t="shared" si="12"/>
        <v>.</v>
      </c>
    </row>
    <row r="795" spans="1:7" x14ac:dyDescent="0.4">
      <c r="A795">
        <v>94</v>
      </c>
      <c r="B795">
        <v>1967</v>
      </c>
      <c r="C795" t="s">
        <v>2039</v>
      </c>
      <c r="D795">
        <v>1404</v>
      </c>
      <c r="E795">
        <f>VLOOKUP(C795,GDP!A$1:BG$265,9,FALSE)</f>
        <v>0</v>
      </c>
      <c r="F795">
        <f>VLOOKUP(C795,Population!A$1:BG$265,9,FALSE)</f>
        <v>311550</v>
      </c>
      <c r="G795" t="str">
        <f t="shared" si="12"/>
        <v>.</v>
      </c>
    </row>
    <row r="796" spans="1:7" x14ac:dyDescent="0.4">
      <c r="A796">
        <v>95</v>
      </c>
      <c r="B796">
        <v>1967</v>
      </c>
      <c r="C796" t="s">
        <v>2284</v>
      </c>
      <c r="D796">
        <v>1400</v>
      </c>
      <c r="E796">
        <f>VLOOKUP(C796,GDP!A$1:BG$265,9,FALSE)</f>
        <v>10356422222.222225</v>
      </c>
      <c r="F796">
        <f>VLOOKUP(C796,Population!A$1:BG$265,9,FALSE)</f>
        <v>10528054</v>
      </c>
      <c r="G796">
        <f t="shared" si="12"/>
        <v>983.69767311434998</v>
      </c>
    </row>
    <row r="797" spans="1:7" x14ac:dyDescent="0.4">
      <c r="A797">
        <v>96</v>
      </c>
      <c r="B797">
        <v>1967</v>
      </c>
      <c r="C797" t="s">
        <v>2033</v>
      </c>
      <c r="D797">
        <v>1394</v>
      </c>
      <c r="E797">
        <f>VLOOKUP(C797,GDP!A$1:BG$265,9,FALSE)</f>
        <v>956436931.14234734</v>
      </c>
      <c r="F797">
        <f>VLOOKUP(C797,Population!A$1:BG$265,9,FALSE)</f>
        <v>6073526</v>
      </c>
      <c r="G797">
        <f t="shared" si="12"/>
        <v>157.47638705133514</v>
      </c>
    </row>
    <row r="798" spans="1:7" x14ac:dyDescent="0.4">
      <c r="A798">
        <v>97</v>
      </c>
      <c r="B798">
        <v>1967</v>
      </c>
      <c r="C798" t="s">
        <v>739</v>
      </c>
      <c r="D798">
        <v>1383</v>
      </c>
      <c r="E798">
        <f>VLOOKUP(C798,GDP!A$1:BG$265,9,FALSE)</f>
        <v>598100000</v>
      </c>
      <c r="F798">
        <f>VLOOKUP(C798,Population!A$1:BG$265,9,FALSE)</f>
        <v>2486414</v>
      </c>
      <c r="G798">
        <f t="shared" si="12"/>
        <v>240.5472298659837</v>
      </c>
    </row>
    <row r="799" spans="1:7" x14ac:dyDescent="0.4">
      <c r="A799">
        <v>98</v>
      </c>
      <c r="B799">
        <v>1967</v>
      </c>
      <c r="C799" t="s">
        <v>1980</v>
      </c>
      <c r="D799">
        <v>1379</v>
      </c>
      <c r="E799">
        <f>VLOOKUP(C799,GDP!A$1:BG$265,9,FALSE)</f>
        <v>271543680.27926451</v>
      </c>
      <c r="F799">
        <f>VLOOKUP(C799,Population!A$1:BG$265,9,FALSE)</f>
        <v>553823</v>
      </c>
      <c r="G799">
        <f t="shared" si="12"/>
        <v>490.30769808993938</v>
      </c>
    </row>
    <row r="800" spans="1:7" x14ac:dyDescent="0.4">
      <c r="A800">
        <v>99</v>
      </c>
      <c r="B800">
        <v>1967</v>
      </c>
      <c r="C800" t="s">
        <v>2000</v>
      </c>
      <c r="D800">
        <v>1375</v>
      </c>
      <c r="E800">
        <f>VLOOKUP(C800,GDP!A$1:BG$265,9,FALSE)</f>
        <v>49466168890.950668</v>
      </c>
      <c r="F800">
        <f>VLOOKUP(C800,Population!A$1:BG$265,9,FALSE)</f>
        <v>518889779</v>
      </c>
      <c r="G800">
        <f t="shared" si="12"/>
        <v>95.33078293868391</v>
      </c>
    </row>
    <row r="801" spans="1:7" x14ac:dyDescent="0.4">
      <c r="A801">
        <v>100</v>
      </c>
      <c r="B801">
        <v>1967</v>
      </c>
      <c r="C801" t="s">
        <v>2013</v>
      </c>
      <c r="D801">
        <v>1373</v>
      </c>
      <c r="E801">
        <f>VLOOKUP(C801,GDP!A$1:BG$265,9,FALSE)</f>
        <v>0</v>
      </c>
      <c r="F801">
        <f>VLOOKUP(C801,Population!A$1:BG$265,9,FALSE)</f>
        <v>2174845</v>
      </c>
      <c r="G801" t="str">
        <f t="shared" si="12"/>
        <v>.</v>
      </c>
    </row>
    <row r="802" spans="1:7" x14ac:dyDescent="0.4">
      <c r="A802">
        <v>1</v>
      </c>
      <c r="B802">
        <v>1968</v>
      </c>
      <c r="C802" t="s">
        <v>232</v>
      </c>
      <c r="D802">
        <v>2057</v>
      </c>
      <c r="E802">
        <f>VLOOKUP(C802,GDP!A$1:BG$265,10,FALSE)</f>
        <v>104702736248.08444</v>
      </c>
      <c r="F802">
        <f>VLOOKUP(C802,Population!A$1:BG$265,10,FALSE)</f>
        <v>55211700</v>
      </c>
      <c r="G802">
        <f t="shared" si="12"/>
        <v>1896.3867486073502</v>
      </c>
    </row>
    <row r="803" spans="1:7" x14ac:dyDescent="0.4">
      <c r="A803">
        <v>2</v>
      </c>
      <c r="B803">
        <v>1968</v>
      </c>
      <c r="C803" t="s">
        <v>133</v>
      </c>
      <c r="D803">
        <v>2004</v>
      </c>
      <c r="E803">
        <f>VLOOKUP(C803,GDP!A$1:BG$265,10,FALSE)</f>
        <v>0</v>
      </c>
      <c r="F803">
        <f>VLOOKUP(C803,Population!A$1:BG$265,10,FALSE)</f>
        <v>77294314</v>
      </c>
      <c r="G803" t="str">
        <f t="shared" si="12"/>
        <v>.</v>
      </c>
    </row>
    <row r="804" spans="1:7" x14ac:dyDescent="0.4">
      <c r="A804">
        <v>3</v>
      </c>
      <c r="B804">
        <v>1968</v>
      </c>
      <c r="C804" t="s">
        <v>51</v>
      </c>
      <c r="D804">
        <v>1987</v>
      </c>
      <c r="E804">
        <f>VLOOKUP(C804,GDP!A$1:BG$265,10,FALSE)</f>
        <v>0</v>
      </c>
      <c r="F804">
        <f>VLOOKUP(C804,Population!A$1:BG$265,10,FALSE)</f>
        <v>90557064</v>
      </c>
      <c r="G804" t="str">
        <f t="shared" si="12"/>
        <v>.</v>
      </c>
    </row>
    <row r="805" spans="1:7" x14ac:dyDescent="0.4">
      <c r="A805">
        <v>4</v>
      </c>
      <c r="B805">
        <v>1968</v>
      </c>
      <c r="C805" t="s">
        <v>147</v>
      </c>
      <c r="D805">
        <v>1975</v>
      </c>
      <c r="E805">
        <f>VLOOKUP(C805,GDP!A$1:BG$265,10,FALSE)</f>
        <v>87942231678.350525</v>
      </c>
      <c r="F805">
        <f>VLOOKUP(C805,Population!A$1:BG$265,10,FALSE)</f>
        <v>53235750</v>
      </c>
      <c r="G805">
        <f t="shared" si="12"/>
        <v>1651.9393767975566</v>
      </c>
    </row>
    <row r="806" spans="1:7" x14ac:dyDescent="0.4">
      <c r="A806">
        <v>5</v>
      </c>
      <c r="B806">
        <v>1968</v>
      </c>
      <c r="C806" t="s">
        <v>108</v>
      </c>
      <c r="D806">
        <v>1974</v>
      </c>
      <c r="E806">
        <f>VLOOKUP(C806,GDP!A$1:BG$265,10,FALSE)</f>
        <v>0</v>
      </c>
      <c r="F806">
        <f>VLOOKUP(C806,Population!A$1:BG$265,10,FALSE)</f>
        <v>10255815</v>
      </c>
      <c r="G806" t="str">
        <f t="shared" si="12"/>
        <v>.</v>
      </c>
    </row>
    <row r="807" spans="1:7" x14ac:dyDescent="0.4">
      <c r="A807">
        <v>6</v>
      </c>
      <c r="B807">
        <v>1968</v>
      </c>
      <c r="C807" t="s">
        <v>2073</v>
      </c>
      <c r="D807">
        <v>1965</v>
      </c>
      <c r="E807">
        <f>VLOOKUP(C807,GDP!A$1:BG$265,10,FALSE)</f>
        <v>0</v>
      </c>
      <c r="F807">
        <f>VLOOKUP(C807,Population!A$1:BG$265,10,FALSE)</f>
        <v>128928000</v>
      </c>
      <c r="G807" t="str">
        <f t="shared" si="12"/>
        <v>.</v>
      </c>
    </row>
    <row r="808" spans="1:7" x14ac:dyDescent="0.4">
      <c r="A808">
        <v>7</v>
      </c>
      <c r="B808">
        <v>1968</v>
      </c>
      <c r="C808" t="s">
        <v>1485</v>
      </c>
      <c r="D808">
        <v>1921</v>
      </c>
      <c r="E808">
        <f>VLOOKUP(C808,GDP!A$1:BG$265,10,FALSE)</f>
        <v>0</v>
      </c>
      <c r="F808">
        <f>VLOOKUP(C808,Population!A$1:BG$265,10,FALSE)</f>
        <v>9876346</v>
      </c>
      <c r="G808" t="str">
        <f t="shared" si="12"/>
        <v>.</v>
      </c>
    </row>
    <row r="809" spans="1:7" x14ac:dyDescent="0.4">
      <c r="A809">
        <v>8</v>
      </c>
      <c r="B809">
        <v>1968</v>
      </c>
      <c r="C809" t="s">
        <v>467</v>
      </c>
      <c r="D809">
        <v>1904</v>
      </c>
      <c r="E809">
        <f>VLOOKUP(C809,GDP!A$1:BG$265,10,FALSE)</f>
        <v>6354262628.3353748</v>
      </c>
      <c r="F809">
        <f>VLOOKUP(C809,Population!A$1:BG$265,10,FALSE)</f>
        <v>8836650</v>
      </c>
      <c r="G809">
        <f t="shared" si="12"/>
        <v>719.08049185329003</v>
      </c>
    </row>
    <row r="810" spans="1:7" x14ac:dyDescent="0.4">
      <c r="A810">
        <v>9</v>
      </c>
      <c r="B810">
        <v>1968</v>
      </c>
      <c r="C810" t="s">
        <v>65</v>
      </c>
      <c r="D810">
        <v>1892</v>
      </c>
      <c r="E810">
        <f>VLOOKUP(C810,GDP!A$1:BG$265,10,FALSE)</f>
        <v>0</v>
      </c>
      <c r="F810">
        <f>VLOOKUP(C810,Population!A$1:BG$265,10,FALSE)</f>
        <v>23261278</v>
      </c>
      <c r="G810" t="str">
        <f t="shared" si="12"/>
        <v>.</v>
      </c>
    </row>
    <row r="811" spans="1:7" x14ac:dyDescent="0.4">
      <c r="A811">
        <v>10</v>
      </c>
      <c r="B811">
        <v>1968</v>
      </c>
      <c r="C811" t="s">
        <v>410</v>
      </c>
      <c r="D811">
        <v>1878</v>
      </c>
      <c r="E811">
        <f>VLOOKUP(C811,GDP!A$1:BG$265,10,FALSE)</f>
        <v>0</v>
      </c>
      <c r="F811">
        <f>VLOOKUP(C811,Population!A$1:BG$265,10,FALSE)</f>
        <v>8369603</v>
      </c>
      <c r="G811" t="str">
        <f t="shared" si="12"/>
        <v>.</v>
      </c>
    </row>
    <row r="812" spans="1:7" x14ac:dyDescent="0.4">
      <c r="A812">
        <v>11</v>
      </c>
      <c r="B812">
        <v>1968</v>
      </c>
      <c r="C812" t="s">
        <v>140</v>
      </c>
      <c r="D812">
        <v>1861</v>
      </c>
      <c r="E812">
        <f>VLOOKUP(C812,GDP!A$1:BG$265,10,FALSE)</f>
        <v>31475548481.409546</v>
      </c>
      <c r="F812">
        <f>VLOOKUP(C812,Population!A$1:BG$265,10,FALSE)</f>
        <v>33113134</v>
      </c>
      <c r="G812">
        <f t="shared" si="12"/>
        <v>950.54574059373374</v>
      </c>
    </row>
    <row r="813" spans="1:7" x14ac:dyDescent="0.4">
      <c r="A813">
        <v>12</v>
      </c>
      <c r="B813">
        <v>1968</v>
      </c>
      <c r="C813" t="s">
        <v>2270</v>
      </c>
      <c r="D813">
        <v>1857</v>
      </c>
      <c r="E813" t="e">
        <f>VLOOKUP(C813,GDP!A$1:BG$265,10,FALSE)</f>
        <v>#N/A</v>
      </c>
      <c r="F813" t="e">
        <f>VLOOKUP(C813,Population!A$1:BG$265,10,FALSE)</f>
        <v>#N/A</v>
      </c>
      <c r="G813" t="str">
        <f t="shared" si="12"/>
        <v>.</v>
      </c>
    </row>
    <row r="814" spans="1:7" x14ac:dyDescent="0.4">
      <c r="A814">
        <v>13</v>
      </c>
      <c r="B814">
        <v>1968</v>
      </c>
      <c r="C814" t="s">
        <v>33</v>
      </c>
      <c r="D814">
        <v>1849</v>
      </c>
      <c r="E814">
        <f>VLOOKUP(C814,GDP!A$1:BG$265,10,FALSE)</f>
        <v>29360000000</v>
      </c>
      <c r="F814">
        <f>VLOOKUP(C814,Population!A$1:BG$265,10,FALSE)</f>
        <v>48894019</v>
      </c>
      <c r="G814">
        <f t="shared" si="12"/>
        <v>600.48244346614251</v>
      </c>
    </row>
    <row r="815" spans="1:7" x14ac:dyDescent="0.4">
      <c r="A815">
        <v>14</v>
      </c>
      <c r="B815">
        <v>1968</v>
      </c>
      <c r="C815" t="s">
        <v>281</v>
      </c>
      <c r="D815">
        <v>1847</v>
      </c>
      <c r="E815" t="e">
        <f>VLOOKUP(C815,GDP!A$1:BG$265,10,FALSE)</f>
        <v>#N/A</v>
      </c>
      <c r="F815" t="e">
        <f>VLOOKUP(C815,Population!A$1:BG$265,10,FALSE)</f>
        <v>#N/A</v>
      </c>
      <c r="G815" t="str">
        <f t="shared" si="12"/>
        <v>.</v>
      </c>
    </row>
    <row r="816" spans="1:7" x14ac:dyDescent="0.4">
      <c r="A816">
        <v>15</v>
      </c>
      <c r="B816">
        <v>1968</v>
      </c>
      <c r="C816" t="s">
        <v>81</v>
      </c>
      <c r="D816">
        <v>1845</v>
      </c>
      <c r="E816">
        <f>VLOOKUP(C816,GDP!A$1:BG$265,10,FALSE)</f>
        <v>1593675330.1646726</v>
      </c>
      <c r="F816">
        <f>VLOOKUP(C816,Population!A$1:BG$265,10,FALSE)</f>
        <v>2774774</v>
      </c>
      <c r="G816">
        <f t="shared" si="12"/>
        <v>574.34419169441276</v>
      </c>
    </row>
    <row r="817" spans="1:7" x14ac:dyDescent="0.4">
      <c r="A817">
        <v>16</v>
      </c>
      <c r="B817">
        <v>1968</v>
      </c>
      <c r="C817" t="s">
        <v>2260</v>
      </c>
      <c r="D817">
        <v>1828</v>
      </c>
      <c r="E817" t="e">
        <f>VLOOKUP(C817,GDP!A$1:BG$265,10,FALSE)</f>
        <v>#N/A</v>
      </c>
      <c r="F817" t="e">
        <f>VLOOKUP(C817,Population!A$1:BG$265,10,FALSE)</f>
        <v>#N/A</v>
      </c>
      <c r="G817" t="str">
        <f t="shared" si="12"/>
        <v>.</v>
      </c>
    </row>
    <row r="818" spans="1:7" x14ac:dyDescent="0.4">
      <c r="A818">
        <v>17</v>
      </c>
      <c r="B818">
        <v>1968</v>
      </c>
      <c r="C818" t="s">
        <v>1607</v>
      </c>
      <c r="D818">
        <v>1816</v>
      </c>
      <c r="E818">
        <f>VLOOKUP(C818,GDP!A$1:BG$265,10,FALSE)</f>
        <v>0</v>
      </c>
      <c r="F818">
        <f>VLOOKUP(C818,Population!A$1:BG$265,10,FALSE)</f>
        <v>0</v>
      </c>
      <c r="G818" t="str">
        <f t="shared" si="12"/>
        <v>.</v>
      </c>
    </row>
    <row r="819" spans="1:7" x14ac:dyDescent="0.4">
      <c r="A819">
        <v>18</v>
      </c>
      <c r="B819">
        <v>1968</v>
      </c>
      <c r="C819" t="s">
        <v>70</v>
      </c>
      <c r="D819">
        <v>1797</v>
      </c>
      <c r="E819">
        <f>VLOOKUP(C819,GDP!A$1:BG$265,10,FALSE)</f>
        <v>7167086956.5217381</v>
      </c>
      <c r="F819">
        <f>VLOOKUP(C819,Population!A$1:BG$265,10,FALSE)</f>
        <v>9188822</v>
      </c>
      <c r="G819">
        <f t="shared" si="12"/>
        <v>779.97886524755165</v>
      </c>
    </row>
    <row r="820" spans="1:7" x14ac:dyDescent="0.4">
      <c r="A820">
        <v>19</v>
      </c>
      <c r="B820">
        <v>1968</v>
      </c>
      <c r="C820" t="s">
        <v>43</v>
      </c>
      <c r="D820">
        <v>1784</v>
      </c>
      <c r="E820">
        <f>VLOOKUP(C820,GDP!A$1:BG$265,10,FALSE)</f>
        <v>21376353113.474991</v>
      </c>
      <c r="F820">
        <f>VLOOKUP(C820,Population!A$1:BG$265,10,FALSE)</f>
        <v>9618756</v>
      </c>
      <c r="G820">
        <f t="shared" si="12"/>
        <v>2222.3615105191348</v>
      </c>
    </row>
    <row r="821" spans="1:7" x14ac:dyDescent="0.4">
      <c r="A821">
        <v>19</v>
      </c>
      <c r="B821">
        <v>1968</v>
      </c>
      <c r="C821" t="s">
        <v>1147</v>
      </c>
      <c r="D821">
        <v>1784</v>
      </c>
      <c r="E821">
        <f>VLOOKUP(C821,GDP!A$1:BG$265,10,FALSE)</f>
        <v>14894302113.95772</v>
      </c>
      <c r="F821">
        <f>VLOOKUP(C821,Population!A$1:BG$265,10,FALSE)</f>
        <v>21622590</v>
      </c>
      <c r="G821">
        <f t="shared" si="12"/>
        <v>688.83062176907208</v>
      </c>
    </row>
    <row r="822" spans="1:7" x14ac:dyDescent="0.4">
      <c r="A822">
        <v>21</v>
      </c>
      <c r="B822">
        <v>1968</v>
      </c>
      <c r="C822" t="s">
        <v>59</v>
      </c>
      <c r="D822">
        <v>1776</v>
      </c>
      <c r="E822">
        <f>VLOOKUP(C822,GDP!A$1:BG$265,10,FALSE)</f>
        <v>0</v>
      </c>
      <c r="F822">
        <f>VLOOKUP(C822,Population!A$1:BG$265,10,FALSE)</f>
        <v>19799831</v>
      </c>
      <c r="G822" t="str">
        <f t="shared" si="12"/>
        <v>.</v>
      </c>
    </row>
    <row r="823" spans="1:7" x14ac:dyDescent="0.4">
      <c r="A823">
        <v>22</v>
      </c>
      <c r="B823">
        <v>1968</v>
      </c>
      <c r="C823" t="s">
        <v>109</v>
      </c>
      <c r="D823">
        <v>1760</v>
      </c>
      <c r="E823">
        <f>VLOOKUP(C823,GDP!A$1:BG$265,10,FALSE)</f>
        <v>6109112149.5327101</v>
      </c>
      <c r="F823">
        <f>VLOOKUP(C823,Population!A$1:BG$265,10,FALSE)</f>
        <v>33377259</v>
      </c>
      <c r="G823">
        <f t="shared" si="12"/>
        <v>183.03217018307916</v>
      </c>
    </row>
    <row r="824" spans="1:7" x14ac:dyDescent="0.4">
      <c r="A824">
        <v>23</v>
      </c>
      <c r="B824">
        <v>1968</v>
      </c>
      <c r="C824" t="s">
        <v>2285</v>
      </c>
      <c r="D824">
        <v>1757</v>
      </c>
      <c r="E824">
        <f>VLOOKUP(C824,GDP!A$1:BG$265,10,FALSE)</f>
        <v>0</v>
      </c>
      <c r="F824">
        <f>VLOOKUP(C824,Population!A$1:BG$265,10,FALSE)</f>
        <v>18913203</v>
      </c>
      <c r="G824" t="str">
        <f t="shared" si="12"/>
        <v>.</v>
      </c>
    </row>
    <row r="825" spans="1:7" x14ac:dyDescent="0.4">
      <c r="A825">
        <v>24</v>
      </c>
      <c r="B825">
        <v>1968</v>
      </c>
      <c r="C825" t="s">
        <v>2002</v>
      </c>
      <c r="D825">
        <v>1752</v>
      </c>
      <c r="E825">
        <f>VLOOKUP(C825,GDP!A$1:BG$265,10,FALSE)</f>
        <v>3278584478.3302269</v>
      </c>
      <c r="F825">
        <f>VLOOKUP(C825,Population!A$1:BG$265,10,FALSE)</f>
        <v>2915550</v>
      </c>
      <c r="G825">
        <f t="shared" si="12"/>
        <v>1124.5166360824637</v>
      </c>
    </row>
    <row r="826" spans="1:7" x14ac:dyDescent="0.4">
      <c r="A826">
        <v>25</v>
      </c>
      <c r="B826">
        <v>1968</v>
      </c>
      <c r="C826" t="s">
        <v>126</v>
      </c>
      <c r="D826">
        <v>1749</v>
      </c>
      <c r="E826">
        <f>VLOOKUP(C826,GDP!A$1:BG$265,10,FALSE)</f>
        <v>29143383490.589554</v>
      </c>
      <c r="F826">
        <f>VLOOKUP(C826,Population!A$1:BG$265,10,FALSE)</f>
        <v>7912273</v>
      </c>
      <c r="G826">
        <f t="shared" si="12"/>
        <v>3683.3136938765324</v>
      </c>
    </row>
    <row r="827" spans="1:7" x14ac:dyDescent="0.4">
      <c r="A827">
        <v>26</v>
      </c>
      <c r="B827">
        <v>1968</v>
      </c>
      <c r="C827" t="s">
        <v>77</v>
      </c>
      <c r="D827">
        <v>1747</v>
      </c>
      <c r="E827">
        <f>VLOOKUP(C827,GDP!A$1:BG$265,10,FALSE)</f>
        <v>477012512.69841278</v>
      </c>
      <c r="F827">
        <f>VLOOKUP(C827,Population!A$1:BG$265,10,FALSE)</f>
        <v>2350901</v>
      </c>
      <c r="G827">
        <f t="shared" si="12"/>
        <v>202.9062528360032</v>
      </c>
    </row>
    <row r="828" spans="1:7" x14ac:dyDescent="0.4">
      <c r="A828">
        <v>27</v>
      </c>
      <c r="B828">
        <v>1968</v>
      </c>
      <c r="C828" t="s">
        <v>1955</v>
      </c>
      <c r="D828">
        <v>1736</v>
      </c>
      <c r="E828">
        <f>VLOOKUP(C828,GDP!A$1:BG$265,10,FALSE)</f>
        <v>1281281245.6703234</v>
      </c>
      <c r="F828">
        <f>VLOOKUP(C828,Population!A$1:BG$265,10,FALSE)</f>
        <v>4834279</v>
      </c>
      <c r="G828">
        <f t="shared" si="12"/>
        <v>265.04081491165971</v>
      </c>
    </row>
    <row r="829" spans="1:7" x14ac:dyDescent="0.4">
      <c r="A829">
        <v>28</v>
      </c>
      <c r="B829">
        <v>1968</v>
      </c>
      <c r="C829" t="s">
        <v>199</v>
      </c>
      <c r="D829">
        <v>1711</v>
      </c>
      <c r="E829">
        <f>VLOOKUP(C829,GDP!A$1:BG$265,10,FALSE)</f>
        <v>0</v>
      </c>
      <c r="F829">
        <f>VLOOKUP(C829,Population!A$1:BG$265,10,FALSE)</f>
        <v>32294655</v>
      </c>
      <c r="G829" t="str">
        <f t="shared" si="12"/>
        <v>.</v>
      </c>
    </row>
    <row r="830" spans="1:7" x14ac:dyDescent="0.4">
      <c r="A830">
        <v>29</v>
      </c>
      <c r="B830">
        <v>1968</v>
      </c>
      <c r="C830" t="s">
        <v>522</v>
      </c>
      <c r="D830">
        <v>1693</v>
      </c>
      <c r="E830">
        <f>VLOOKUP(C830,GDP!A$1:BG$265,10,FALSE)</f>
        <v>3271415867.9972329</v>
      </c>
      <c r="F830">
        <f>VLOOKUP(C830,Population!A$1:BG$265,10,FALSE)</f>
        <v>15302947</v>
      </c>
      <c r="G830">
        <f t="shared" si="12"/>
        <v>213.77685409204076</v>
      </c>
    </row>
    <row r="831" spans="1:7" x14ac:dyDescent="0.4">
      <c r="A831">
        <v>30</v>
      </c>
      <c r="B831">
        <v>1968</v>
      </c>
      <c r="C831" t="s">
        <v>351</v>
      </c>
      <c r="D831">
        <v>1692</v>
      </c>
      <c r="E831" t="e">
        <f>VLOOKUP(C831,GDP!A$1:BG$265,10,FALSE)</f>
        <v>#N/A</v>
      </c>
      <c r="F831" t="e">
        <f>VLOOKUP(C831,Population!A$1:BG$265,10,FALSE)</f>
        <v>#N/A</v>
      </c>
      <c r="G831" t="str">
        <f t="shared" si="12"/>
        <v>.</v>
      </c>
    </row>
    <row r="832" spans="1:7" x14ac:dyDescent="0.4">
      <c r="A832">
        <v>31</v>
      </c>
      <c r="B832">
        <v>1968</v>
      </c>
      <c r="C832" t="s">
        <v>32</v>
      </c>
      <c r="D832">
        <v>1685</v>
      </c>
      <c r="E832">
        <f>VLOOKUP(C832,GDP!A$1:BG$265,10,FALSE)</f>
        <v>129847107787.88257</v>
      </c>
      <c r="F832">
        <f>VLOOKUP(C832,Population!A$1:BG$265,10,FALSE)</f>
        <v>51276054</v>
      </c>
      <c r="G832">
        <f t="shared" si="12"/>
        <v>2532.3147484766</v>
      </c>
    </row>
    <row r="833" spans="1:7" x14ac:dyDescent="0.4">
      <c r="A833">
        <v>32</v>
      </c>
      <c r="B833">
        <v>1968</v>
      </c>
      <c r="C833" t="s">
        <v>118</v>
      </c>
      <c r="D833">
        <v>1681</v>
      </c>
      <c r="E833">
        <f>VLOOKUP(C833,GDP!A$1:BG$265,10,FALSE)</f>
        <v>27817605743.250271</v>
      </c>
      <c r="F833">
        <f>VLOOKUP(C833,Population!A$1:BG$265,10,FALSE)</f>
        <v>12729721</v>
      </c>
      <c r="G833">
        <f t="shared" si="12"/>
        <v>2185.248658886575</v>
      </c>
    </row>
    <row r="834" spans="1:7" x14ac:dyDescent="0.4">
      <c r="A834">
        <v>33</v>
      </c>
      <c r="B834">
        <v>1968</v>
      </c>
      <c r="C834" t="s">
        <v>100</v>
      </c>
      <c r="D834">
        <v>1679</v>
      </c>
      <c r="E834">
        <f>VLOOKUP(C834,GDP!A$1:BG$265,10,FALSE)</f>
        <v>12440625312.868534</v>
      </c>
      <c r="F834">
        <f>VLOOKUP(C834,Population!A$1:BG$265,10,FALSE)</f>
        <v>7415403</v>
      </c>
      <c r="G834">
        <f t="shared" si="12"/>
        <v>1677.6735280427151</v>
      </c>
    </row>
    <row r="835" spans="1:7" x14ac:dyDescent="0.4">
      <c r="A835">
        <v>34</v>
      </c>
      <c r="B835">
        <v>1968</v>
      </c>
      <c r="C835" t="s">
        <v>1492</v>
      </c>
      <c r="D835">
        <v>1673</v>
      </c>
      <c r="E835">
        <f>VLOOKUP(C835,GDP!A$1:BG$265,10,FALSE)</f>
        <v>1666910166.2889972</v>
      </c>
      <c r="F835">
        <f>VLOOKUP(C835,Population!A$1:BG$265,10,FALSE)</f>
        <v>8221020</v>
      </c>
      <c r="G835">
        <f t="shared" ref="G835:G898" si="13">IFERROR(IF(E835*F835=0,".",E835/F835),".")</f>
        <v>202.76196460889247</v>
      </c>
    </row>
    <row r="836" spans="1:7" x14ac:dyDescent="0.4">
      <c r="A836">
        <v>35</v>
      </c>
      <c r="B836">
        <v>1968</v>
      </c>
      <c r="C836" t="s">
        <v>117</v>
      </c>
      <c r="D836">
        <v>1656</v>
      </c>
      <c r="E836">
        <f>VLOOKUP(C836,GDP!A$1:BG$265,10,FALSE)</f>
        <v>18942729779.100044</v>
      </c>
      <c r="F836">
        <f>VLOOKUP(C836,Population!A$1:BG$265,10,FALSE)</f>
        <v>6067714</v>
      </c>
      <c r="G836">
        <f t="shared" si="13"/>
        <v>3121.8890308772043</v>
      </c>
    </row>
    <row r="837" spans="1:7" x14ac:dyDescent="0.4">
      <c r="A837">
        <v>35</v>
      </c>
      <c r="B837">
        <v>1968</v>
      </c>
      <c r="C837" t="s">
        <v>1170</v>
      </c>
      <c r="D837">
        <v>1656</v>
      </c>
      <c r="E837">
        <f>VLOOKUP(C837,GDP!A$1:BG$265,10,FALSE)</f>
        <v>146601072685.51111</v>
      </c>
      <c r="F837">
        <f>VLOOKUP(C837,Population!A$1:BG$265,10,FALSE)</f>
        <v>101061000</v>
      </c>
      <c r="G837">
        <f t="shared" si="13"/>
        <v>1450.6196523437441</v>
      </c>
    </row>
    <row r="838" spans="1:7" x14ac:dyDescent="0.4">
      <c r="A838">
        <v>37</v>
      </c>
      <c r="B838">
        <v>1968</v>
      </c>
      <c r="C838" t="s">
        <v>2002</v>
      </c>
      <c r="D838">
        <v>1655</v>
      </c>
      <c r="E838">
        <f>VLOOKUP(C838,GDP!A$1:BG$265,10,FALSE)</f>
        <v>3278584478.3302269</v>
      </c>
      <c r="F838">
        <f>VLOOKUP(C838,Population!A$1:BG$265,10,FALSE)</f>
        <v>2915550</v>
      </c>
      <c r="G838">
        <f t="shared" si="13"/>
        <v>1124.5166360824637</v>
      </c>
    </row>
    <row r="839" spans="1:7" x14ac:dyDescent="0.4">
      <c r="A839">
        <v>38</v>
      </c>
      <c r="B839">
        <v>1968</v>
      </c>
      <c r="C839" t="s">
        <v>934</v>
      </c>
      <c r="D839">
        <v>1653</v>
      </c>
      <c r="E839">
        <f>VLOOKUP(C839,GDP!A$1:BG$265,10,FALSE)</f>
        <v>773841494.33962262</v>
      </c>
      <c r="F839">
        <f>VLOOKUP(C839,Population!A$1:BG$265,10,FALSE)</f>
        <v>1746869</v>
      </c>
      <c r="G839">
        <f t="shared" si="13"/>
        <v>442.98770791606159</v>
      </c>
    </row>
    <row r="840" spans="1:7" x14ac:dyDescent="0.4">
      <c r="A840">
        <v>38</v>
      </c>
      <c r="B840">
        <v>1968</v>
      </c>
      <c r="C840" t="s">
        <v>1060</v>
      </c>
      <c r="D840">
        <v>1653</v>
      </c>
      <c r="E840">
        <f>VLOOKUP(C840,GDP!A$1:BG$265,10,FALSE)</f>
        <v>9915140546.3507195</v>
      </c>
      <c r="F840">
        <f>VLOOKUP(C840,Population!A$1:BG$265,10,FALSE)</f>
        <v>8740765</v>
      </c>
      <c r="G840">
        <f t="shared" si="13"/>
        <v>1134.3561514753821</v>
      </c>
    </row>
    <row r="841" spans="1:7" x14ac:dyDescent="0.4">
      <c r="A841">
        <v>40</v>
      </c>
      <c r="B841">
        <v>1968</v>
      </c>
      <c r="C841" t="s">
        <v>505</v>
      </c>
      <c r="D841">
        <v>1643</v>
      </c>
      <c r="E841">
        <f>VLOOKUP(C841,GDP!A$1:BG$265,10,FALSE)</f>
        <v>4619000000</v>
      </c>
      <c r="F841">
        <f>VLOOKUP(C841,Population!A$1:BG$265,10,FALSE)</f>
        <v>2803000</v>
      </c>
      <c r="G841">
        <f t="shared" si="13"/>
        <v>1647.8772743489119</v>
      </c>
    </row>
    <row r="842" spans="1:7" x14ac:dyDescent="0.4">
      <c r="A842">
        <v>41</v>
      </c>
      <c r="B842">
        <v>1968</v>
      </c>
      <c r="C842" t="s">
        <v>727</v>
      </c>
      <c r="D842">
        <v>1639</v>
      </c>
      <c r="E842">
        <f>VLOOKUP(C842,GDP!A$1:BG$265,10,FALSE)</f>
        <v>3852115816.9775777</v>
      </c>
      <c r="F842">
        <f>VLOOKUP(C842,Population!A$1:BG$265,10,FALSE)</f>
        <v>13744387</v>
      </c>
      <c r="G842">
        <f t="shared" si="13"/>
        <v>280.26828820940341</v>
      </c>
    </row>
    <row r="843" spans="1:7" x14ac:dyDescent="0.4">
      <c r="A843">
        <v>42</v>
      </c>
      <c r="B843">
        <v>1968</v>
      </c>
      <c r="C843" t="s">
        <v>678</v>
      </c>
      <c r="D843">
        <v>1634</v>
      </c>
      <c r="E843">
        <f>VLOOKUP(C843,GDP!A$1:BG$265,10,FALSE)</f>
        <v>8623172959.9774246</v>
      </c>
      <c r="F843">
        <f>VLOOKUP(C843,Population!A$1:BG$265,10,FALSE)</f>
        <v>27032943</v>
      </c>
      <c r="G843">
        <f t="shared" si="13"/>
        <v>318.98757600966439</v>
      </c>
    </row>
    <row r="844" spans="1:7" x14ac:dyDescent="0.4">
      <c r="A844">
        <v>43</v>
      </c>
      <c r="B844">
        <v>1968</v>
      </c>
      <c r="C844" t="s">
        <v>1954</v>
      </c>
      <c r="D844">
        <v>1633</v>
      </c>
      <c r="E844">
        <f>VLOOKUP(C844,GDP!A$1:BG$265,10,FALSE)</f>
        <v>70846535055.65033</v>
      </c>
      <c r="F844">
        <f>VLOOKUP(C844,Population!A$1:BG$265,10,FALSE)</f>
        <v>774510000</v>
      </c>
      <c r="G844">
        <f t="shared" si="13"/>
        <v>91.472718306607177</v>
      </c>
    </row>
    <row r="845" spans="1:7" x14ac:dyDescent="0.4">
      <c r="A845">
        <v>44</v>
      </c>
      <c r="B845">
        <v>1968</v>
      </c>
      <c r="C845" t="s">
        <v>858</v>
      </c>
      <c r="D845">
        <v>1623</v>
      </c>
      <c r="E845">
        <f>VLOOKUP(C845,GDP!A$1:BG$265,10,FALSE)</f>
        <v>13196541952</v>
      </c>
      <c r="F845">
        <f>VLOOKUP(C845,Population!A$1:BG$265,10,FALSE)</f>
        <v>4864883</v>
      </c>
      <c r="G845">
        <f t="shared" si="13"/>
        <v>2712.6124003393297</v>
      </c>
    </row>
    <row r="846" spans="1:7" x14ac:dyDescent="0.4">
      <c r="A846">
        <v>45</v>
      </c>
      <c r="B846">
        <v>1968</v>
      </c>
      <c r="C846" t="s">
        <v>1261</v>
      </c>
      <c r="D846">
        <v>1612</v>
      </c>
      <c r="E846">
        <f>VLOOKUP(C846,GDP!A$1:BG$265,10,FALSE)</f>
        <v>1034293645.2571791</v>
      </c>
      <c r="F846">
        <f>VLOOKUP(C846,Population!A$1:BG$265,10,FALSE)</f>
        <v>4013539</v>
      </c>
      <c r="G846">
        <f t="shared" si="13"/>
        <v>257.70115732204897</v>
      </c>
    </row>
    <row r="847" spans="1:7" x14ac:dyDescent="0.4">
      <c r="A847">
        <v>46</v>
      </c>
      <c r="B847">
        <v>1968</v>
      </c>
      <c r="C847" t="s">
        <v>815</v>
      </c>
      <c r="D847">
        <v>1608</v>
      </c>
      <c r="E847">
        <f>VLOOKUP(C847,GDP!A$1:BG$265,10,FALSE)</f>
        <v>70759031841.723694</v>
      </c>
      <c r="F847">
        <f>VLOOKUP(C847,Population!A$1:BG$265,10,FALSE)</f>
        <v>20744000</v>
      </c>
      <c r="G847">
        <f t="shared" si="13"/>
        <v>3411.0601543445669</v>
      </c>
    </row>
    <row r="848" spans="1:7" x14ac:dyDescent="0.4">
      <c r="A848">
        <v>47</v>
      </c>
      <c r="B848">
        <v>1968</v>
      </c>
      <c r="C848" t="s">
        <v>2076</v>
      </c>
      <c r="D848">
        <v>1607</v>
      </c>
      <c r="E848">
        <f>VLOOKUP(C848,GDP!A$1:BG$265,10,FALSE)</f>
        <v>1947333333.3333335</v>
      </c>
      <c r="F848">
        <f>VLOOKUP(C848,Population!A$1:BG$265,10,FALSE)</f>
        <v>9639840</v>
      </c>
      <c r="G848">
        <f t="shared" si="13"/>
        <v>202.00888534802792</v>
      </c>
    </row>
    <row r="849" spans="1:7" x14ac:dyDescent="0.4">
      <c r="A849">
        <v>48</v>
      </c>
      <c r="B849">
        <v>1968</v>
      </c>
      <c r="C849" t="s">
        <v>60</v>
      </c>
      <c r="D849">
        <v>1604</v>
      </c>
      <c r="E849">
        <f>VLOOKUP(C849,GDP!A$1:BG$265,10,FALSE)</f>
        <v>5736083835.2248068</v>
      </c>
      <c r="F849">
        <f>VLOOKUP(C849,Population!A$1:BG$265,10,FALSE)</f>
        <v>12629329</v>
      </c>
      <c r="G849">
        <f t="shared" si="13"/>
        <v>454.18753721791609</v>
      </c>
    </row>
    <row r="850" spans="1:7" x14ac:dyDescent="0.4">
      <c r="A850">
        <v>49</v>
      </c>
      <c r="B850">
        <v>1968</v>
      </c>
      <c r="C850" t="s">
        <v>565</v>
      </c>
      <c r="D850">
        <v>1597</v>
      </c>
      <c r="E850">
        <f>VLOOKUP(C850,GDP!A$1:BG$265,10,FALSE)</f>
        <v>32657632433.643185</v>
      </c>
      <c r="F850">
        <f>VLOOKUP(C850,Population!A$1:BG$265,10,FALSE)</f>
        <v>12009000</v>
      </c>
      <c r="G850">
        <f t="shared" si="13"/>
        <v>2719.4297971224237</v>
      </c>
    </row>
    <row r="851" spans="1:7" x14ac:dyDescent="0.4">
      <c r="A851">
        <v>50</v>
      </c>
      <c r="B851">
        <v>1968</v>
      </c>
      <c r="C851" t="s">
        <v>2120</v>
      </c>
      <c r="D851">
        <v>1596</v>
      </c>
      <c r="E851">
        <f>VLOOKUP(C851,GDP!A$1:BG$265,10,FALSE)</f>
        <v>1605857142.8571429</v>
      </c>
      <c r="F851">
        <f>VLOOKUP(C851,Population!A$1:BG$265,10,FALSE)</f>
        <v>3912085</v>
      </c>
      <c r="G851">
        <f t="shared" si="13"/>
        <v>410.48626061477268</v>
      </c>
    </row>
    <row r="852" spans="1:7" x14ac:dyDescent="0.4">
      <c r="A852">
        <v>51</v>
      </c>
      <c r="B852">
        <v>1968</v>
      </c>
      <c r="C852" t="s">
        <v>1983</v>
      </c>
      <c r="D852">
        <v>1595</v>
      </c>
      <c r="E852">
        <f>VLOOKUP(C852,GDP!A$1:BG$265,10,FALSE)</f>
        <v>0</v>
      </c>
      <c r="F852">
        <f>VLOOKUP(C852,Population!A$1:BG$265,10,FALSE)</f>
        <v>4097191</v>
      </c>
      <c r="G852" t="str">
        <f t="shared" si="13"/>
        <v>.</v>
      </c>
    </row>
    <row r="853" spans="1:7" x14ac:dyDescent="0.4">
      <c r="A853">
        <v>52</v>
      </c>
      <c r="B853">
        <v>1968</v>
      </c>
      <c r="C853" t="s">
        <v>637</v>
      </c>
      <c r="D853">
        <v>1594</v>
      </c>
      <c r="E853">
        <f>VLOOKUP(C853,GDP!A$1:BG$265,10,FALSE)</f>
        <v>1214666666.6666665</v>
      </c>
      <c r="F853">
        <f>VLOOKUP(C853,Population!A$1:BG$265,10,FALSE)</f>
        <v>4842167</v>
      </c>
      <c r="G853">
        <f t="shared" si="13"/>
        <v>250.85187410237327</v>
      </c>
    </row>
    <row r="854" spans="1:7" x14ac:dyDescent="0.4">
      <c r="A854">
        <v>53</v>
      </c>
      <c r="B854">
        <v>1968</v>
      </c>
      <c r="C854" t="s">
        <v>295</v>
      </c>
      <c r="D854">
        <v>1593</v>
      </c>
      <c r="E854">
        <f>VLOOKUP(C854,GDP!A$1:BG$265,10,FALSE)</f>
        <v>17500000000</v>
      </c>
      <c r="F854">
        <f>VLOOKUP(C854,Population!A$1:BG$265,10,FALSE)</f>
        <v>33256432</v>
      </c>
      <c r="G854">
        <f t="shared" si="13"/>
        <v>526.21399673903682</v>
      </c>
    </row>
    <row r="855" spans="1:7" x14ac:dyDescent="0.4">
      <c r="A855">
        <v>54</v>
      </c>
      <c r="B855">
        <v>1968</v>
      </c>
      <c r="C855" t="s">
        <v>851</v>
      </c>
      <c r="D855">
        <v>1588</v>
      </c>
      <c r="E855">
        <f>VLOOKUP(C855,GDP!A$1:BG$265,10,FALSE)</f>
        <v>2896947633.7160463</v>
      </c>
      <c r="F855">
        <f>VLOOKUP(C855,Population!A$1:BG$265,10,FALSE)</f>
        <v>9260682</v>
      </c>
      <c r="G855">
        <f t="shared" si="13"/>
        <v>312.82227742147353</v>
      </c>
    </row>
    <row r="856" spans="1:7" x14ac:dyDescent="0.4">
      <c r="A856">
        <v>55</v>
      </c>
      <c r="B856">
        <v>1968</v>
      </c>
      <c r="C856" t="s">
        <v>74</v>
      </c>
      <c r="D856">
        <v>1585</v>
      </c>
      <c r="E856">
        <f>VLOOKUP(C856,GDP!A$1:BG$265,10,FALSE)</f>
        <v>908874537.03703701</v>
      </c>
      <c r="F856">
        <f>VLOOKUP(C856,Population!A$1:BG$265,10,FALSE)</f>
        <v>4324064</v>
      </c>
      <c r="G856">
        <f t="shared" si="13"/>
        <v>210.18989012120011</v>
      </c>
    </row>
    <row r="857" spans="1:7" x14ac:dyDescent="0.4">
      <c r="A857">
        <v>56</v>
      </c>
      <c r="B857">
        <v>1968</v>
      </c>
      <c r="C857" t="s">
        <v>1064</v>
      </c>
      <c r="D857">
        <v>1582</v>
      </c>
      <c r="E857">
        <f>VLOOKUP(C857,GDP!A$1:BG$265,10,FALSE)</f>
        <v>5200895982.0803585</v>
      </c>
      <c r="F857">
        <f>VLOOKUP(C857,Population!A$1:BG$265,10,FALSE)</f>
        <v>53505978</v>
      </c>
      <c r="G857">
        <f t="shared" si="13"/>
        <v>97.202147806369567</v>
      </c>
    </row>
    <row r="858" spans="1:7" x14ac:dyDescent="0.4">
      <c r="A858">
        <v>57</v>
      </c>
      <c r="B858">
        <v>1968</v>
      </c>
      <c r="C858" t="s">
        <v>2038</v>
      </c>
      <c r="D858">
        <v>1581</v>
      </c>
      <c r="E858">
        <f>VLOOKUP(C858,GDP!A$1:BG$265,10,FALSE)</f>
        <v>343771964.66216707</v>
      </c>
      <c r="F858">
        <f>VLOOKUP(C858,Population!A$1:BG$265,10,FALSE)</f>
        <v>5780835</v>
      </c>
      <c r="G858">
        <f t="shared" si="13"/>
        <v>59.467527556515115</v>
      </c>
    </row>
    <row r="859" spans="1:7" x14ac:dyDescent="0.4">
      <c r="A859">
        <v>58</v>
      </c>
      <c r="B859">
        <v>1968</v>
      </c>
      <c r="C859" t="s">
        <v>1988</v>
      </c>
      <c r="D859">
        <v>1573</v>
      </c>
      <c r="E859">
        <f>VLOOKUP(C859,GDP!A$1:BG$265,10,FALSE)</f>
        <v>1610500000</v>
      </c>
      <c r="F859">
        <f>VLOOKUP(C859,Population!A$1:BG$265,10,FALSE)</f>
        <v>5311615</v>
      </c>
      <c r="G859">
        <f t="shared" si="13"/>
        <v>303.20345130435845</v>
      </c>
    </row>
    <row r="860" spans="1:7" x14ac:dyDescent="0.4">
      <c r="A860">
        <v>59</v>
      </c>
      <c r="B860">
        <v>1968</v>
      </c>
      <c r="C860" t="s">
        <v>2255</v>
      </c>
      <c r="D860">
        <v>1567</v>
      </c>
      <c r="E860">
        <f>VLOOKUP(C860,GDP!A$1:BG$265,10,FALSE)</f>
        <v>6117260075.9081879</v>
      </c>
      <c r="F860">
        <f>VLOOKUP(C860,Population!A$1:BG$265,10,FALSE)</f>
        <v>30838302</v>
      </c>
      <c r="G860">
        <f t="shared" si="13"/>
        <v>198.36565826186501</v>
      </c>
    </row>
    <row r="861" spans="1:7" x14ac:dyDescent="0.4">
      <c r="A861">
        <v>60</v>
      </c>
      <c r="B861">
        <v>1968</v>
      </c>
      <c r="C861" t="s">
        <v>192</v>
      </c>
      <c r="D861">
        <v>1563</v>
      </c>
      <c r="E861">
        <f>VLOOKUP(C861,GDP!A$1:BG$265,10,FALSE)</f>
        <v>10159934136.783834</v>
      </c>
      <c r="F861">
        <f>VLOOKUP(C861,Population!A$1:BG$265,10,FALSE)</f>
        <v>3816486</v>
      </c>
      <c r="G861">
        <f t="shared" si="13"/>
        <v>2662.1174915311713</v>
      </c>
    </row>
    <row r="862" spans="1:7" x14ac:dyDescent="0.4">
      <c r="A862">
        <v>61</v>
      </c>
      <c r="B862">
        <v>1968</v>
      </c>
      <c r="C862" t="s">
        <v>529</v>
      </c>
      <c r="D862">
        <v>1553</v>
      </c>
      <c r="E862">
        <f>VLOOKUP(C862,GDP!A$1:BG$265,10,FALSE)</f>
        <v>1009760100.0000001</v>
      </c>
      <c r="F862">
        <f>VLOOKUP(C862,Population!A$1:BG$265,10,FALSE)</f>
        <v>3477742</v>
      </c>
      <c r="G862">
        <f t="shared" si="13"/>
        <v>290.34934161303516</v>
      </c>
    </row>
    <row r="863" spans="1:7" x14ac:dyDescent="0.4">
      <c r="A863">
        <v>62</v>
      </c>
      <c r="B863">
        <v>1968</v>
      </c>
      <c r="C863" t="s">
        <v>1997</v>
      </c>
      <c r="D863">
        <v>1546</v>
      </c>
      <c r="E863">
        <f>VLOOKUP(C863,GDP!A$1:BG$265,10,FALSE)</f>
        <v>7076465295.333271</v>
      </c>
      <c r="F863">
        <f>VLOOKUP(C863,Population!A$1:BG$265,10,FALSE)</f>
        <v>108821564</v>
      </c>
      <c r="G863">
        <f t="shared" si="13"/>
        <v>65.028152833139501</v>
      </c>
    </row>
    <row r="864" spans="1:7" x14ac:dyDescent="0.4">
      <c r="A864">
        <v>63</v>
      </c>
      <c r="B864">
        <v>1968</v>
      </c>
      <c r="C864" t="s">
        <v>1973</v>
      </c>
      <c r="D864">
        <v>1545</v>
      </c>
      <c r="E864">
        <f>VLOOKUP(C864,GDP!A$1:BG$265,10,FALSE)</f>
        <v>0</v>
      </c>
      <c r="F864">
        <f>VLOOKUP(C864,Population!A$1:BG$265,10,FALSE)</f>
        <v>26946079</v>
      </c>
      <c r="G864" t="str">
        <f t="shared" si="13"/>
        <v>.</v>
      </c>
    </row>
    <row r="865" spans="1:7" x14ac:dyDescent="0.4">
      <c r="A865">
        <v>64</v>
      </c>
      <c r="B865">
        <v>1968</v>
      </c>
      <c r="C865" t="s">
        <v>2087</v>
      </c>
      <c r="D865">
        <v>1544</v>
      </c>
      <c r="E865">
        <f>VLOOKUP(C865,GDP!A$1:BG$265,10,FALSE)</f>
        <v>220600000</v>
      </c>
      <c r="F865">
        <f>VLOOKUP(C865,Population!A$1:BG$265,10,FALSE)</f>
        <v>359733</v>
      </c>
      <c r="G865">
        <f t="shared" si="13"/>
        <v>613.23259195014077</v>
      </c>
    </row>
    <row r="866" spans="1:7" x14ac:dyDescent="0.4">
      <c r="A866">
        <v>65</v>
      </c>
      <c r="B866">
        <v>1968</v>
      </c>
      <c r="C866" t="s">
        <v>2273</v>
      </c>
      <c r="D866">
        <v>1530</v>
      </c>
      <c r="E866">
        <f>VLOOKUP(C866,GDP!A$1:BG$265,10,FALSE)</f>
        <v>251247458.01213938</v>
      </c>
      <c r="F866">
        <f>VLOOKUP(C866,Population!A$1:BG$265,10,FALSE)</f>
        <v>1287516</v>
      </c>
      <c r="G866">
        <f t="shared" si="13"/>
        <v>195.1412316523751</v>
      </c>
    </row>
    <row r="867" spans="1:7" x14ac:dyDescent="0.4">
      <c r="A867">
        <v>66</v>
      </c>
      <c r="B867">
        <v>1968</v>
      </c>
      <c r="C867" t="s">
        <v>2040</v>
      </c>
      <c r="D867">
        <v>1517</v>
      </c>
      <c r="E867">
        <f>VLOOKUP(C867,GDP!A$1:BG$265,10,FALSE)</f>
        <v>0</v>
      </c>
      <c r="F867">
        <f>VLOOKUP(C867,Population!A$1:BG$265,10,FALSE)</f>
        <v>25128116</v>
      </c>
      <c r="G867" t="str">
        <f t="shared" si="13"/>
        <v>.</v>
      </c>
    </row>
    <row r="868" spans="1:7" x14ac:dyDescent="0.4">
      <c r="A868">
        <v>67</v>
      </c>
      <c r="B868">
        <v>1968</v>
      </c>
      <c r="C868" t="s">
        <v>2109</v>
      </c>
      <c r="D868">
        <v>1516</v>
      </c>
      <c r="E868">
        <f>VLOOKUP(C868,GDP!A$1:BG$265,10,FALSE)</f>
        <v>942500000000</v>
      </c>
      <c r="F868">
        <f>VLOOKUP(C868,Population!A$1:BG$265,10,FALSE)</f>
        <v>200706000</v>
      </c>
      <c r="G868">
        <f t="shared" si="13"/>
        <v>4695.9233904317762</v>
      </c>
    </row>
    <row r="869" spans="1:7" x14ac:dyDescent="0.4">
      <c r="A869">
        <v>68</v>
      </c>
      <c r="B869">
        <v>1968</v>
      </c>
      <c r="C869" t="s">
        <v>1986</v>
      </c>
      <c r="D869">
        <v>1505</v>
      </c>
      <c r="E869">
        <f>VLOOKUP(C869,GDP!A$1:BG$265,10,FALSE)</f>
        <v>0</v>
      </c>
      <c r="F869">
        <f>VLOOKUP(C869,Population!A$1:BG$265,10,FALSE)</f>
        <v>94868</v>
      </c>
      <c r="G869" t="str">
        <f t="shared" si="13"/>
        <v>.</v>
      </c>
    </row>
    <row r="870" spans="1:7" x14ac:dyDescent="0.4">
      <c r="A870">
        <v>69</v>
      </c>
      <c r="B870">
        <v>1968</v>
      </c>
      <c r="C870" t="s">
        <v>2052</v>
      </c>
      <c r="D870">
        <v>1497</v>
      </c>
      <c r="E870">
        <f>VLOOKUP(C870,GDP!A$1:BG$265,10,FALSE)</f>
        <v>215507164.03425771</v>
      </c>
      <c r="F870">
        <f>VLOOKUP(C870,Population!A$1:BG$265,10,FALSE)</f>
        <v>99500</v>
      </c>
      <c r="G870">
        <f t="shared" si="13"/>
        <v>2165.9011460729416</v>
      </c>
    </row>
    <row r="871" spans="1:7" x14ac:dyDescent="0.4">
      <c r="A871">
        <v>70</v>
      </c>
      <c r="B871">
        <v>1968</v>
      </c>
      <c r="C871" t="s">
        <v>709</v>
      </c>
      <c r="D871">
        <v>1495</v>
      </c>
      <c r="E871">
        <f>VLOOKUP(C871,GDP!A$1:BG$265,10,FALSE)</f>
        <v>1053077155.1792487</v>
      </c>
      <c r="F871">
        <f>VLOOKUP(C871,Population!A$1:BG$265,10,FALSE)</f>
        <v>6208282</v>
      </c>
      <c r="G871">
        <f t="shared" si="13"/>
        <v>169.62456846825719</v>
      </c>
    </row>
    <row r="872" spans="1:7" x14ac:dyDescent="0.4">
      <c r="A872">
        <v>71</v>
      </c>
      <c r="B872">
        <v>1968</v>
      </c>
      <c r="C872" t="s">
        <v>2047</v>
      </c>
      <c r="D872">
        <v>1490</v>
      </c>
      <c r="E872">
        <f>VLOOKUP(C872,GDP!A$1:BG$265,10,FALSE)</f>
        <v>0</v>
      </c>
      <c r="F872">
        <f>VLOOKUP(C872,Population!A$1:BG$265,10,FALSE)</f>
        <v>798413</v>
      </c>
      <c r="G872" t="str">
        <f t="shared" si="13"/>
        <v>.</v>
      </c>
    </row>
    <row r="873" spans="1:7" x14ac:dyDescent="0.4">
      <c r="A873">
        <v>72</v>
      </c>
      <c r="B873">
        <v>1968</v>
      </c>
      <c r="C873" t="s">
        <v>2279</v>
      </c>
      <c r="D873">
        <v>1489</v>
      </c>
      <c r="E873" t="e">
        <f>VLOOKUP(C873,GDP!A$1:BG$265,10,FALSE)</f>
        <v>#N/A</v>
      </c>
      <c r="F873" t="e">
        <f>VLOOKUP(C873,Population!A$1:BG$265,10,FALSE)</f>
        <v>#N/A</v>
      </c>
      <c r="G873" t="str">
        <f t="shared" si="13"/>
        <v>.</v>
      </c>
    </row>
    <row r="874" spans="1:7" x14ac:dyDescent="0.4">
      <c r="A874">
        <v>73</v>
      </c>
      <c r="B874">
        <v>1968</v>
      </c>
      <c r="C874" t="s">
        <v>1961</v>
      </c>
      <c r="D874">
        <v>1486</v>
      </c>
      <c r="E874">
        <f>VLOOKUP(C874,GDP!A$1:BG$265,10,FALSE)</f>
        <v>0</v>
      </c>
      <c r="F874">
        <f>VLOOKUP(C874,Population!A$1:BG$265,10,FALSE)</f>
        <v>598493</v>
      </c>
      <c r="G874" t="str">
        <f t="shared" si="13"/>
        <v>.</v>
      </c>
    </row>
    <row r="875" spans="1:7" x14ac:dyDescent="0.4">
      <c r="A875">
        <v>74</v>
      </c>
      <c r="B875">
        <v>1968</v>
      </c>
      <c r="C875" t="s">
        <v>719</v>
      </c>
      <c r="D875">
        <v>1476</v>
      </c>
      <c r="E875">
        <f>VLOOKUP(C875,GDP!A$1:BG$265,10,FALSE)</f>
        <v>5180597620.6413517</v>
      </c>
      <c r="F875">
        <f>VLOOKUP(C875,Population!A$1:BG$265,10,FALSE)</f>
        <v>2748100</v>
      </c>
      <c r="G875">
        <f t="shared" si="13"/>
        <v>1885.1561517562504</v>
      </c>
    </row>
    <row r="876" spans="1:7" x14ac:dyDescent="0.4">
      <c r="A876">
        <v>75</v>
      </c>
      <c r="B876">
        <v>1968</v>
      </c>
      <c r="C876" t="s">
        <v>2015</v>
      </c>
      <c r="D876">
        <v>1467</v>
      </c>
      <c r="E876">
        <f>VLOOKUP(C876,GDP!A$1:BG$265,10,FALSE)</f>
        <v>0</v>
      </c>
      <c r="F876">
        <f>VLOOKUP(C876,Population!A$1:BG$265,10,FALSE)</f>
        <v>1958914</v>
      </c>
      <c r="G876" t="str">
        <f t="shared" si="13"/>
        <v>.</v>
      </c>
    </row>
    <row r="877" spans="1:7" x14ac:dyDescent="0.4">
      <c r="A877">
        <v>76</v>
      </c>
      <c r="B877">
        <v>1968</v>
      </c>
      <c r="C877" t="s">
        <v>2121</v>
      </c>
      <c r="D877">
        <v>1463</v>
      </c>
      <c r="E877">
        <f>VLOOKUP(C877,GDP!A$1:BG$265,10,FALSE)</f>
        <v>1479599899.9999998</v>
      </c>
      <c r="F877">
        <f>VLOOKUP(C877,Population!A$1:BG$265,10,FALSE)</f>
        <v>4851431</v>
      </c>
      <c r="G877">
        <f t="shared" si="13"/>
        <v>304.98215887229969</v>
      </c>
    </row>
    <row r="878" spans="1:7" x14ac:dyDescent="0.4">
      <c r="A878">
        <v>77</v>
      </c>
      <c r="B878">
        <v>1968</v>
      </c>
      <c r="C878" t="s">
        <v>2276</v>
      </c>
      <c r="D878">
        <v>1459</v>
      </c>
      <c r="E878" t="e">
        <f>VLOOKUP(C878,GDP!A$1:BG$265,10,FALSE)</f>
        <v>#N/A</v>
      </c>
      <c r="F878" t="e">
        <f>VLOOKUP(C878,Population!A$1:BG$265,10,FALSE)</f>
        <v>#N/A</v>
      </c>
      <c r="G878" t="str">
        <f t="shared" si="13"/>
        <v>.</v>
      </c>
    </row>
    <row r="879" spans="1:7" x14ac:dyDescent="0.4">
      <c r="A879">
        <v>78</v>
      </c>
      <c r="B879">
        <v>1968</v>
      </c>
      <c r="C879" t="s">
        <v>591</v>
      </c>
      <c r="D879">
        <v>1457</v>
      </c>
      <c r="E879">
        <f>VLOOKUP(C879,GDP!A$1:BG$265,10,FALSE)</f>
        <v>0</v>
      </c>
      <c r="F879">
        <f>VLOOKUP(C879,Population!A$1:BG$265,10,FALSE)</f>
        <v>4534234</v>
      </c>
      <c r="G879" t="str">
        <f t="shared" si="13"/>
        <v>.</v>
      </c>
    </row>
    <row r="880" spans="1:7" x14ac:dyDescent="0.4">
      <c r="A880">
        <v>79</v>
      </c>
      <c r="B880">
        <v>1968</v>
      </c>
      <c r="C880" t="s">
        <v>1929</v>
      </c>
      <c r="D880">
        <v>1453</v>
      </c>
      <c r="E880">
        <f>VLOOKUP(C880,GDP!A$1:BG$265,10,FALSE)</f>
        <v>0</v>
      </c>
      <c r="F880">
        <f>VLOOKUP(C880,Population!A$1:BG$265,10,FALSE)</f>
        <v>2022272</v>
      </c>
      <c r="G880" t="str">
        <f t="shared" si="13"/>
        <v>.</v>
      </c>
    </row>
    <row r="881" spans="1:7" x14ac:dyDescent="0.4">
      <c r="A881">
        <v>80</v>
      </c>
      <c r="B881">
        <v>1968</v>
      </c>
      <c r="C881" t="s">
        <v>2275</v>
      </c>
      <c r="D881">
        <v>1452</v>
      </c>
      <c r="E881" t="e">
        <f>VLOOKUP(C881,GDP!A$1:BG$265,10,FALSE)</f>
        <v>#N/A</v>
      </c>
      <c r="F881" t="e">
        <f>VLOOKUP(C881,Population!A$1:BG$265,10,FALSE)</f>
        <v>#N/A</v>
      </c>
      <c r="G881" t="str">
        <f t="shared" si="13"/>
        <v>.</v>
      </c>
    </row>
    <row r="882" spans="1:7" x14ac:dyDescent="0.4">
      <c r="A882">
        <v>80</v>
      </c>
      <c r="B882">
        <v>1968</v>
      </c>
      <c r="C882" t="s">
        <v>2278</v>
      </c>
      <c r="D882">
        <v>1452</v>
      </c>
      <c r="E882" t="e">
        <f>VLOOKUP(C882,GDP!A$1:BG$265,10,FALSE)</f>
        <v>#N/A</v>
      </c>
      <c r="F882" t="e">
        <f>VLOOKUP(C882,Population!A$1:BG$265,10,FALSE)</f>
        <v>#N/A</v>
      </c>
      <c r="G882" t="str">
        <f t="shared" si="13"/>
        <v>.</v>
      </c>
    </row>
    <row r="883" spans="1:7" x14ac:dyDescent="0.4">
      <c r="A883">
        <v>82</v>
      </c>
      <c r="B883">
        <v>1968</v>
      </c>
      <c r="C883" t="s">
        <v>739</v>
      </c>
      <c r="D883">
        <v>1451</v>
      </c>
      <c r="E883">
        <f>VLOOKUP(C883,GDP!A$1:BG$265,10,FALSE)</f>
        <v>646800000</v>
      </c>
      <c r="F883">
        <f>VLOOKUP(C883,Population!A$1:BG$265,10,FALSE)</f>
        <v>2560727</v>
      </c>
      <c r="G883">
        <f t="shared" si="13"/>
        <v>252.58451994296931</v>
      </c>
    </row>
    <row r="884" spans="1:7" x14ac:dyDescent="0.4">
      <c r="A884">
        <v>83</v>
      </c>
      <c r="B884">
        <v>1968</v>
      </c>
      <c r="C884" t="s">
        <v>1497</v>
      </c>
      <c r="D884">
        <v>1442</v>
      </c>
      <c r="E884">
        <f>VLOOKUP(C884,GDP!A$1:BG$265,10,FALSE)</f>
        <v>241956910.65810269</v>
      </c>
      <c r="F884">
        <f>VLOOKUP(C884,Population!A$1:BG$265,10,FALSE)</f>
        <v>1945780</v>
      </c>
      <c r="G884">
        <f t="shared" si="13"/>
        <v>124.34957223226813</v>
      </c>
    </row>
    <row r="885" spans="1:7" x14ac:dyDescent="0.4">
      <c r="A885">
        <v>84</v>
      </c>
      <c r="B885">
        <v>1968</v>
      </c>
      <c r="C885" t="s">
        <v>1312</v>
      </c>
      <c r="D885">
        <v>1436</v>
      </c>
      <c r="E885">
        <f>VLOOKUP(C885,GDP!A$1:BG$265,10,FALSE)</f>
        <v>2582180794.1855016</v>
      </c>
      <c r="F885">
        <f>VLOOKUP(C885,Population!A$1:BG$265,10,FALSE)</f>
        <v>5730906</v>
      </c>
      <c r="G885">
        <f t="shared" si="13"/>
        <v>450.57113032136658</v>
      </c>
    </row>
    <row r="886" spans="1:7" x14ac:dyDescent="0.4">
      <c r="A886">
        <v>85</v>
      </c>
      <c r="B886">
        <v>1968</v>
      </c>
      <c r="C886" t="s">
        <v>2274</v>
      </c>
      <c r="D886">
        <v>1435</v>
      </c>
      <c r="E886" t="e">
        <f>VLOOKUP(C886,GDP!A$1:BG$265,10,FALSE)</f>
        <v>#N/A</v>
      </c>
      <c r="F886" t="e">
        <f>VLOOKUP(C886,Population!A$1:BG$265,10,FALSE)</f>
        <v>#N/A</v>
      </c>
      <c r="G886" t="str">
        <f t="shared" si="13"/>
        <v>.</v>
      </c>
    </row>
    <row r="887" spans="1:7" x14ac:dyDescent="0.4">
      <c r="A887">
        <v>86</v>
      </c>
      <c r="B887">
        <v>1968</v>
      </c>
      <c r="C887" t="s">
        <v>399</v>
      </c>
      <c r="D887">
        <v>1433</v>
      </c>
      <c r="E887">
        <f>VLOOKUP(C887,GDP!A$1:BG$265,10,FALSE)</f>
        <v>5918455409.8099041</v>
      </c>
      <c r="F887">
        <f>VLOOKUP(C887,Population!A$1:BG$265,10,FALSE)</f>
        <v>20905059</v>
      </c>
      <c r="G887">
        <f t="shared" si="13"/>
        <v>283.1111555250767</v>
      </c>
    </row>
    <row r="888" spans="1:7" x14ac:dyDescent="0.4">
      <c r="A888">
        <v>87</v>
      </c>
      <c r="B888">
        <v>1968</v>
      </c>
      <c r="C888" t="s">
        <v>2111</v>
      </c>
      <c r="D888">
        <v>1426</v>
      </c>
      <c r="E888">
        <f>VLOOKUP(C888,GDP!A$1:BG$265,10,FALSE)</f>
        <v>15349999.999999998</v>
      </c>
      <c r="F888">
        <f>VLOOKUP(C888,Population!A$1:BG$265,10,FALSE)</f>
        <v>88613</v>
      </c>
      <c r="G888">
        <f t="shared" si="13"/>
        <v>173.2251475517136</v>
      </c>
    </row>
    <row r="889" spans="1:7" x14ac:dyDescent="0.4">
      <c r="A889">
        <v>88</v>
      </c>
      <c r="B889">
        <v>1968</v>
      </c>
      <c r="C889" t="s">
        <v>2114</v>
      </c>
      <c r="D889">
        <v>1417</v>
      </c>
      <c r="E889">
        <f>VLOOKUP(C889,GDP!A$1:BG$265,10,FALSE)</f>
        <v>0</v>
      </c>
      <c r="F889">
        <f>VLOOKUP(C889,Population!A$1:BG$265,10,FALSE)</f>
        <v>41195835</v>
      </c>
      <c r="G889" t="str">
        <f t="shared" si="13"/>
        <v>.</v>
      </c>
    </row>
    <row r="890" spans="1:7" x14ac:dyDescent="0.4">
      <c r="A890">
        <v>89</v>
      </c>
      <c r="B890">
        <v>1968</v>
      </c>
      <c r="C890" t="s">
        <v>2104</v>
      </c>
      <c r="D890">
        <v>1415</v>
      </c>
      <c r="E890">
        <f>VLOOKUP(C890,GDP!A$1:BG$265,10,FALSE)</f>
        <v>758899950</v>
      </c>
      <c r="F890">
        <f>VLOOKUP(C890,Population!A$1:BG$265,10,FALSE)</f>
        <v>931468</v>
      </c>
      <c r="G890">
        <f t="shared" si="13"/>
        <v>814.73539617034612</v>
      </c>
    </row>
    <row r="891" spans="1:7" x14ac:dyDescent="0.4">
      <c r="A891">
        <v>90</v>
      </c>
      <c r="B891">
        <v>1968</v>
      </c>
      <c r="C891" t="s">
        <v>2282</v>
      </c>
      <c r="D891">
        <v>1413</v>
      </c>
      <c r="E891">
        <f>VLOOKUP(C891,GDP!A$1:BG$265,10,FALSE)</f>
        <v>1753746369.6604888</v>
      </c>
      <c r="F891">
        <f>VLOOKUP(C891,Population!A$1:BG$265,10,FALSE)</f>
        <v>5935860</v>
      </c>
      <c r="G891">
        <f t="shared" si="13"/>
        <v>295.44941586568564</v>
      </c>
    </row>
    <row r="892" spans="1:7" x14ac:dyDescent="0.4">
      <c r="A892">
        <v>91</v>
      </c>
      <c r="B892">
        <v>1968</v>
      </c>
      <c r="C892" t="s">
        <v>1927</v>
      </c>
      <c r="D892">
        <v>1406</v>
      </c>
      <c r="E892">
        <f>VLOOKUP(C892,GDP!A$1:BG$265,10,FALSE)</f>
        <v>0</v>
      </c>
      <c r="F892">
        <f>VLOOKUP(C892,Population!A$1:BG$265,10,FALSE)</f>
        <v>58386</v>
      </c>
      <c r="G892" t="str">
        <f t="shared" si="13"/>
        <v>.</v>
      </c>
    </row>
    <row r="893" spans="1:7" x14ac:dyDescent="0.4">
      <c r="A893">
        <v>92</v>
      </c>
      <c r="B893">
        <v>1968</v>
      </c>
      <c r="C893" t="s">
        <v>2006</v>
      </c>
      <c r="D893">
        <v>1405</v>
      </c>
      <c r="E893">
        <f>VLOOKUP(C893,GDP!A$1:BG$265,10,FALSE)</f>
        <v>1353295457.5261028</v>
      </c>
      <c r="F893">
        <f>VLOOKUP(C893,Population!A$1:BG$265,10,FALSE)</f>
        <v>10502245</v>
      </c>
      <c r="G893">
        <f t="shared" si="13"/>
        <v>128.85773065912124</v>
      </c>
    </row>
    <row r="894" spans="1:7" x14ac:dyDescent="0.4">
      <c r="A894">
        <v>93</v>
      </c>
      <c r="B894">
        <v>1968</v>
      </c>
      <c r="C894" t="s">
        <v>2039</v>
      </c>
      <c r="D894">
        <v>1404</v>
      </c>
      <c r="E894">
        <f>VLOOKUP(C894,GDP!A$1:BG$265,10,FALSE)</f>
        <v>0</v>
      </c>
      <c r="F894">
        <f>VLOOKUP(C894,Population!A$1:BG$265,10,FALSE)</f>
        <v>307900</v>
      </c>
      <c r="G894" t="str">
        <f t="shared" si="13"/>
        <v>.</v>
      </c>
    </row>
    <row r="895" spans="1:7" x14ac:dyDescent="0.4">
      <c r="A895">
        <v>94</v>
      </c>
      <c r="B895">
        <v>1968</v>
      </c>
      <c r="C895" t="s">
        <v>2284</v>
      </c>
      <c r="D895">
        <v>1400</v>
      </c>
      <c r="E895">
        <f>VLOOKUP(C895,GDP!A$1:BG$265,10,FALSE)</f>
        <v>11343444444.444443</v>
      </c>
      <c r="F895">
        <f>VLOOKUP(C895,Population!A$1:BG$265,10,FALSE)</f>
        <v>10881995</v>
      </c>
      <c r="G895">
        <f t="shared" si="13"/>
        <v>1042.4048572384422</v>
      </c>
    </row>
    <row r="896" spans="1:7" x14ac:dyDescent="0.4">
      <c r="A896">
        <v>95</v>
      </c>
      <c r="B896">
        <v>1968</v>
      </c>
      <c r="C896" t="s">
        <v>1939</v>
      </c>
      <c r="D896">
        <v>1395</v>
      </c>
      <c r="E896">
        <f>VLOOKUP(C896,GDP!A$1:BG$265,10,FALSE)</f>
        <v>460442864.20594865</v>
      </c>
      <c r="F896">
        <f>VLOOKUP(C896,Population!A$1:BG$265,10,FALSE)</f>
        <v>5434041</v>
      </c>
      <c r="G896">
        <f t="shared" si="13"/>
        <v>84.733049346876228</v>
      </c>
    </row>
    <row r="897" spans="1:7" x14ac:dyDescent="0.4">
      <c r="A897">
        <v>96</v>
      </c>
      <c r="B897">
        <v>1968</v>
      </c>
      <c r="C897" t="s">
        <v>2033</v>
      </c>
      <c r="D897">
        <v>1394</v>
      </c>
      <c r="E897">
        <f>VLOOKUP(C897,GDP!A$1:BG$265,10,FALSE)</f>
        <v>1031669636.3611614</v>
      </c>
      <c r="F897">
        <f>VLOOKUP(C897,Population!A$1:BG$265,10,FALSE)</f>
        <v>6234465</v>
      </c>
      <c r="G897">
        <f t="shared" si="13"/>
        <v>165.47845506569712</v>
      </c>
    </row>
    <row r="898" spans="1:7" x14ac:dyDescent="0.4">
      <c r="A898">
        <v>97</v>
      </c>
      <c r="B898">
        <v>1968</v>
      </c>
      <c r="C898" t="s">
        <v>1980</v>
      </c>
      <c r="D898">
        <v>1379</v>
      </c>
      <c r="E898">
        <f>VLOOKUP(C898,GDP!A$1:BG$265,10,FALSE)</f>
        <v>294468564.53431064</v>
      </c>
      <c r="F898">
        <f>VLOOKUP(C898,Population!A$1:BG$265,10,FALSE)</f>
        <v>565873</v>
      </c>
      <c r="G898">
        <f t="shared" si="13"/>
        <v>520.37924505023329</v>
      </c>
    </row>
    <row r="899" spans="1:7" x14ac:dyDescent="0.4">
      <c r="A899">
        <v>98</v>
      </c>
      <c r="B899">
        <v>1968</v>
      </c>
      <c r="C899" t="s">
        <v>2079</v>
      </c>
      <c r="D899">
        <v>1375</v>
      </c>
      <c r="E899">
        <f>VLOOKUP(C899,GDP!A$1:BG$265,10,FALSE)</f>
        <v>329860091.94403678</v>
      </c>
      <c r="F899">
        <f>VLOOKUP(C899,Population!A$1:BG$265,10,FALSE)</f>
        <v>2596568</v>
      </c>
      <c r="G899">
        <f t="shared" ref="G899:G962" si="14">IFERROR(IF(E899*F899=0,".",E899/F899),".")</f>
        <v>127.03695491280675</v>
      </c>
    </row>
    <row r="900" spans="1:7" x14ac:dyDescent="0.4">
      <c r="A900">
        <v>99</v>
      </c>
      <c r="B900">
        <v>1968</v>
      </c>
      <c r="C900" t="s">
        <v>2013</v>
      </c>
      <c r="D900">
        <v>1373</v>
      </c>
      <c r="E900">
        <f>VLOOKUP(C900,GDP!A$1:BG$265,10,FALSE)</f>
        <v>0</v>
      </c>
      <c r="F900">
        <f>VLOOKUP(C900,Population!A$1:BG$265,10,FALSE)</f>
        <v>2210959</v>
      </c>
      <c r="G900" t="str">
        <f t="shared" si="14"/>
        <v>.</v>
      </c>
    </row>
    <row r="901" spans="1:7" x14ac:dyDescent="0.4">
      <c r="A901">
        <v>100</v>
      </c>
      <c r="B901">
        <v>1968</v>
      </c>
      <c r="C901" t="s">
        <v>1961</v>
      </c>
      <c r="D901">
        <v>1371</v>
      </c>
      <c r="E901">
        <f>VLOOKUP(C901,GDP!A$1:BG$265,10,FALSE)</f>
        <v>0</v>
      </c>
      <c r="F901">
        <f>VLOOKUP(C901,Population!A$1:BG$265,10,FALSE)</f>
        <v>598493</v>
      </c>
      <c r="G901" t="str">
        <f t="shared" si="14"/>
        <v>.</v>
      </c>
    </row>
    <row r="902" spans="1:7" x14ac:dyDescent="0.4">
      <c r="A902">
        <v>1</v>
      </c>
      <c r="B902">
        <v>1969</v>
      </c>
      <c r="C902" t="s">
        <v>232</v>
      </c>
      <c r="D902">
        <v>2085</v>
      </c>
      <c r="E902">
        <f>VLOOKUP(C902,GDP!A$1:BG$265,11,FALSE)</f>
        <v>112676874821.98735</v>
      </c>
      <c r="F902">
        <f>VLOOKUP(C902,Population!A$1:BG$265,11,FALSE)</f>
        <v>55441750</v>
      </c>
      <c r="G902">
        <f t="shared" si="14"/>
        <v>2032.3470096450301</v>
      </c>
    </row>
    <row r="903" spans="1:7" x14ac:dyDescent="0.4">
      <c r="A903">
        <v>2</v>
      </c>
      <c r="B903">
        <v>1969</v>
      </c>
      <c r="C903" t="s">
        <v>51</v>
      </c>
      <c r="D903">
        <v>2032</v>
      </c>
      <c r="E903">
        <f>VLOOKUP(C903,GDP!A$1:BG$265,11,FALSE)</f>
        <v>0</v>
      </c>
      <c r="F903">
        <f>VLOOKUP(C903,Population!A$1:BG$265,11,FALSE)</f>
        <v>92935072</v>
      </c>
      <c r="G903" t="str">
        <f t="shared" si="14"/>
        <v>.</v>
      </c>
    </row>
    <row r="904" spans="1:7" x14ac:dyDescent="0.4">
      <c r="A904">
        <v>3</v>
      </c>
      <c r="B904">
        <v>1969</v>
      </c>
      <c r="C904" t="s">
        <v>133</v>
      </c>
      <c r="D904">
        <v>2012</v>
      </c>
      <c r="E904">
        <f>VLOOKUP(C904,GDP!A$1:BG$265,11,FALSE)</f>
        <v>0</v>
      </c>
      <c r="F904">
        <f>VLOOKUP(C904,Population!A$1:BG$265,11,FALSE)</f>
        <v>77909682</v>
      </c>
      <c r="G904" t="str">
        <f t="shared" si="14"/>
        <v>.</v>
      </c>
    </row>
    <row r="905" spans="1:7" x14ac:dyDescent="0.4">
      <c r="A905">
        <v>4</v>
      </c>
      <c r="B905">
        <v>1969</v>
      </c>
      <c r="C905" t="s">
        <v>147</v>
      </c>
      <c r="D905">
        <v>2000</v>
      </c>
      <c r="E905">
        <f>VLOOKUP(C905,GDP!A$1:BG$265,11,FALSE)</f>
        <v>97085082807.375092</v>
      </c>
      <c r="F905">
        <f>VLOOKUP(C905,Population!A$1:BG$265,11,FALSE)</f>
        <v>53537950</v>
      </c>
      <c r="G905">
        <f t="shared" si="14"/>
        <v>1813.3881257570581</v>
      </c>
    </row>
    <row r="906" spans="1:7" x14ac:dyDescent="0.4">
      <c r="A906">
        <v>5</v>
      </c>
      <c r="B906">
        <v>1969</v>
      </c>
      <c r="C906" t="s">
        <v>2073</v>
      </c>
      <c r="D906">
        <v>1978</v>
      </c>
      <c r="E906">
        <f>VLOOKUP(C906,GDP!A$1:BG$265,11,FALSE)</f>
        <v>0</v>
      </c>
      <c r="F906">
        <f>VLOOKUP(C906,Population!A$1:BG$265,11,FALSE)</f>
        <v>129664000</v>
      </c>
      <c r="G906" t="str">
        <f t="shared" si="14"/>
        <v>.</v>
      </c>
    </row>
    <row r="907" spans="1:7" x14ac:dyDescent="0.4">
      <c r="A907">
        <v>6</v>
      </c>
      <c r="B907">
        <v>1969</v>
      </c>
      <c r="C907" t="s">
        <v>1485</v>
      </c>
      <c r="D907">
        <v>1941</v>
      </c>
      <c r="E907">
        <f>VLOOKUP(C907,GDP!A$1:BG$265,11,FALSE)</f>
        <v>0</v>
      </c>
      <c r="F907">
        <f>VLOOKUP(C907,Population!A$1:BG$265,11,FALSE)</f>
        <v>9896580</v>
      </c>
      <c r="G907" t="str">
        <f t="shared" si="14"/>
        <v>.</v>
      </c>
    </row>
    <row r="908" spans="1:7" x14ac:dyDescent="0.4">
      <c r="A908">
        <v>7</v>
      </c>
      <c r="B908">
        <v>1969</v>
      </c>
      <c r="C908" t="s">
        <v>108</v>
      </c>
      <c r="D908">
        <v>1922</v>
      </c>
      <c r="E908">
        <f>VLOOKUP(C908,GDP!A$1:BG$265,11,FALSE)</f>
        <v>0</v>
      </c>
      <c r="F908">
        <f>VLOOKUP(C908,Population!A$1:BG$265,11,FALSE)</f>
        <v>10298723</v>
      </c>
      <c r="G908" t="str">
        <f t="shared" si="14"/>
        <v>.</v>
      </c>
    </row>
    <row r="909" spans="1:7" x14ac:dyDescent="0.4">
      <c r="A909">
        <v>8</v>
      </c>
      <c r="B909">
        <v>1969</v>
      </c>
      <c r="C909" t="s">
        <v>2270</v>
      </c>
      <c r="D909">
        <v>1889</v>
      </c>
      <c r="E909" t="e">
        <f>VLOOKUP(C909,GDP!A$1:BG$265,11,FALSE)</f>
        <v>#N/A</v>
      </c>
      <c r="F909" t="e">
        <f>VLOOKUP(C909,Population!A$1:BG$265,11,FALSE)</f>
        <v>#N/A</v>
      </c>
      <c r="G909" t="str">
        <f t="shared" si="14"/>
        <v>.</v>
      </c>
    </row>
    <row r="910" spans="1:7" x14ac:dyDescent="0.4">
      <c r="A910">
        <v>9</v>
      </c>
      <c r="B910">
        <v>1969</v>
      </c>
      <c r="C910" t="s">
        <v>81</v>
      </c>
      <c r="D910">
        <v>1862</v>
      </c>
      <c r="E910">
        <f>VLOOKUP(C910,GDP!A$1:BG$265,11,FALSE)</f>
        <v>2004435483.8709676</v>
      </c>
      <c r="F910">
        <f>VLOOKUP(C910,Population!A$1:BG$265,11,FALSE)</f>
        <v>2795046</v>
      </c>
      <c r="G910">
        <f t="shared" si="14"/>
        <v>717.138638817024</v>
      </c>
    </row>
    <row r="911" spans="1:7" x14ac:dyDescent="0.4">
      <c r="A911">
        <v>10</v>
      </c>
      <c r="B911">
        <v>1969</v>
      </c>
      <c r="C911" t="s">
        <v>2260</v>
      </c>
      <c r="D911">
        <v>1840</v>
      </c>
      <c r="E911" t="e">
        <f>VLOOKUP(C911,GDP!A$1:BG$265,11,FALSE)</f>
        <v>#N/A</v>
      </c>
      <c r="F911" t="e">
        <f>VLOOKUP(C911,Population!A$1:BG$265,11,FALSE)</f>
        <v>#N/A</v>
      </c>
      <c r="G911" t="str">
        <f t="shared" si="14"/>
        <v>.</v>
      </c>
    </row>
    <row r="912" spans="1:7" x14ac:dyDescent="0.4">
      <c r="A912">
        <v>11</v>
      </c>
      <c r="B912">
        <v>1969</v>
      </c>
      <c r="C912" t="s">
        <v>1607</v>
      </c>
      <c r="D912">
        <v>1829</v>
      </c>
      <c r="E912">
        <f>VLOOKUP(C912,GDP!A$1:BG$265,11,FALSE)</f>
        <v>0</v>
      </c>
      <c r="F912">
        <f>VLOOKUP(C912,Population!A$1:BG$265,11,FALSE)</f>
        <v>0</v>
      </c>
      <c r="G912" t="str">
        <f t="shared" si="14"/>
        <v>.</v>
      </c>
    </row>
    <row r="913" spans="1:7" x14ac:dyDescent="0.4">
      <c r="A913">
        <v>12</v>
      </c>
      <c r="B913">
        <v>1969</v>
      </c>
      <c r="C913" t="s">
        <v>410</v>
      </c>
      <c r="D913">
        <v>1825</v>
      </c>
      <c r="E913">
        <f>VLOOKUP(C913,GDP!A$1:BG$265,11,FALSE)</f>
        <v>0</v>
      </c>
      <c r="F913">
        <f>VLOOKUP(C913,Population!A$1:BG$265,11,FALSE)</f>
        <v>8434172</v>
      </c>
      <c r="G913" t="str">
        <f t="shared" si="14"/>
        <v>.</v>
      </c>
    </row>
    <row r="914" spans="1:7" x14ac:dyDescent="0.4">
      <c r="A914">
        <v>13</v>
      </c>
      <c r="B914">
        <v>1969</v>
      </c>
      <c r="C914" t="s">
        <v>126</v>
      </c>
      <c r="D914">
        <v>1819</v>
      </c>
      <c r="E914">
        <f>VLOOKUP(C914,GDP!A$1:BG$265,11,FALSE)</f>
        <v>31649203885.888</v>
      </c>
      <c r="F914">
        <f>VLOOKUP(C914,Population!A$1:BG$265,11,FALSE)</f>
        <v>7968072</v>
      </c>
      <c r="G914">
        <f t="shared" si="14"/>
        <v>3972.0027487060861</v>
      </c>
    </row>
    <row r="915" spans="1:7" x14ac:dyDescent="0.4">
      <c r="A915">
        <v>14</v>
      </c>
      <c r="B915">
        <v>1969</v>
      </c>
      <c r="C915" t="s">
        <v>65</v>
      </c>
      <c r="D915">
        <v>1814</v>
      </c>
      <c r="E915">
        <f>VLOOKUP(C915,GDP!A$1:BG$265,11,FALSE)</f>
        <v>0</v>
      </c>
      <c r="F915">
        <f>VLOOKUP(C915,Population!A$1:BG$265,11,FALSE)</f>
        <v>23605987</v>
      </c>
      <c r="G915" t="str">
        <f t="shared" si="14"/>
        <v>.</v>
      </c>
    </row>
    <row r="916" spans="1:7" x14ac:dyDescent="0.4">
      <c r="A916">
        <v>15</v>
      </c>
      <c r="B916">
        <v>1969</v>
      </c>
      <c r="C916" t="s">
        <v>467</v>
      </c>
      <c r="D916">
        <v>1811</v>
      </c>
      <c r="E916">
        <f>VLOOKUP(C916,GDP!A$1:BG$265,11,FALSE)</f>
        <v>6969025825.628685</v>
      </c>
      <c r="F916">
        <f>VLOOKUP(C916,Population!A$1:BG$265,11,FALSE)</f>
        <v>8757705</v>
      </c>
      <c r="G916">
        <f t="shared" si="14"/>
        <v>795.75937139109908</v>
      </c>
    </row>
    <row r="917" spans="1:7" x14ac:dyDescent="0.4">
      <c r="A917">
        <v>16</v>
      </c>
      <c r="B917">
        <v>1969</v>
      </c>
      <c r="C917" t="s">
        <v>281</v>
      </c>
      <c r="D917">
        <v>1810</v>
      </c>
      <c r="E917" t="e">
        <f>VLOOKUP(C917,GDP!A$1:BG$265,11,FALSE)</f>
        <v>#N/A</v>
      </c>
      <c r="F917" t="e">
        <f>VLOOKUP(C917,Population!A$1:BG$265,11,FALSE)</f>
        <v>#N/A</v>
      </c>
      <c r="G917" t="str">
        <f t="shared" si="14"/>
        <v>.</v>
      </c>
    </row>
    <row r="918" spans="1:7" x14ac:dyDescent="0.4">
      <c r="A918">
        <v>17</v>
      </c>
      <c r="B918">
        <v>1969</v>
      </c>
      <c r="C918" t="s">
        <v>140</v>
      </c>
      <c r="D918">
        <v>1805</v>
      </c>
      <c r="E918">
        <f>VLOOKUP(C918,GDP!A$1:BG$265,11,FALSE)</f>
        <v>36038711599.540985</v>
      </c>
      <c r="F918">
        <f>VLOOKUP(C918,Population!A$1:BG$265,11,FALSE)</f>
        <v>33441054</v>
      </c>
      <c r="G918">
        <f t="shared" si="14"/>
        <v>1077.6786999459102</v>
      </c>
    </row>
    <row r="919" spans="1:7" x14ac:dyDescent="0.4">
      <c r="A919">
        <v>18</v>
      </c>
      <c r="B919">
        <v>1969</v>
      </c>
      <c r="C919" t="s">
        <v>59</v>
      </c>
      <c r="D919">
        <v>1802</v>
      </c>
      <c r="E919">
        <f>VLOOKUP(C919,GDP!A$1:BG$265,11,FALSE)</f>
        <v>0</v>
      </c>
      <c r="F919">
        <f>VLOOKUP(C919,Population!A$1:BG$265,11,FALSE)</f>
        <v>20009141</v>
      </c>
      <c r="G919" t="str">
        <f t="shared" si="14"/>
        <v>.</v>
      </c>
    </row>
    <row r="920" spans="1:7" x14ac:dyDescent="0.4">
      <c r="A920">
        <v>19</v>
      </c>
      <c r="B920">
        <v>1969</v>
      </c>
      <c r="C920" t="s">
        <v>2285</v>
      </c>
      <c r="D920">
        <v>1788</v>
      </c>
      <c r="E920">
        <f>VLOOKUP(C920,GDP!A$1:BG$265,11,FALSE)</f>
        <v>0</v>
      </c>
      <c r="F920">
        <f>VLOOKUP(C920,Population!A$1:BG$265,11,FALSE)</f>
        <v>19458904</v>
      </c>
      <c r="G920" t="str">
        <f t="shared" si="14"/>
        <v>.</v>
      </c>
    </row>
    <row r="921" spans="1:7" x14ac:dyDescent="0.4">
      <c r="A921">
        <v>20</v>
      </c>
      <c r="B921">
        <v>1969</v>
      </c>
      <c r="C921" t="s">
        <v>1147</v>
      </c>
      <c r="D921">
        <v>1784</v>
      </c>
      <c r="E921">
        <f>VLOOKUP(C921,GDP!A$1:BG$265,11,FALSE)</f>
        <v>16780064398.712025</v>
      </c>
      <c r="F921">
        <f>VLOOKUP(C921,Population!A$1:BG$265,11,FALSE)</f>
        <v>22219897</v>
      </c>
      <c r="G921">
        <f t="shared" si="14"/>
        <v>755.18191640186387</v>
      </c>
    </row>
    <row r="922" spans="1:7" x14ac:dyDescent="0.4">
      <c r="A922">
        <v>21</v>
      </c>
      <c r="B922">
        <v>1969</v>
      </c>
      <c r="C922" t="s">
        <v>199</v>
      </c>
      <c r="D922">
        <v>1781</v>
      </c>
      <c r="E922">
        <f>VLOOKUP(C922,GDP!A$1:BG$265,11,FALSE)</f>
        <v>0</v>
      </c>
      <c r="F922">
        <f>VLOOKUP(C922,Population!A$1:BG$265,11,FALSE)</f>
        <v>32548300</v>
      </c>
      <c r="G922" t="str">
        <f t="shared" si="14"/>
        <v>.</v>
      </c>
    </row>
    <row r="923" spans="1:7" x14ac:dyDescent="0.4">
      <c r="A923">
        <v>22</v>
      </c>
      <c r="B923">
        <v>1969</v>
      </c>
      <c r="C923" t="s">
        <v>43</v>
      </c>
      <c r="D923">
        <v>1779</v>
      </c>
      <c r="E923">
        <f>VLOOKUP(C923,GDP!A$1:BG$265,11,FALSE)</f>
        <v>23710735894.702213</v>
      </c>
      <c r="F923">
        <f>VLOOKUP(C923,Population!A$1:BG$265,11,FALSE)</f>
        <v>9646032</v>
      </c>
      <c r="G923">
        <f t="shared" si="14"/>
        <v>2458.081820037733</v>
      </c>
    </row>
    <row r="924" spans="1:7" x14ac:dyDescent="0.4">
      <c r="A924">
        <v>23</v>
      </c>
      <c r="B924">
        <v>1969</v>
      </c>
      <c r="C924" t="s">
        <v>70</v>
      </c>
      <c r="D924">
        <v>1772</v>
      </c>
      <c r="E924">
        <f>VLOOKUP(C924,GDP!A$1:BG$265,11,FALSE)</f>
        <v>8377093023.2558155</v>
      </c>
      <c r="F924">
        <f>VLOOKUP(C924,Population!A$1:BG$265,11,FALSE)</f>
        <v>9378243</v>
      </c>
      <c r="G924">
        <f t="shared" si="14"/>
        <v>893.24759693855401</v>
      </c>
    </row>
    <row r="925" spans="1:7" x14ac:dyDescent="0.4">
      <c r="A925">
        <v>24</v>
      </c>
      <c r="B925">
        <v>1969</v>
      </c>
      <c r="C925" t="s">
        <v>109</v>
      </c>
      <c r="D925">
        <v>1763</v>
      </c>
      <c r="E925">
        <f>VLOOKUP(C925,GDP!A$1:BG$265,11,FALSE)</f>
        <v>6861743341.4043589</v>
      </c>
      <c r="F925">
        <f>VLOOKUP(C925,Population!A$1:BG$265,11,FALSE)</f>
        <v>34216826</v>
      </c>
      <c r="G925">
        <f t="shared" si="14"/>
        <v>200.53710830467907</v>
      </c>
    </row>
    <row r="926" spans="1:7" x14ac:dyDescent="0.4">
      <c r="A926">
        <v>25</v>
      </c>
      <c r="B926">
        <v>1969</v>
      </c>
      <c r="C926" t="s">
        <v>1955</v>
      </c>
      <c r="D926">
        <v>1751</v>
      </c>
      <c r="E926">
        <f>VLOOKUP(C926,GDP!A$1:BG$265,11,FALSE)</f>
        <v>1361360157.2699862</v>
      </c>
      <c r="F926">
        <f>VLOOKUP(C926,Population!A$1:BG$265,11,FALSE)</f>
        <v>5027971</v>
      </c>
      <c r="G926">
        <f t="shared" si="14"/>
        <v>270.75736062717669</v>
      </c>
    </row>
    <row r="927" spans="1:7" x14ac:dyDescent="0.4">
      <c r="A927">
        <v>26</v>
      </c>
      <c r="B927">
        <v>1969</v>
      </c>
      <c r="C927" t="s">
        <v>32</v>
      </c>
      <c r="D927">
        <v>1744</v>
      </c>
      <c r="E927">
        <f>VLOOKUP(C927,GDP!A$1:BG$265,11,FALSE)</f>
        <v>140725497222.27655</v>
      </c>
      <c r="F927">
        <f>VLOOKUP(C927,Population!A$1:BG$265,11,FALSE)</f>
        <v>51638260</v>
      </c>
      <c r="G927">
        <f t="shared" si="14"/>
        <v>2725.2176433186664</v>
      </c>
    </row>
    <row r="928" spans="1:7" x14ac:dyDescent="0.4">
      <c r="A928">
        <v>27</v>
      </c>
      <c r="B928">
        <v>1969</v>
      </c>
      <c r="C928" t="s">
        <v>2002</v>
      </c>
      <c r="D928">
        <v>1737</v>
      </c>
      <c r="E928">
        <f>VLOOKUP(C928,GDP!A$1:BG$265,11,FALSE)</f>
        <v>3787077343.7278252</v>
      </c>
      <c r="F928">
        <f>VLOOKUP(C928,Population!A$1:BG$265,11,FALSE)</f>
        <v>2932650</v>
      </c>
      <c r="G928">
        <f t="shared" si="14"/>
        <v>1291.3499202863707</v>
      </c>
    </row>
    <row r="929" spans="1:7" x14ac:dyDescent="0.4">
      <c r="A929">
        <v>28</v>
      </c>
      <c r="B929">
        <v>1969</v>
      </c>
      <c r="C929" t="s">
        <v>100</v>
      </c>
      <c r="D929">
        <v>1732</v>
      </c>
      <c r="E929">
        <f>VLOOKUP(C929,GDP!A$1:BG$265,11,FALSE)</f>
        <v>13582798556.240419</v>
      </c>
      <c r="F929">
        <f>VLOOKUP(C929,Population!A$1:BG$265,11,FALSE)</f>
        <v>7441055</v>
      </c>
      <c r="G929">
        <f t="shared" si="14"/>
        <v>1825.3861255212357</v>
      </c>
    </row>
    <row r="930" spans="1:7" x14ac:dyDescent="0.4">
      <c r="A930">
        <v>29</v>
      </c>
      <c r="B930">
        <v>1969</v>
      </c>
      <c r="C930" t="s">
        <v>77</v>
      </c>
      <c r="D930">
        <v>1731</v>
      </c>
      <c r="E930">
        <f>VLOOKUP(C930,GDP!A$1:BG$265,11,FALSE)</f>
        <v>512728946.03174603</v>
      </c>
      <c r="F930">
        <f>VLOOKUP(C930,Population!A$1:BG$265,11,FALSE)</f>
        <v>2412566</v>
      </c>
      <c r="G930">
        <f t="shared" si="14"/>
        <v>212.52431893334568</v>
      </c>
    </row>
    <row r="931" spans="1:7" x14ac:dyDescent="0.4">
      <c r="A931">
        <v>30</v>
      </c>
      <c r="B931">
        <v>1969</v>
      </c>
      <c r="C931" t="s">
        <v>1060</v>
      </c>
      <c r="D931">
        <v>1715</v>
      </c>
      <c r="E931">
        <f>VLOOKUP(C931,GDP!A$1:BG$265,11,FALSE)</f>
        <v>11266091570.571796</v>
      </c>
      <c r="F931">
        <f>VLOOKUP(C931,Population!A$1:BG$265,11,FALSE)</f>
        <v>8772764</v>
      </c>
      <c r="G931">
        <f t="shared" si="14"/>
        <v>1284.2123155908214</v>
      </c>
    </row>
    <row r="932" spans="1:7" x14ac:dyDescent="0.4">
      <c r="A932">
        <v>31</v>
      </c>
      <c r="B932">
        <v>1969</v>
      </c>
      <c r="C932" t="s">
        <v>60</v>
      </c>
      <c r="D932">
        <v>1709</v>
      </c>
      <c r="E932">
        <f>VLOOKUP(C932,GDP!A$1:BG$265,11,FALSE)</f>
        <v>6420909789.6382427</v>
      </c>
      <c r="F932">
        <f>VLOOKUP(C932,Population!A$1:BG$265,11,FALSE)</f>
        <v>12982449</v>
      </c>
      <c r="G932">
        <f t="shared" si="14"/>
        <v>494.58386392569253</v>
      </c>
    </row>
    <row r="933" spans="1:7" x14ac:dyDescent="0.4">
      <c r="A933">
        <v>32</v>
      </c>
      <c r="B933">
        <v>1969</v>
      </c>
      <c r="C933" t="s">
        <v>118</v>
      </c>
      <c r="D933">
        <v>1707</v>
      </c>
      <c r="E933">
        <f>VLOOKUP(C933,GDP!A$1:BG$265,11,FALSE)</f>
        <v>31503868835.185322</v>
      </c>
      <c r="F933">
        <f>VLOOKUP(C933,Population!A$1:BG$265,11,FALSE)</f>
        <v>12877984</v>
      </c>
      <c r="G933">
        <f t="shared" si="14"/>
        <v>2446.3354539953862</v>
      </c>
    </row>
    <row r="934" spans="1:7" x14ac:dyDescent="0.4">
      <c r="A934">
        <v>33</v>
      </c>
      <c r="B934">
        <v>1969</v>
      </c>
      <c r="C934" t="s">
        <v>934</v>
      </c>
      <c r="D934">
        <v>1690</v>
      </c>
      <c r="E934">
        <f>VLOOKUP(C934,GDP!A$1:BG$265,11,FALSE)</f>
        <v>853630203.77358508</v>
      </c>
      <c r="F934">
        <f>VLOOKUP(C934,Population!A$1:BG$265,11,FALSE)</f>
        <v>1798311</v>
      </c>
      <c r="G934">
        <f t="shared" si="14"/>
        <v>474.68441430519255</v>
      </c>
    </row>
    <row r="935" spans="1:7" x14ac:dyDescent="0.4">
      <c r="A935">
        <v>34</v>
      </c>
      <c r="B935">
        <v>1969</v>
      </c>
      <c r="C935" t="s">
        <v>522</v>
      </c>
      <c r="D935">
        <v>1686</v>
      </c>
      <c r="E935">
        <f>VLOOKUP(C935,GDP!A$1:BG$265,11,FALSE)</f>
        <v>3651615453.0184765</v>
      </c>
      <c r="F935">
        <f>VLOOKUP(C935,Population!A$1:BG$265,11,FALSE)</f>
        <v>15651924</v>
      </c>
      <c r="G935">
        <f t="shared" si="14"/>
        <v>233.30137898819828</v>
      </c>
    </row>
    <row r="936" spans="1:7" x14ac:dyDescent="0.4">
      <c r="A936">
        <v>35</v>
      </c>
      <c r="B936">
        <v>1969</v>
      </c>
      <c r="C936" t="s">
        <v>505</v>
      </c>
      <c r="D936">
        <v>1669</v>
      </c>
      <c r="E936">
        <f>VLOOKUP(C936,GDP!A$1:BG$265,11,FALSE)</f>
        <v>5329333333.333334</v>
      </c>
      <c r="F936">
        <f>VLOOKUP(C936,Population!A$1:BG$265,11,FALSE)</f>
        <v>2877000</v>
      </c>
      <c r="G936">
        <f t="shared" si="14"/>
        <v>1852.3925385239256</v>
      </c>
    </row>
    <row r="937" spans="1:7" x14ac:dyDescent="0.4">
      <c r="A937">
        <v>36</v>
      </c>
      <c r="B937">
        <v>1969</v>
      </c>
      <c r="C937" t="s">
        <v>33</v>
      </c>
      <c r="D937">
        <v>1666</v>
      </c>
      <c r="E937">
        <f>VLOOKUP(C937,GDP!A$1:BG$265,11,FALSE)</f>
        <v>32480000000</v>
      </c>
      <c r="F937">
        <f>VLOOKUP(C937,Population!A$1:BG$265,11,FALSE)</f>
        <v>50423481</v>
      </c>
      <c r="G937">
        <f t="shared" si="14"/>
        <v>644.14434219644613</v>
      </c>
    </row>
    <row r="938" spans="1:7" x14ac:dyDescent="0.4">
      <c r="A938">
        <v>37</v>
      </c>
      <c r="B938">
        <v>1969</v>
      </c>
      <c r="C938" t="s">
        <v>1492</v>
      </c>
      <c r="D938">
        <v>1655</v>
      </c>
      <c r="E938">
        <f>VLOOKUP(C938,GDP!A$1:BG$265,11,FALSE)</f>
        <v>1962051319.261343</v>
      </c>
      <c r="F938">
        <f>VLOOKUP(C938,Population!A$1:BG$265,11,FALSE)</f>
        <v>8397347</v>
      </c>
      <c r="G938">
        <f t="shared" si="14"/>
        <v>233.6513328866061</v>
      </c>
    </row>
    <row r="939" spans="1:7" x14ac:dyDescent="0.4">
      <c r="A939">
        <v>38</v>
      </c>
      <c r="B939">
        <v>1969</v>
      </c>
      <c r="C939" t="s">
        <v>858</v>
      </c>
      <c r="D939">
        <v>1653</v>
      </c>
      <c r="E939">
        <f>VLOOKUP(C939,GDP!A$1:BG$265,11,FALSE)</f>
        <v>15009384584.533333</v>
      </c>
      <c r="F939">
        <f>VLOOKUP(C939,Population!A$1:BG$265,11,FALSE)</f>
        <v>4891860</v>
      </c>
      <c r="G939">
        <f t="shared" si="14"/>
        <v>3068.2367411441319</v>
      </c>
    </row>
    <row r="940" spans="1:7" x14ac:dyDescent="0.4">
      <c r="A940">
        <v>39</v>
      </c>
      <c r="B940">
        <v>1969</v>
      </c>
      <c r="C940" t="s">
        <v>117</v>
      </c>
      <c r="D940">
        <v>1648</v>
      </c>
      <c r="E940">
        <f>VLOOKUP(C940,GDP!A$1:BG$265,11,FALSE)</f>
        <v>20524886616.478863</v>
      </c>
      <c r="F940">
        <f>VLOOKUP(C940,Population!A$1:BG$265,11,FALSE)</f>
        <v>6136387</v>
      </c>
      <c r="G940">
        <f t="shared" si="14"/>
        <v>3344.7836025463948</v>
      </c>
    </row>
    <row r="941" spans="1:7" x14ac:dyDescent="0.4">
      <c r="A941">
        <v>39</v>
      </c>
      <c r="B941">
        <v>1969</v>
      </c>
      <c r="C941" t="s">
        <v>351</v>
      </c>
      <c r="D941">
        <v>1648</v>
      </c>
      <c r="E941" t="e">
        <f>VLOOKUP(C941,GDP!A$1:BG$265,11,FALSE)</f>
        <v>#N/A</v>
      </c>
      <c r="F941" t="e">
        <f>VLOOKUP(C941,Population!A$1:BG$265,11,FALSE)</f>
        <v>#N/A</v>
      </c>
      <c r="G941" t="str">
        <f t="shared" si="14"/>
        <v>.</v>
      </c>
    </row>
    <row r="942" spans="1:7" x14ac:dyDescent="0.4">
      <c r="A942">
        <v>41</v>
      </c>
      <c r="B942">
        <v>1969</v>
      </c>
      <c r="C942" t="s">
        <v>727</v>
      </c>
      <c r="D942">
        <v>1641</v>
      </c>
      <c r="E942">
        <f>VLOOKUP(C942,GDP!A$1:BG$265,11,FALSE)</f>
        <v>4257218772.1536932</v>
      </c>
      <c r="F942">
        <f>VLOOKUP(C942,Population!A$1:BG$265,11,FALSE)</f>
        <v>14144438</v>
      </c>
      <c r="G942">
        <f t="shared" si="14"/>
        <v>300.9818256585163</v>
      </c>
    </row>
    <row r="943" spans="1:7" x14ac:dyDescent="0.4">
      <c r="A943">
        <v>42</v>
      </c>
      <c r="B943">
        <v>1969</v>
      </c>
      <c r="C943" t="s">
        <v>1954</v>
      </c>
      <c r="D943">
        <v>1633</v>
      </c>
      <c r="E943">
        <f>VLOOKUP(C943,GDP!A$1:BG$265,11,FALSE)</f>
        <v>79705906247.461197</v>
      </c>
      <c r="F943">
        <f>VLOOKUP(C943,Population!A$1:BG$265,11,FALSE)</f>
        <v>796025000</v>
      </c>
      <c r="G943">
        <f t="shared" si="14"/>
        <v>100.12990326618034</v>
      </c>
    </row>
    <row r="944" spans="1:7" x14ac:dyDescent="0.4">
      <c r="A944">
        <v>43</v>
      </c>
      <c r="B944">
        <v>1969</v>
      </c>
      <c r="C944" t="s">
        <v>678</v>
      </c>
      <c r="D944">
        <v>1632</v>
      </c>
      <c r="E944">
        <f>VLOOKUP(C944,GDP!A$1:BG$265,11,FALSE)</f>
        <v>9743089606.1115379</v>
      </c>
      <c r="F944">
        <f>VLOOKUP(C944,Population!A$1:BG$265,11,FALSE)</f>
        <v>27765243</v>
      </c>
      <c r="G944">
        <f t="shared" si="14"/>
        <v>350.90957446731289</v>
      </c>
    </row>
    <row r="945" spans="1:7" x14ac:dyDescent="0.4">
      <c r="A945">
        <v>44</v>
      </c>
      <c r="B945">
        <v>1969</v>
      </c>
      <c r="C945" t="s">
        <v>565</v>
      </c>
      <c r="D945">
        <v>1627</v>
      </c>
      <c r="E945">
        <f>VLOOKUP(C945,GDP!A$1:BG$265,11,FALSE)</f>
        <v>36620002239.892487</v>
      </c>
      <c r="F945">
        <f>VLOOKUP(C945,Population!A$1:BG$265,11,FALSE)</f>
        <v>12263000</v>
      </c>
      <c r="G945">
        <f t="shared" si="14"/>
        <v>2986.2188893331554</v>
      </c>
    </row>
    <row r="946" spans="1:7" x14ac:dyDescent="0.4">
      <c r="A946">
        <v>45</v>
      </c>
      <c r="B946">
        <v>1969</v>
      </c>
      <c r="C946" t="s">
        <v>1064</v>
      </c>
      <c r="D946">
        <v>1625</v>
      </c>
      <c r="E946">
        <f>VLOOKUP(C946,GDP!A$1:BG$265,11,FALSE)</f>
        <v>6634187316.2536745</v>
      </c>
      <c r="F946">
        <f>VLOOKUP(C946,Population!A$1:BG$265,11,FALSE)</f>
        <v>54716735</v>
      </c>
      <c r="G946">
        <f t="shared" si="14"/>
        <v>121.24603772965756</v>
      </c>
    </row>
    <row r="947" spans="1:7" x14ac:dyDescent="0.4">
      <c r="A947">
        <v>46</v>
      </c>
      <c r="B947">
        <v>1969</v>
      </c>
      <c r="C947" t="s">
        <v>1988</v>
      </c>
      <c r="D947">
        <v>1623</v>
      </c>
      <c r="E947">
        <f>VLOOKUP(C947,GDP!A$1:BG$265,11,FALSE)</f>
        <v>1715399899.9999998</v>
      </c>
      <c r="F947">
        <f>VLOOKUP(C947,Population!A$1:BG$265,11,FALSE)</f>
        <v>5465512</v>
      </c>
      <c r="G947">
        <f t="shared" si="14"/>
        <v>313.85895777010455</v>
      </c>
    </row>
    <row r="948" spans="1:7" x14ac:dyDescent="0.4">
      <c r="A948">
        <v>47</v>
      </c>
      <c r="B948">
        <v>1969</v>
      </c>
      <c r="C948" t="s">
        <v>1983</v>
      </c>
      <c r="D948">
        <v>1621</v>
      </c>
      <c r="E948">
        <f>VLOOKUP(C948,GDP!A$1:BG$265,11,FALSE)</f>
        <v>0</v>
      </c>
      <c r="F948">
        <f>VLOOKUP(C948,Population!A$1:BG$265,11,FALSE)</f>
        <v>4164003</v>
      </c>
      <c r="G948" t="str">
        <f t="shared" si="14"/>
        <v>.</v>
      </c>
    </row>
    <row r="949" spans="1:7" x14ac:dyDescent="0.4">
      <c r="A949">
        <v>48</v>
      </c>
      <c r="B949">
        <v>1969</v>
      </c>
      <c r="C949" t="s">
        <v>74</v>
      </c>
      <c r="D949">
        <v>1620</v>
      </c>
      <c r="E949">
        <f>VLOOKUP(C949,GDP!A$1:BG$265,11,FALSE)</f>
        <v>964615698.65319872</v>
      </c>
      <c r="F949">
        <f>VLOOKUP(C949,Population!A$1:BG$265,11,FALSE)</f>
        <v>4413590</v>
      </c>
      <c r="G949">
        <f t="shared" si="14"/>
        <v>218.55580120790529</v>
      </c>
    </row>
    <row r="950" spans="1:7" x14ac:dyDescent="0.4">
      <c r="A950">
        <v>49</v>
      </c>
      <c r="B950">
        <v>1969</v>
      </c>
      <c r="C950" t="s">
        <v>295</v>
      </c>
      <c r="D950">
        <v>1614</v>
      </c>
      <c r="E950">
        <f>VLOOKUP(C950,GDP!A$1:BG$265,11,FALSE)</f>
        <v>19466666666.666668</v>
      </c>
      <c r="F950">
        <f>VLOOKUP(C950,Population!A$1:BG$265,11,FALSE)</f>
        <v>34055361</v>
      </c>
      <c r="G950">
        <f t="shared" si="14"/>
        <v>571.61827374746281</v>
      </c>
    </row>
    <row r="951" spans="1:7" x14ac:dyDescent="0.4">
      <c r="A951">
        <v>49</v>
      </c>
      <c r="B951">
        <v>1969</v>
      </c>
      <c r="C951" t="s">
        <v>2076</v>
      </c>
      <c r="D951">
        <v>1614</v>
      </c>
      <c r="E951">
        <f>VLOOKUP(C951,GDP!A$1:BG$265,11,FALSE)</f>
        <v>2144333333.3333335</v>
      </c>
      <c r="F951">
        <f>VLOOKUP(C951,Population!A$1:BG$265,11,FALSE)</f>
        <v>9954410</v>
      </c>
      <c r="G951">
        <f t="shared" si="14"/>
        <v>215.41541219754194</v>
      </c>
    </row>
    <row r="952" spans="1:7" x14ac:dyDescent="0.4">
      <c r="A952">
        <v>51</v>
      </c>
      <c r="B952">
        <v>1969</v>
      </c>
      <c r="C952" t="s">
        <v>815</v>
      </c>
      <c r="D952">
        <v>1608</v>
      </c>
      <c r="E952">
        <f>VLOOKUP(C952,GDP!A$1:BG$265,11,FALSE)</f>
        <v>77887510241.708298</v>
      </c>
      <c r="F952">
        <f>VLOOKUP(C952,Population!A$1:BG$265,11,FALSE)</f>
        <v>21028000</v>
      </c>
      <c r="G952">
        <f t="shared" si="14"/>
        <v>3703.9904052552929</v>
      </c>
    </row>
    <row r="953" spans="1:7" x14ac:dyDescent="0.4">
      <c r="A953">
        <v>52</v>
      </c>
      <c r="B953">
        <v>1969</v>
      </c>
      <c r="C953" t="s">
        <v>2002</v>
      </c>
      <c r="D953">
        <v>1603</v>
      </c>
      <c r="E953">
        <f>VLOOKUP(C953,GDP!A$1:BG$265,11,FALSE)</f>
        <v>3787077343.7278252</v>
      </c>
      <c r="F953">
        <f>VLOOKUP(C953,Population!A$1:BG$265,11,FALSE)</f>
        <v>2932650</v>
      </c>
      <c r="G953">
        <f t="shared" si="14"/>
        <v>1291.3499202863707</v>
      </c>
    </row>
    <row r="954" spans="1:7" x14ac:dyDescent="0.4">
      <c r="A954">
        <v>53</v>
      </c>
      <c r="B954">
        <v>1969</v>
      </c>
      <c r="C954" t="s">
        <v>2255</v>
      </c>
      <c r="D954">
        <v>1599</v>
      </c>
      <c r="E954">
        <f>VLOOKUP(C954,GDP!A$1:BG$265,11,FALSE)</f>
        <v>7675805108.273181</v>
      </c>
      <c r="F954">
        <f>VLOOKUP(C954,Population!A$1:BG$265,11,FALSE)</f>
        <v>31544266</v>
      </c>
      <c r="G954">
        <f t="shared" si="14"/>
        <v>243.33440214691257</v>
      </c>
    </row>
    <row r="955" spans="1:7" x14ac:dyDescent="0.4">
      <c r="A955">
        <v>54</v>
      </c>
      <c r="B955">
        <v>1969</v>
      </c>
      <c r="C955" t="s">
        <v>1170</v>
      </c>
      <c r="D955">
        <v>1596</v>
      </c>
      <c r="E955">
        <f>VLOOKUP(C955,GDP!A$1:BG$265,11,FALSE)</f>
        <v>172204199480.88889</v>
      </c>
      <c r="F955">
        <f>VLOOKUP(C955,Population!A$1:BG$265,11,FALSE)</f>
        <v>103172000</v>
      </c>
      <c r="G955">
        <f t="shared" si="14"/>
        <v>1669.0981999078131</v>
      </c>
    </row>
    <row r="956" spans="1:7" x14ac:dyDescent="0.4">
      <c r="A956">
        <v>55</v>
      </c>
      <c r="B956">
        <v>1969</v>
      </c>
      <c r="C956" t="s">
        <v>637</v>
      </c>
      <c r="D956">
        <v>1583</v>
      </c>
      <c r="E956">
        <f>VLOOKUP(C956,GDP!A$1:BG$265,11,FALSE)</f>
        <v>1289904761.9047618</v>
      </c>
      <c r="F956">
        <f>VLOOKUP(C956,Population!A$1:BG$265,11,FALSE)</f>
        <v>4950153</v>
      </c>
      <c r="G956">
        <f t="shared" si="14"/>
        <v>260.57876633404294</v>
      </c>
    </row>
    <row r="957" spans="1:7" x14ac:dyDescent="0.4">
      <c r="A957">
        <v>56</v>
      </c>
      <c r="B957">
        <v>1969</v>
      </c>
      <c r="C957" t="s">
        <v>1261</v>
      </c>
      <c r="D957">
        <v>1576</v>
      </c>
      <c r="E957">
        <f>VLOOKUP(C957,GDP!A$1:BG$265,11,FALSE)</f>
        <v>983621024.10903811</v>
      </c>
      <c r="F957">
        <f>VLOOKUP(C957,Population!A$1:BG$265,11,FALSE)</f>
        <v>4132844</v>
      </c>
      <c r="G957">
        <f t="shared" si="14"/>
        <v>238.00100466144818</v>
      </c>
    </row>
    <row r="958" spans="1:7" x14ac:dyDescent="0.4">
      <c r="A958">
        <v>57</v>
      </c>
      <c r="B958">
        <v>1969</v>
      </c>
      <c r="C958" t="s">
        <v>2038</v>
      </c>
      <c r="D958">
        <v>1569</v>
      </c>
      <c r="E958">
        <f>VLOOKUP(C958,GDP!A$1:BG$265,11,FALSE)</f>
        <v>339913833.09624612</v>
      </c>
      <c r="F958">
        <f>VLOOKUP(C958,Population!A$1:BG$265,11,FALSE)</f>
        <v>5861412</v>
      </c>
      <c r="G958">
        <f t="shared" si="14"/>
        <v>57.991800115099593</v>
      </c>
    </row>
    <row r="959" spans="1:7" x14ac:dyDescent="0.4">
      <c r="A959">
        <v>58</v>
      </c>
      <c r="B959">
        <v>1969</v>
      </c>
      <c r="C959" t="s">
        <v>2120</v>
      </c>
      <c r="D959">
        <v>1565</v>
      </c>
      <c r="E959">
        <f>VLOOKUP(C959,GDP!A$1:BG$265,11,FALSE)</f>
        <v>1965714285.7142854</v>
      </c>
      <c r="F959">
        <f>VLOOKUP(C959,Population!A$1:BG$265,11,FALSE)</f>
        <v>4038923</v>
      </c>
      <c r="G959">
        <f t="shared" si="14"/>
        <v>486.69268656874254</v>
      </c>
    </row>
    <row r="960" spans="1:7" x14ac:dyDescent="0.4">
      <c r="A960">
        <v>59</v>
      </c>
      <c r="B960">
        <v>1969</v>
      </c>
      <c r="C960" t="s">
        <v>1997</v>
      </c>
      <c r="D960">
        <v>1558</v>
      </c>
      <c r="E960">
        <f>VLOOKUP(C960,GDP!A$1:BG$265,11,FALSE)</f>
        <v>8337423312.8834352</v>
      </c>
      <c r="F960">
        <f>VLOOKUP(C960,Population!A$1:BG$265,11,FALSE)</f>
        <v>111800091</v>
      </c>
      <c r="G960">
        <f t="shared" si="14"/>
        <v>74.574387536799364</v>
      </c>
    </row>
    <row r="961" spans="1:7" x14ac:dyDescent="0.4">
      <c r="A961">
        <v>60</v>
      </c>
      <c r="B961">
        <v>1969</v>
      </c>
      <c r="C961" t="s">
        <v>2273</v>
      </c>
      <c r="D961">
        <v>1557</v>
      </c>
      <c r="E961">
        <f>VLOOKUP(C961,GDP!A$1:BG$265,11,FALSE)</f>
        <v>265040036.05915236</v>
      </c>
      <c r="F961">
        <f>VLOOKUP(C961,Population!A$1:BG$265,11,FALSE)</f>
        <v>1325147</v>
      </c>
      <c r="G961">
        <f t="shared" si="14"/>
        <v>200.00802632398697</v>
      </c>
    </row>
    <row r="962" spans="1:7" x14ac:dyDescent="0.4">
      <c r="A962">
        <v>61</v>
      </c>
      <c r="B962">
        <v>1969</v>
      </c>
      <c r="C962" t="s">
        <v>529</v>
      </c>
      <c r="D962">
        <v>1551</v>
      </c>
      <c r="E962">
        <f>VLOOKUP(C962,GDP!A$1:BG$265,11,FALSE)</f>
        <v>1049400000.0000001</v>
      </c>
      <c r="F962">
        <f>VLOOKUP(C962,Population!A$1:BG$265,11,FALSE)</f>
        <v>3572707</v>
      </c>
      <c r="G962">
        <f t="shared" si="14"/>
        <v>293.72685753407711</v>
      </c>
    </row>
    <row r="963" spans="1:7" x14ac:dyDescent="0.4">
      <c r="A963">
        <v>62</v>
      </c>
      <c r="B963">
        <v>1969</v>
      </c>
      <c r="C963" t="s">
        <v>2087</v>
      </c>
      <c r="D963">
        <v>1548</v>
      </c>
      <c r="E963">
        <f>VLOOKUP(C963,GDP!A$1:BG$265,11,FALSE)</f>
        <v>233450000</v>
      </c>
      <c r="F963">
        <f>VLOOKUP(C963,Population!A$1:BG$265,11,FALSE)</f>
        <v>366848</v>
      </c>
      <c r="G963">
        <f t="shared" ref="G963:G1026" si="15">IFERROR(IF(E963*F963=0,".",E963/F963),".")</f>
        <v>636.36710572226104</v>
      </c>
    </row>
    <row r="964" spans="1:7" x14ac:dyDescent="0.4">
      <c r="A964">
        <v>63</v>
      </c>
      <c r="B964">
        <v>1969</v>
      </c>
      <c r="C964" t="s">
        <v>192</v>
      </c>
      <c r="D964">
        <v>1544</v>
      </c>
      <c r="E964">
        <f>VLOOKUP(C964,GDP!A$1:BG$265,11,FALSE)</f>
        <v>11063065083.488796</v>
      </c>
      <c r="F964">
        <f>VLOOKUP(C964,Population!A$1:BG$265,11,FALSE)</f>
        <v>3847707</v>
      </c>
      <c r="G964">
        <f t="shared" si="15"/>
        <v>2875.2358439685754</v>
      </c>
    </row>
    <row r="965" spans="1:7" x14ac:dyDescent="0.4">
      <c r="A965">
        <v>64</v>
      </c>
      <c r="B965">
        <v>1969</v>
      </c>
      <c r="C965" t="s">
        <v>2052</v>
      </c>
      <c r="D965">
        <v>1543</v>
      </c>
      <c r="E965">
        <f>VLOOKUP(C965,GDP!A$1:BG$265,11,FALSE)</f>
        <v>263108834.53668395</v>
      </c>
      <c r="F965">
        <f>VLOOKUP(C965,Population!A$1:BG$265,11,FALSE)</f>
        <v>104000</v>
      </c>
      <c r="G965">
        <f t="shared" si="15"/>
        <v>2529.8926397758073</v>
      </c>
    </row>
    <row r="966" spans="1:7" x14ac:dyDescent="0.4">
      <c r="A966">
        <v>65</v>
      </c>
      <c r="B966">
        <v>1969</v>
      </c>
      <c r="C966" t="s">
        <v>851</v>
      </c>
      <c r="D966">
        <v>1540</v>
      </c>
      <c r="E966">
        <f>VLOOKUP(C966,GDP!A$1:BG$265,11,FALSE)</f>
        <v>3008120974.516942</v>
      </c>
      <c r="F966">
        <f>VLOOKUP(C966,Population!A$1:BG$265,11,FALSE)</f>
        <v>9585576</v>
      </c>
      <c r="G966">
        <f t="shared" si="15"/>
        <v>313.81744555746491</v>
      </c>
    </row>
    <row r="967" spans="1:7" x14ac:dyDescent="0.4">
      <c r="A967">
        <v>66</v>
      </c>
      <c r="B967">
        <v>1969</v>
      </c>
      <c r="C967" t="s">
        <v>1986</v>
      </c>
      <c r="D967">
        <v>1527</v>
      </c>
      <c r="E967">
        <f>VLOOKUP(C967,GDP!A$1:BG$265,11,FALSE)</f>
        <v>0</v>
      </c>
      <c r="F967">
        <f>VLOOKUP(C967,Population!A$1:BG$265,11,FALSE)</f>
        <v>94682</v>
      </c>
      <c r="G967" t="str">
        <f t="shared" si="15"/>
        <v>.</v>
      </c>
    </row>
    <row r="968" spans="1:7" x14ac:dyDescent="0.4">
      <c r="A968">
        <v>67</v>
      </c>
      <c r="B968">
        <v>1969</v>
      </c>
      <c r="C968" t="s">
        <v>709</v>
      </c>
      <c r="D968">
        <v>1523</v>
      </c>
      <c r="E968">
        <f>VLOOKUP(C968,GDP!A$1:BG$265,11,FALSE)</f>
        <v>1152418514.8261604</v>
      </c>
      <c r="F968">
        <f>VLOOKUP(C968,Population!A$1:BG$265,11,FALSE)</f>
        <v>6364569</v>
      </c>
      <c r="G968">
        <f t="shared" si="15"/>
        <v>181.06780126449416</v>
      </c>
    </row>
    <row r="969" spans="1:7" x14ac:dyDescent="0.4">
      <c r="A969">
        <v>68</v>
      </c>
      <c r="B969">
        <v>1969</v>
      </c>
      <c r="C969" t="s">
        <v>591</v>
      </c>
      <c r="D969">
        <v>1519</v>
      </c>
      <c r="E969">
        <f>VLOOKUP(C969,GDP!A$1:BG$265,11,FALSE)</f>
        <v>0</v>
      </c>
      <c r="F969">
        <f>VLOOKUP(C969,Population!A$1:BG$265,11,FALSE)</f>
        <v>4622208</v>
      </c>
      <c r="G969" t="str">
        <f t="shared" si="15"/>
        <v>.</v>
      </c>
    </row>
    <row r="970" spans="1:7" x14ac:dyDescent="0.4">
      <c r="A970">
        <v>69</v>
      </c>
      <c r="B970">
        <v>1969</v>
      </c>
      <c r="C970" t="s">
        <v>1973</v>
      </c>
      <c r="D970">
        <v>1517</v>
      </c>
      <c r="E970">
        <f>VLOOKUP(C970,GDP!A$1:BG$265,11,FALSE)</f>
        <v>0</v>
      </c>
      <c r="F970">
        <f>VLOOKUP(C970,Population!A$1:BG$265,11,FALSE)</f>
        <v>27654161</v>
      </c>
      <c r="G970" t="str">
        <f t="shared" si="15"/>
        <v>.</v>
      </c>
    </row>
    <row r="971" spans="1:7" x14ac:dyDescent="0.4">
      <c r="A971">
        <v>69</v>
      </c>
      <c r="B971">
        <v>1969</v>
      </c>
      <c r="C971" t="s">
        <v>2040</v>
      </c>
      <c r="D971">
        <v>1517</v>
      </c>
      <c r="E971">
        <f>VLOOKUP(C971,GDP!A$1:BG$265,11,FALSE)</f>
        <v>0</v>
      </c>
      <c r="F971">
        <f>VLOOKUP(C971,Population!A$1:BG$265,11,FALSE)</f>
        <v>25748643</v>
      </c>
      <c r="G971" t="str">
        <f t="shared" si="15"/>
        <v>.</v>
      </c>
    </row>
    <row r="972" spans="1:7" x14ac:dyDescent="0.4">
      <c r="A972">
        <v>71</v>
      </c>
      <c r="B972">
        <v>1969</v>
      </c>
      <c r="C972" t="s">
        <v>2047</v>
      </c>
      <c r="D972">
        <v>1490</v>
      </c>
      <c r="E972">
        <f>VLOOKUP(C972,GDP!A$1:BG$265,11,FALSE)</f>
        <v>0</v>
      </c>
      <c r="F972">
        <f>VLOOKUP(C972,Population!A$1:BG$265,11,FALSE)</f>
        <v>812405</v>
      </c>
      <c r="G972" t="str">
        <f t="shared" si="15"/>
        <v>.</v>
      </c>
    </row>
    <row r="973" spans="1:7" x14ac:dyDescent="0.4">
      <c r="A973">
        <v>72</v>
      </c>
      <c r="B973">
        <v>1969</v>
      </c>
      <c r="C973" t="s">
        <v>1961</v>
      </c>
      <c r="D973">
        <v>1486</v>
      </c>
      <c r="E973">
        <f>VLOOKUP(C973,GDP!A$1:BG$265,11,FALSE)</f>
        <v>0</v>
      </c>
      <c r="F973">
        <f>VLOOKUP(C973,Population!A$1:BG$265,11,FALSE)</f>
        <v>606113</v>
      </c>
      <c r="G973" t="str">
        <f t="shared" si="15"/>
        <v>.</v>
      </c>
    </row>
    <row r="974" spans="1:7" x14ac:dyDescent="0.4">
      <c r="A974">
        <v>73</v>
      </c>
      <c r="B974">
        <v>1969</v>
      </c>
      <c r="C974" t="s">
        <v>2279</v>
      </c>
      <c r="D974">
        <v>1482</v>
      </c>
      <c r="E974" t="e">
        <f>VLOOKUP(C974,GDP!A$1:BG$265,11,FALSE)</f>
        <v>#N/A</v>
      </c>
      <c r="F974" t="e">
        <f>VLOOKUP(C974,Population!A$1:BG$265,11,FALSE)</f>
        <v>#N/A</v>
      </c>
      <c r="G974" t="str">
        <f t="shared" si="15"/>
        <v>.</v>
      </c>
    </row>
    <row r="975" spans="1:7" x14ac:dyDescent="0.4">
      <c r="A975">
        <v>74</v>
      </c>
      <c r="B975">
        <v>1969</v>
      </c>
      <c r="C975" t="s">
        <v>2015</v>
      </c>
      <c r="D975">
        <v>1470</v>
      </c>
      <c r="E975">
        <f>VLOOKUP(C975,GDP!A$1:BG$265,11,FALSE)</f>
        <v>0</v>
      </c>
      <c r="F975">
        <f>VLOOKUP(C975,Population!A$1:BG$265,11,FALSE)</f>
        <v>2043818</v>
      </c>
      <c r="G975" t="str">
        <f t="shared" si="15"/>
        <v>.</v>
      </c>
    </row>
    <row r="976" spans="1:7" x14ac:dyDescent="0.4">
      <c r="A976">
        <v>75</v>
      </c>
      <c r="B976">
        <v>1969</v>
      </c>
      <c r="C976" t="s">
        <v>2109</v>
      </c>
      <c r="D976">
        <v>1464</v>
      </c>
      <c r="E976">
        <f>VLOOKUP(C976,GDP!A$1:BG$265,11,FALSE)</f>
        <v>1019900000000</v>
      </c>
      <c r="F976">
        <f>VLOOKUP(C976,Population!A$1:BG$265,11,FALSE)</f>
        <v>202677000</v>
      </c>
      <c r="G976">
        <f t="shared" si="15"/>
        <v>5032.1447426200311</v>
      </c>
    </row>
    <row r="977" spans="1:7" x14ac:dyDescent="0.4">
      <c r="A977">
        <v>76</v>
      </c>
      <c r="B977">
        <v>1969</v>
      </c>
      <c r="C977" t="s">
        <v>2274</v>
      </c>
      <c r="D977">
        <v>1463</v>
      </c>
      <c r="E977" t="e">
        <f>VLOOKUP(C977,GDP!A$1:BG$265,11,FALSE)</f>
        <v>#N/A</v>
      </c>
      <c r="F977" t="e">
        <f>VLOOKUP(C977,Population!A$1:BG$265,11,FALSE)</f>
        <v>#N/A</v>
      </c>
      <c r="G977" t="str">
        <f t="shared" si="15"/>
        <v>.</v>
      </c>
    </row>
    <row r="978" spans="1:7" x14ac:dyDescent="0.4">
      <c r="A978">
        <v>77</v>
      </c>
      <c r="B978">
        <v>1969</v>
      </c>
      <c r="C978" t="s">
        <v>719</v>
      </c>
      <c r="D978">
        <v>1461</v>
      </c>
      <c r="E978">
        <f>VLOOKUP(C978,GDP!A$1:BG$265,11,FALSE)</f>
        <v>5761588761.6942129</v>
      </c>
      <c r="F978">
        <f>VLOOKUP(C978,Population!A$1:BG$265,11,FALSE)</f>
        <v>2772800</v>
      </c>
      <c r="G978">
        <f t="shared" si="15"/>
        <v>2077.8955430230139</v>
      </c>
    </row>
    <row r="979" spans="1:7" x14ac:dyDescent="0.4">
      <c r="A979">
        <v>78</v>
      </c>
      <c r="B979">
        <v>1969</v>
      </c>
      <c r="C979" t="s">
        <v>2276</v>
      </c>
      <c r="D979">
        <v>1455</v>
      </c>
      <c r="E979" t="e">
        <f>VLOOKUP(C979,GDP!A$1:BG$265,11,FALSE)</f>
        <v>#N/A</v>
      </c>
      <c r="F979" t="e">
        <f>VLOOKUP(C979,Population!A$1:BG$265,11,FALSE)</f>
        <v>#N/A</v>
      </c>
      <c r="G979" t="str">
        <f t="shared" si="15"/>
        <v>.</v>
      </c>
    </row>
    <row r="980" spans="1:7" x14ac:dyDescent="0.4">
      <c r="A980">
        <v>79</v>
      </c>
      <c r="B980">
        <v>1969</v>
      </c>
      <c r="C980" t="s">
        <v>2275</v>
      </c>
      <c r="D980">
        <v>1454</v>
      </c>
      <c r="E980" t="e">
        <f>VLOOKUP(C980,GDP!A$1:BG$265,11,FALSE)</f>
        <v>#N/A</v>
      </c>
      <c r="F980" t="e">
        <f>VLOOKUP(C980,Population!A$1:BG$265,11,FALSE)</f>
        <v>#N/A</v>
      </c>
      <c r="G980" t="str">
        <f t="shared" si="15"/>
        <v>.</v>
      </c>
    </row>
    <row r="981" spans="1:7" x14ac:dyDescent="0.4">
      <c r="A981">
        <v>80</v>
      </c>
      <c r="B981">
        <v>1969</v>
      </c>
      <c r="C981" t="s">
        <v>1929</v>
      </c>
      <c r="D981">
        <v>1453</v>
      </c>
      <c r="E981">
        <f>VLOOKUP(C981,GDP!A$1:BG$265,11,FALSE)</f>
        <v>0</v>
      </c>
      <c r="F981">
        <f>VLOOKUP(C981,Population!A$1:BG$265,11,FALSE)</f>
        <v>2081695</v>
      </c>
      <c r="G981" t="str">
        <f t="shared" si="15"/>
        <v>.</v>
      </c>
    </row>
    <row r="982" spans="1:7" x14ac:dyDescent="0.4">
      <c r="A982">
        <v>81</v>
      </c>
      <c r="B982">
        <v>1969</v>
      </c>
      <c r="C982" t="s">
        <v>2278</v>
      </c>
      <c r="D982">
        <v>1452</v>
      </c>
      <c r="E982" t="e">
        <f>VLOOKUP(C982,GDP!A$1:BG$265,11,FALSE)</f>
        <v>#N/A</v>
      </c>
      <c r="F982" t="e">
        <f>VLOOKUP(C982,Population!A$1:BG$265,11,FALSE)</f>
        <v>#N/A</v>
      </c>
      <c r="G982" t="str">
        <f t="shared" si="15"/>
        <v>.</v>
      </c>
    </row>
    <row r="983" spans="1:7" x14ac:dyDescent="0.4">
      <c r="A983">
        <v>82</v>
      </c>
      <c r="B983">
        <v>1969</v>
      </c>
      <c r="C983" t="s">
        <v>2121</v>
      </c>
      <c r="D983">
        <v>1450</v>
      </c>
      <c r="E983">
        <f>VLOOKUP(C983,GDP!A$1:BG$265,11,FALSE)</f>
        <v>1747998800</v>
      </c>
      <c r="F983">
        <f>VLOOKUP(C983,Population!A$1:BG$265,11,FALSE)</f>
        <v>5009514</v>
      </c>
      <c r="G983">
        <f t="shared" si="15"/>
        <v>348.93580495034047</v>
      </c>
    </row>
    <row r="984" spans="1:7" x14ac:dyDescent="0.4">
      <c r="A984">
        <v>83</v>
      </c>
      <c r="B984">
        <v>1969</v>
      </c>
      <c r="C984" t="s">
        <v>1312</v>
      </c>
      <c r="D984">
        <v>1444</v>
      </c>
      <c r="E984">
        <f>VLOOKUP(C984,GDP!A$1:BG$265,11,FALSE)</f>
        <v>3112166848.3004012</v>
      </c>
      <c r="F984">
        <f>VLOOKUP(C984,Population!A$1:BG$265,11,FALSE)</f>
        <v>5899845</v>
      </c>
      <c r="G984">
        <f t="shared" si="15"/>
        <v>527.49976453625493</v>
      </c>
    </row>
    <row r="985" spans="1:7" x14ac:dyDescent="0.4">
      <c r="A985">
        <v>84</v>
      </c>
      <c r="B985">
        <v>1969</v>
      </c>
      <c r="C985" t="s">
        <v>2111</v>
      </c>
      <c r="D985">
        <v>1437</v>
      </c>
      <c r="E985">
        <f>VLOOKUP(C985,GDP!A$1:BG$265,11,FALSE)</f>
        <v>16649999.999999998</v>
      </c>
      <c r="F985">
        <f>VLOOKUP(C985,Population!A$1:BG$265,11,FALSE)</f>
        <v>89516</v>
      </c>
      <c r="G985">
        <f t="shared" si="15"/>
        <v>186.00026810849454</v>
      </c>
    </row>
    <row r="986" spans="1:7" x14ac:dyDescent="0.4">
      <c r="A986">
        <v>85</v>
      </c>
      <c r="B986">
        <v>1969</v>
      </c>
      <c r="C986" t="s">
        <v>739</v>
      </c>
      <c r="D986">
        <v>1434</v>
      </c>
      <c r="E986">
        <f>VLOOKUP(C986,GDP!A$1:BG$265,11,FALSE)</f>
        <v>668000050</v>
      </c>
      <c r="F986">
        <f>VLOOKUP(C986,Population!A$1:BG$265,11,FALSE)</f>
        <v>2637517</v>
      </c>
      <c r="G986">
        <f t="shared" si="15"/>
        <v>253.26852869573921</v>
      </c>
    </row>
    <row r="987" spans="1:7" x14ac:dyDescent="0.4">
      <c r="A987">
        <v>86</v>
      </c>
      <c r="B987">
        <v>1969</v>
      </c>
      <c r="C987" t="s">
        <v>1497</v>
      </c>
      <c r="D987">
        <v>1432</v>
      </c>
      <c r="E987">
        <f>VLOOKUP(C987,GDP!A$1:BG$265,11,FALSE)</f>
        <v>267732446.37841272</v>
      </c>
      <c r="F987">
        <f>VLOOKUP(C987,Population!A$1:BG$265,11,FALSE)</f>
        <v>2034907</v>
      </c>
      <c r="G987">
        <f t="shared" si="15"/>
        <v>131.56986848952445</v>
      </c>
    </row>
    <row r="988" spans="1:7" x14ac:dyDescent="0.4">
      <c r="A988">
        <v>87</v>
      </c>
      <c r="B988">
        <v>1969</v>
      </c>
      <c r="C988" t="s">
        <v>399</v>
      </c>
      <c r="D988">
        <v>1424</v>
      </c>
      <c r="E988">
        <f>VLOOKUP(C988,GDP!A$1:BG$265,11,FALSE)</f>
        <v>6405427873.7075453</v>
      </c>
      <c r="F988">
        <f>VLOOKUP(C988,Population!A$1:BG$265,11,FALSE)</f>
        <v>21490945</v>
      </c>
      <c r="G988">
        <f t="shared" si="15"/>
        <v>298.05240643012883</v>
      </c>
    </row>
    <row r="989" spans="1:7" x14ac:dyDescent="0.4">
      <c r="A989">
        <v>88</v>
      </c>
      <c r="B989">
        <v>1969</v>
      </c>
      <c r="C989" t="s">
        <v>2282</v>
      </c>
      <c r="D989">
        <v>1413</v>
      </c>
      <c r="E989">
        <f>VLOOKUP(C989,GDP!A$1:BG$265,11,FALSE)</f>
        <v>2245011571.9865232</v>
      </c>
      <c r="F989">
        <f>VLOOKUP(C989,Population!A$1:BG$265,11,FALSE)</f>
        <v>6139048</v>
      </c>
      <c r="G989">
        <f t="shared" si="15"/>
        <v>365.69376424268438</v>
      </c>
    </row>
    <row r="990" spans="1:7" x14ac:dyDescent="0.4">
      <c r="A990">
        <v>89</v>
      </c>
      <c r="B990">
        <v>1969</v>
      </c>
      <c r="C990" t="s">
        <v>1976</v>
      </c>
      <c r="D990">
        <v>1406</v>
      </c>
      <c r="E990">
        <f>VLOOKUP(C990,GDP!A$1:BG$265,11,FALSE)</f>
        <v>10070766720.501141</v>
      </c>
      <c r="F990">
        <f>VLOOKUP(C990,Population!A$1:BG$265,11,FALSE)</f>
        <v>4623785</v>
      </c>
      <c r="G990">
        <f t="shared" si="15"/>
        <v>2178.0352504498242</v>
      </c>
    </row>
    <row r="991" spans="1:7" x14ac:dyDescent="0.4">
      <c r="A991">
        <v>89</v>
      </c>
      <c r="B991">
        <v>1969</v>
      </c>
      <c r="C991" t="s">
        <v>1927</v>
      </c>
      <c r="D991">
        <v>1406</v>
      </c>
      <c r="E991">
        <f>VLOOKUP(C991,GDP!A$1:BG$265,11,FALSE)</f>
        <v>0</v>
      </c>
      <c r="F991">
        <f>VLOOKUP(C991,Population!A$1:BG$265,11,FALSE)</f>
        <v>58726</v>
      </c>
      <c r="G991" t="str">
        <f t="shared" si="15"/>
        <v>.</v>
      </c>
    </row>
    <row r="992" spans="1:7" x14ac:dyDescent="0.4">
      <c r="A992">
        <v>91</v>
      </c>
      <c r="B992">
        <v>1969</v>
      </c>
      <c r="C992" t="s">
        <v>2107</v>
      </c>
      <c r="D992">
        <v>1402</v>
      </c>
      <c r="E992">
        <f>VLOOKUP(C992,GDP!A$1:BG$265,11,FALSE)</f>
        <v>1169047619.0476189</v>
      </c>
      <c r="F992">
        <f>VLOOKUP(C992,Population!A$1:BG$265,11,FALSE)</f>
        <v>9162833</v>
      </c>
      <c r="G992">
        <f t="shared" si="15"/>
        <v>127.58582624474536</v>
      </c>
    </row>
    <row r="993" spans="1:7" x14ac:dyDescent="0.4">
      <c r="A993">
        <v>92</v>
      </c>
      <c r="B993">
        <v>1969</v>
      </c>
      <c r="C993" t="s">
        <v>2033</v>
      </c>
      <c r="D993">
        <v>1398</v>
      </c>
      <c r="E993">
        <f>VLOOKUP(C993,GDP!A$1:BG$265,11,FALSE)</f>
        <v>1056391054.5386013</v>
      </c>
      <c r="F993">
        <f>VLOOKUP(C993,Population!A$1:BG$265,11,FALSE)</f>
        <v>6401921</v>
      </c>
      <c r="G993">
        <f t="shared" si="15"/>
        <v>165.01157301669315</v>
      </c>
    </row>
    <row r="994" spans="1:7" x14ac:dyDescent="0.4">
      <c r="A994">
        <v>93</v>
      </c>
      <c r="B994">
        <v>1969</v>
      </c>
      <c r="C994" t="s">
        <v>2039</v>
      </c>
      <c r="D994">
        <v>1396</v>
      </c>
      <c r="E994">
        <f>VLOOKUP(C994,GDP!A$1:BG$265,11,FALSE)</f>
        <v>0</v>
      </c>
      <c r="F994">
        <f>VLOOKUP(C994,Population!A$1:BG$265,11,FALSE)</f>
        <v>304300</v>
      </c>
      <c r="G994" t="str">
        <f t="shared" si="15"/>
        <v>.</v>
      </c>
    </row>
    <row r="995" spans="1:7" x14ac:dyDescent="0.4">
      <c r="A995">
        <v>94</v>
      </c>
      <c r="B995">
        <v>1969</v>
      </c>
      <c r="C995" t="s">
        <v>1939</v>
      </c>
      <c r="D995">
        <v>1395</v>
      </c>
      <c r="E995">
        <f>VLOOKUP(C995,GDP!A$1:BG$265,11,FALSE)</f>
        <v>478298781.54565799</v>
      </c>
      <c r="F995">
        <f>VLOOKUP(C995,Population!A$1:BG$265,11,FALSE)</f>
        <v>5528174</v>
      </c>
      <c r="G995">
        <f t="shared" si="15"/>
        <v>86.520211112323523</v>
      </c>
    </row>
    <row r="996" spans="1:7" x14ac:dyDescent="0.4">
      <c r="A996">
        <v>95</v>
      </c>
      <c r="B996">
        <v>1969</v>
      </c>
      <c r="C996" t="s">
        <v>2079</v>
      </c>
      <c r="D996">
        <v>1382</v>
      </c>
      <c r="E996">
        <f>VLOOKUP(C996,GDP!A$1:BG$265,11,FALSE)</f>
        <v>408690163.47606534</v>
      </c>
      <c r="F996">
        <f>VLOOKUP(C996,Population!A$1:BG$265,11,FALSE)</f>
        <v>2642608</v>
      </c>
      <c r="G996">
        <f t="shared" si="15"/>
        <v>154.65410059912986</v>
      </c>
    </row>
    <row r="997" spans="1:7" x14ac:dyDescent="0.4">
      <c r="A997">
        <v>96</v>
      </c>
      <c r="B997">
        <v>1969</v>
      </c>
      <c r="C997" t="s">
        <v>2104</v>
      </c>
      <c r="D997">
        <v>1378</v>
      </c>
      <c r="E997">
        <f>VLOOKUP(C997,GDP!A$1:BG$265,11,FALSE)</f>
        <v>779200000.00000012</v>
      </c>
      <c r="F997">
        <f>VLOOKUP(C997,Population!A$1:BG$265,11,FALSE)</f>
        <v>937848</v>
      </c>
      <c r="G997">
        <f t="shared" si="15"/>
        <v>830.83825950473863</v>
      </c>
    </row>
    <row r="998" spans="1:7" x14ac:dyDescent="0.4">
      <c r="A998">
        <v>97</v>
      </c>
      <c r="B998">
        <v>1969</v>
      </c>
      <c r="C998" t="s">
        <v>1980</v>
      </c>
      <c r="D998">
        <v>1374</v>
      </c>
      <c r="E998">
        <f>VLOOKUP(C998,GDP!A$1:BG$265,11,FALSE)</f>
        <v>318124701.04899305</v>
      </c>
      <c r="F998">
        <f>VLOOKUP(C998,Population!A$1:BG$265,11,FALSE)</f>
        <v>578108</v>
      </c>
      <c r="G998">
        <f t="shared" si="15"/>
        <v>550.28593454682004</v>
      </c>
    </row>
    <row r="999" spans="1:7" x14ac:dyDescent="0.4">
      <c r="A999">
        <v>98</v>
      </c>
      <c r="B999">
        <v>1969</v>
      </c>
      <c r="C999" t="s">
        <v>2013</v>
      </c>
      <c r="D999">
        <v>1373</v>
      </c>
      <c r="E999">
        <f>VLOOKUP(C999,GDP!A$1:BG$265,11,FALSE)</f>
        <v>0</v>
      </c>
      <c r="F999">
        <f>VLOOKUP(C999,Population!A$1:BG$265,11,FALSE)</f>
        <v>2250602</v>
      </c>
      <c r="G999" t="str">
        <f t="shared" si="15"/>
        <v>.</v>
      </c>
    </row>
    <row r="1000" spans="1:7" x14ac:dyDescent="0.4">
      <c r="A1000">
        <v>99</v>
      </c>
      <c r="B1000">
        <v>1969</v>
      </c>
      <c r="C1000" t="s">
        <v>1946</v>
      </c>
      <c r="D1000">
        <v>1365</v>
      </c>
      <c r="E1000">
        <f>VLOOKUP(C1000,GDP!A$1:BG$265,11,FALSE)</f>
        <v>164900000</v>
      </c>
      <c r="F1000">
        <f>VLOOKUP(C1000,Population!A$1:BG$265,11,FALSE)</f>
        <v>54000</v>
      </c>
      <c r="G1000">
        <f t="shared" si="15"/>
        <v>3053.7037037037039</v>
      </c>
    </row>
    <row r="1001" spans="1:7" x14ac:dyDescent="0.4">
      <c r="A1001">
        <v>100</v>
      </c>
      <c r="B1001">
        <v>1969</v>
      </c>
      <c r="C1001" t="s">
        <v>1951</v>
      </c>
      <c r="D1001">
        <v>1361</v>
      </c>
      <c r="E1001">
        <f>VLOOKUP(C1001,GDP!A$1:BG$265,11,FALSE)</f>
        <v>188039191.32360831</v>
      </c>
      <c r="F1001">
        <f>VLOOKUP(C1001,Population!A$1:BG$265,11,FALSE)</f>
        <v>1792220</v>
      </c>
      <c r="G1001">
        <f t="shared" si="15"/>
        <v>104.91970367678539</v>
      </c>
    </row>
    <row r="1002" spans="1:7" x14ac:dyDescent="0.4">
      <c r="A1002">
        <v>1</v>
      </c>
      <c r="B1002">
        <v>1970</v>
      </c>
      <c r="C1002" t="s">
        <v>51</v>
      </c>
      <c r="D1002">
        <v>2177</v>
      </c>
      <c r="E1002">
        <f>VLOOKUP(C1002,GDP!A$1:BG$265,12,FALSE)</f>
        <v>0</v>
      </c>
      <c r="F1002">
        <f>VLOOKUP(C1002,Population!A$1:BG$265,12,FALSE)</f>
        <v>95326793</v>
      </c>
      <c r="G1002" t="str">
        <f t="shared" si="15"/>
        <v>.</v>
      </c>
    </row>
    <row r="1003" spans="1:7" x14ac:dyDescent="0.4">
      <c r="A1003">
        <v>2</v>
      </c>
      <c r="B1003">
        <v>1970</v>
      </c>
      <c r="C1003" t="s">
        <v>232</v>
      </c>
      <c r="D1003">
        <v>2036</v>
      </c>
      <c r="E1003">
        <f>VLOOKUP(C1003,GDP!A$1:BG$265,12,FALSE)</f>
        <v>130671946244.30045</v>
      </c>
      <c r="F1003">
        <f>VLOOKUP(C1003,Population!A$1:BG$265,12,FALSE)</f>
        <v>55663250</v>
      </c>
      <c r="G1003">
        <f t="shared" si="15"/>
        <v>2347.5443177374741</v>
      </c>
    </row>
    <row r="1004" spans="1:7" x14ac:dyDescent="0.4">
      <c r="A1004">
        <v>3</v>
      </c>
      <c r="B1004">
        <v>1970</v>
      </c>
      <c r="C1004" t="s">
        <v>133</v>
      </c>
      <c r="D1004">
        <v>2029</v>
      </c>
      <c r="E1004">
        <f>VLOOKUP(C1004,GDP!A$1:BG$265,12,FALSE)</f>
        <v>215021806498.15637</v>
      </c>
      <c r="F1004">
        <f>VLOOKUP(C1004,Population!A$1:BG$265,12,FALSE)</f>
        <v>78169289</v>
      </c>
      <c r="G1004">
        <f t="shared" si="15"/>
        <v>2750.7197423550365</v>
      </c>
    </row>
    <row r="1005" spans="1:7" x14ac:dyDescent="0.4">
      <c r="A1005">
        <v>4</v>
      </c>
      <c r="B1005">
        <v>1970</v>
      </c>
      <c r="C1005" t="s">
        <v>147</v>
      </c>
      <c r="D1005">
        <v>2022</v>
      </c>
      <c r="E1005">
        <f>VLOOKUP(C1005,GDP!A$1:BG$265,12,FALSE)</f>
        <v>113021271995.04338</v>
      </c>
      <c r="F1005">
        <f>VLOOKUP(C1005,Population!A$1:BG$265,12,FALSE)</f>
        <v>53821850</v>
      </c>
      <c r="G1005">
        <f t="shared" si="15"/>
        <v>2099.9142912226798</v>
      </c>
    </row>
    <row r="1006" spans="1:7" x14ac:dyDescent="0.4">
      <c r="A1006">
        <v>5</v>
      </c>
      <c r="B1006">
        <v>1970</v>
      </c>
      <c r="C1006" t="s">
        <v>2073</v>
      </c>
      <c r="D1006">
        <v>1966</v>
      </c>
      <c r="E1006">
        <f>VLOOKUP(C1006,GDP!A$1:BG$265,12,FALSE)</f>
        <v>0</v>
      </c>
      <c r="F1006">
        <f>VLOOKUP(C1006,Population!A$1:BG$265,12,FALSE)</f>
        <v>130404000</v>
      </c>
      <c r="G1006" t="str">
        <f t="shared" si="15"/>
        <v>.</v>
      </c>
    </row>
    <row r="1007" spans="1:7" x14ac:dyDescent="0.4">
      <c r="A1007">
        <v>6</v>
      </c>
      <c r="B1007">
        <v>1970</v>
      </c>
      <c r="C1007" t="s">
        <v>108</v>
      </c>
      <c r="D1007">
        <v>1917</v>
      </c>
      <c r="E1007">
        <f>VLOOKUP(C1007,GDP!A$1:BG$265,12,FALSE)</f>
        <v>0</v>
      </c>
      <c r="F1007">
        <f>VLOOKUP(C1007,Population!A$1:BG$265,12,FALSE)</f>
        <v>10337910</v>
      </c>
      <c r="G1007" t="str">
        <f t="shared" si="15"/>
        <v>.</v>
      </c>
    </row>
    <row r="1008" spans="1:7" x14ac:dyDescent="0.4">
      <c r="A1008">
        <v>7</v>
      </c>
      <c r="B1008">
        <v>1970</v>
      </c>
      <c r="C1008" t="s">
        <v>2270</v>
      </c>
      <c r="D1008">
        <v>1906</v>
      </c>
      <c r="E1008" t="e">
        <f>VLOOKUP(C1008,GDP!A$1:BG$265,12,FALSE)</f>
        <v>#N/A</v>
      </c>
      <c r="F1008" t="e">
        <f>VLOOKUP(C1008,Population!A$1:BG$265,12,FALSE)</f>
        <v>#N/A</v>
      </c>
      <c r="G1008" t="str">
        <f t="shared" si="15"/>
        <v>.</v>
      </c>
    </row>
    <row r="1009" spans="1:7" x14ac:dyDescent="0.4">
      <c r="A1009">
        <v>8</v>
      </c>
      <c r="B1009">
        <v>1970</v>
      </c>
      <c r="C1009" t="s">
        <v>81</v>
      </c>
      <c r="D1009">
        <v>1854</v>
      </c>
      <c r="E1009">
        <f>VLOOKUP(C1009,GDP!A$1:BG$265,12,FALSE)</f>
        <v>2137096774.1935482</v>
      </c>
      <c r="F1009">
        <f>VLOOKUP(C1009,Population!A$1:BG$265,12,FALSE)</f>
        <v>2809803</v>
      </c>
      <c r="G1009">
        <f t="shared" si="15"/>
        <v>760.58598207545094</v>
      </c>
    </row>
    <row r="1010" spans="1:7" x14ac:dyDescent="0.4">
      <c r="A1010">
        <v>9</v>
      </c>
      <c r="B1010">
        <v>1970</v>
      </c>
      <c r="C1010" t="s">
        <v>140</v>
      </c>
      <c r="D1010">
        <v>1852</v>
      </c>
      <c r="E1010">
        <f>VLOOKUP(C1010,GDP!A$1:BG$265,12,FALSE)</f>
        <v>40881655098.645111</v>
      </c>
      <c r="F1010">
        <f>VLOOKUP(C1010,Population!A$1:BG$265,12,FALSE)</f>
        <v>33814531</v>
      </c>
      <c r="G1010">
        <f t="shared" si="15"/>
        <v>1208.9966617796683</v>
      </c>
    </row>
    <row r="1011" spans="1:7" x14ac:dyDescent="0.4">
      <c r="A1011">
        <v>10</v>
      </c>
      <c r="B1011">
        <v>1970</v>
      </c>
      <c r="C1011" t="s">
        <v>1607</v>
      </c>
      <c r="D1011">
        <v>1849</v>
      </c>
      <c r="E1011">
        <f>VLOOKUP(C1011,GDP!A$1:BG$265,12,FALSE)</f>
        <v>0</v>
      </c>
      <c r="F1011">
        <f>VLOOKUP(C1011,Population!A$1:BG$265,12,FALSE)</f>
        <v>0</v>
      </c>
      <c r="G1011" t="str">
        <f t="shared" si="15"/>
        <v>.</v>
      </c>
    </row>
    <row r="1012" spans="1:7" x14ac:dyDescent="0.4">
      <c r="A1012">
        <v>11</v>
      </c>
      <c r="B1012">
        <v>1970</v>
      </c>
      <c r="C1012" t="s">
        <v>126</v>
      </c>
      <c r="D1012">
        <v>1846</v>
      </c>
      <c r="E1012">
        <f>VLOOKUP(C1012,GDP!A$1:BG$265,12,FALSE)</f>
        <v>37555366021.031471</v>
      </c>
      <c r="F1012">
        <f>VLOOKUP(C1012,Population!A$1:BG$265,12,FALSE)</f>
        <v>8042801</v>
      </c>
      <c r="G1012">
        <f t="shared" si="15"/>
        <v>4669.4386720536131</v>
      </c>
    </row>
    <row r="1013" spans="1:7" x14ac:dyDescent="0.4">
      <c r="A1013">
        <v>12</v>
      </c>
      <c r="B1013">
        <v>1970</v>
      </c>
      <c r="C1013" t="s">
        <v>65</v>
      </c>
      <c r="D1013">
        <v>1837</v>
      </c>
      <c r="E1013">
        <f>VLOOKUP(C1013,GDP!A$1:BG$265,12,FALSE)</f>
        <v>0</v>
      </c>
      <c r="F1013">
        <f>VLOOKUP(C1013,Population!A$1:BG$265,12,FALSE)</f>
        <v>23973058</v>
      </c>
      <c r="G1013" t="str">
        <f t="shared" si="15"/>
        <v>.</v>
      </c>
    </row>
    <row r="1014" spans="1:7" x14ac:dyDescent="0.4">
      <c r="A1014">
        <v>13</v>
      </c>
      <c r="B1014">
        <v>1970</v>
      </c>
      <c r="C1014" t="s">
        <v>281</v>
      </c>
      <c r="D1014">
        <v>1832</v>
      </c>
      <c r="E1014" t="e">
        <f>VLOOKUP(C1014,GDP!A$1:BG$265,12,FALSE)</f>
        <v>#N/A</v>
      </c>
      <c r="F1014" t="e">
        <f>VLOOKUP(C1014,Population!A$1:BG$265,12,FALSE)</f>
        <v>#N/A</v>
      </c>
      <c r="G1014" t="str">
        <f t="shared" si="15"/>
        <v>.</v>
      </c>
    </row>
    <row r="1015" spans="1:7" x14ac:dyDescent="0.4">
      <c r="A1015">
        <v>14</v>
      </c>
      <c r="B1015">
        <v>1970</v>
      </c>
      <c r="C1015" t="s">
        <v>467</v>
      </c>
      <c r="D1015">
        <v>1818</v>
      </c>
      <c r="E1015">
        <f>VLOOKUP(C1015,GDP!A$1:BG$265,12,FALSE)</f>
        <v>8109032775.4532776</v>
      </c>
      <c r="F1015">
        <f>VLOOKUP(C1015,Population!A$1:BG$265,12,FALSE)</f>
        <v>8680431</v>
      </c>
      <c r="G1015">
        <f t="shared" si="15"/>
        <v>934.17398000782191</v>
      </c>
    </row>
    <row r="1016" spans="1:7" x14ac:dyDescent="0.4">
      <c r="A1016">
        <v>15</v>
      </c>
      <c r="B1016">
        <v>1970</v>
      </c>
      <c r="C1016" t="s">
        <v>1485</v>
      </c>
      <c r="D1016">
        <v>1817</v>
      </c>
      <c r="E1016">
        <f>VLOOKUP(C1016,GDP!A$1:BG$265,12,FALSE)</f>
        <v>0</v>
      </c>
      <c r="F1016">
        <f>VLOOKUP(C1016,Population!A$1:BG$265,12,FALSE)</f>
        <v>9858071</v>
      </c>
      <c r="G1016" t="str">
        <f t="shared" si="15"/>
        <v>.</v>
      </c>
    </row>
    <row r="1017" spans="1:7" x14ac:dyDescent="0.4">
      <c r="A1017">
        <v>16</v>
      </c>
      <c r="B1017">
        <v>1970</v>
      </c>
      <c r="C1017" t="s">
        <v>2260</v>
      </c>
      <c r="D1017">
        <v>1812</v>
      </c>
      <c r="E1017" t="e">
        <f>VLOOKUP(C1017,GDP!A$1:BG$265,12,FALSE)</f>
        <v>#N/A</v>
      </c>
      <c r="F1017" t="e">
        <f>VLOOKUP(C1017,Population!A$1:BG$265,12,FALSE)</f>
        <v>#N/A</v>
      </c>
      <c r="G1017" t="str">
        <f t="shared" si="15"/>
        <v>.</v>
      </c>
    </row>
    <row r="1018" spans="1:7" x14ac:dyDescent="0.4">
      <c r="A1018">
        <v>17</v>
      </c>
      <c r="B1018">
        <v>1970</v>
      </c>
      <c r="C1018" t="s">
        <v>199</v>
      </c>
      <c r="D1018">
        <v>1811</v>
      </c>
      <c r="E1018">
        <f>VLOOKUP(C1018,GDP!A$1:BG$265,12,FALSE)</f>
        <v>0</v>
      </c>
      <c r="F1018">
        <f>VLOOKUP(C1018,Population!A$1:BG$265,12,FALSE)</f>
        <v>32664300</v>
      </c>
      <c r="G1018" t="str">
        <f t="shared" si="15"/>
        <v>.</v>
      </c>
    </row>
    <row r="1019" spans="1:7" x14ac:dyDescent="0.4">
      <c r="A1019">
        <v>18</v>
      </c>
      <c r="B1019">
        <v>1970</v>
      </c>
      <c r="C1019" t="s">
        <v>59</v>
      </c>
      <c r="D1019">
        <v>1801</v>
      </c>
      <c r="E1019">
        <f>VLOOKUP(C1019,GDP!A$1:BG$265,12,FALSE)</f>
        <v>0</v>
      </c>
      <c r="F1019">
        <f>VLOOKUP(C1019,Population!A$1:BG$265,12,FALSE)</f>
        <v>20250398</v>
      </c>
      <c r="G1019" t="str">
        <f t="shared" si="15"/>
        <v>.</v>
      </c>
    </row>
    <row r="1020" spans="1:7" x14ac:dyDescent="0.4">
      <c r="A1020">
        <v>19</v>
      </c>
      <c r="B1020">
        <v>1970</v>
      </c>
      <c r="C1020" t="s">
        <v>109</v>
      </c>
      <c r="D1020">
        <v>1791</v>
      </c>
      <c r="E1020">
        <f>VLOOKUP(C1020,GDP!A$1:BG$265,12,FALSE)</f>
        <v>7682491836.2220554</v>
      </c>
      <c r="F1020">
        <f>VLOOKUP(C1020,Population!A$1:BG$265,12,FALSE)</f>
        <v>35046273</v>
      </c>
      <c r="G1020">
        <f t="shared" si="15"/>
        <v>219.20995240270071</v>
      </c>
    </row>
    <row r="1021" spans="1:7" x14ac:dyDescent="0.4">
      <c r="A1021">
        <v>20</v>
      </c>
      <c r="B1021">
        <v>1970</v>
      </c>
      <c r="C1021" t="s">
        <v>1147</v>
      </c>
      <c r="D1021">
        <v>1784</v>
      </c>
      <c r="E1021">
        <f>VLOOKUP(C1021,GDP!A$1:BG$265,12,FALSE)</f>
        <v>18418031639.36721</v>
      </c>
      <c r="F1021">
        <f>VLOOKUP(C1021,Population!A$1:BG$265,12,FALSE)</f>
        <v>22839451</v>
      </c>
      <c r="G1021">
        <f t="shared" si="15"/>
        <v>806.41306305336366</v>
      </c>
    </row>
    <row r="1022" spans="1:7" x14ac:dyDescent="0.4">
      <c r="A1022">
        <v>21</v>
      </c>
      <c r="B1022">
        <v>1970</v>
      </c>
      <c r="C1022" t="s">
        <v>32</v>
      </c>
      <c r="D1022">
        <v>1777</v>
      </c>
      <c r="E1022">
        <f>VLOOKUP(C1022,GDP!A$1:BG$265,12,FALSE)</f>
        <v>148456359985.82733</v>
      </c>
      <c r="F1022">
        <f>VLOOKUP(C1022,Population!A$1:BG$265,12,FALSE)</f>
        <v>52035095</v>
      </c>
      <c r="G1022">
        <f t="shared" si="15"/>
        <v>2853.0044960199907</v>
      </c>
    </row>
    <row r="1023" spans="1:7" x14ac:dyDescent="0.4">
      <c r="A1023">
        <v>22</v>
      </c>
      <c r="B1023">
        <v>1970</v>
      </c>
      <c r="C1023" t="s">
        <v>60</v>
      </c>
      <c r="D1023">
        <v>1760</v>
      </c>
      <c r="E1023">
        <f>VLOOKUP(C1023,GDP!A$1:BG$265,12,FALSE)</f>
        <v>7432223176.7726097</v>
      </c>
      <c r="F1023">
        <f>VLOOKUP(C1023,Population!A$1:BG$265,12,FALSE)</f>
        <v>13341069</v>
      </c>
      <c r="G1023">
        <f t="shared" si="15"/>
        <v>557.09352652119628</v>
      </c>
    </row>
    <row r="1024" spans="1:7" x14ac:dyDescent="0.4">
      <c r="A1024">
        <v>22</v>
      </c>
      <c r="B1024">
        <v>1970</v>
      </c>
      <c r="C1024" t="s">
        <v>70</v>
      </c>
      <c r="D1024">
        <v>1760</v>
      </c>
      <c r="E1024">
        <f>VLOOKUP(C1024,GDP!A$1:BG$265,12,FALSE)</f>
        <v>9126309734.5132771</v>
      </c>
      <c r="F1024">
        <f>VLOOKUP(C1024,Population!A$1:BG$265,12,FALSE)</f>
        <v>9563865</v>
      </c>
      <c r="G1024">
        <f t="shared" si="15"/>
        <v>954.24911732999965</v>
      </c>
    </row>
    <row r="1025" spans="1:7" x14ac:dyDescent="0.4">
      <c r="A1025">
        <v>24</v>
      </c>
      <c r="B1025">
        <v>1970</v>
      </c>
      <c r="C1025" t="s">
        <v>77</v>
      </c>
      <c r="D1025">
        <v>1739</v>
      </c>
      <c r="E1025">
        <f>VLOOKUP(C1025,GDP!A$1:BG$265,12,FALSE)</f>
        <v>548758098.41269839</v>
      </c>
      <c r="F1025">
        <f>VLOOKUP(C1025,Population!A$1:BG$265,12,FALSE)</f>
        <v>2474106</v>
      </c>
      <c r="G1025">
        <f t="shared" si="15"/>
        <v>221.80056085418263</v>
      </c>
    </row>
    <row r="1026" spans="1:7" x14ac:dyDescent="0.4">
      <c r="A1026">
        <v>24</v>
      </c>
      <c r="B1026">
        <v>1970</v>
      </c>
      <c r="C1026" t="s">
        <v>43</v>
      </c>
      <c r="D1026">
        <v>1739</v>
      </c>
      <c r="E1026">
        <f>VLOOKUP(C1026,GDP!A$1:BG$265,12,FALSE)</f>
        <v>26849148285.59903</v>
      </c>
      <c r="F1026">
        <f>VLOOKUP(C1026,Population!A$1:BG$265,12,FALSE)</f>
        <v>9655549</v>
      </c>
      <c r="G1026">
        <f t="shared" si="15"/>
        <v>2780.6961867832715</v>
      </c>
    </row>
    <row r="1027" spans="1:7" x14ac:dyDescent="0.4">
      <c r="A1027">
        <v>26</v>
      </c>
      <c r="B1027">
        <v>1970</v>
      </c>
      <c r="C1027" t="s">
        <v>2285</v>
      </c>
      <c r="D1027">
        <v>1737</v>
      </c>
      <c r="E1027">
        <f>VLOOKUP(C1027,GDP!A$1:BG$265,12,FALSE)</f>
        <v>0</v>
      </c>
      <c r="F1027">
        <f>VLOOKUP(C1027,Population!A$1:BG$265,12,FALSE)</f>
        <v>20009935</v>
      </c>
      <c r="G1027" t="str">
        <f t="shared" ref="G1027:G1090" si="16">IFERROR(IF(E1027*F1027=0,".",E1027/F1027),".")</f>
        <v>.</v>
      </c>
    </row>
    <row r="1028" spans="1:7" x14ac:dyDescent="0.4">
      <c r="A1028">
        <v>27</v>
      </c>
      <c r="B1028">
        <v>1970</v>
      </c>
      <c r="C1028" t="s">
        <v>118</v>
      </c>
      <c r="D1028">
        <v>1736</v>
      </c>
      <c r="E1028">
        <f>VLOOKUP(C1028,GDP!A$1:BG$265,12,FALSE)</f>
        <v>37677621537.712303</v>
      </c>
      <c r="F1028">
        <f>VLOOKUP(C1028,Population!A$1:BG$265,12,FALSE)</f>
        <v>13038526</v>
      </c>
      <c r="G1028">
        <f t="shared" si="16"/>
        <v>2889.7147988746815</v>
      </c>
    </row>
    <row r="1029" spans="1:7" x14ac:dyDescent="0.4">
      <c r="A1029">
        <v>28</v>
      </c>
      <c r="B1029">
        <v>1970</v>
      </c>
      <c r="C1029" t="s">
        <v>33</v>
      </c>
      <c r="D1029">
        <v>1730</v>
      </c>
      <c r="E1029">
        <f>VLOOKUP(C1029,GDP!A$1:BG$265,12,FALSE)</f>
        <v>35520000000</v>
      </c>
      <c r="F1029">
        <f>VLOOKUP(C1029,Population!A$1:BG$265,12,FALSE)</f>
        <v>52029861</v>
      </c>
      <c r="G1029">
        <f t="shared" si="16"/>
        <v>682.68489127810665</v>
      </c>
    </row>
    <row r="1030" spans="1:7" x14ac:dyDescent="0.4">
      <c r="A1030">
        <v>29</v>
      </c>
      <c r="B1030">
        <v>1970</v>
      </c>
      <c r="C1030" t="s">
        <v>410</v>
      </c>
      <c r="D1030">
        <v>1726</v>
      </c>
      <c r="E1030">
        <f>VLOOKUP(C1030,GDP!A$1:BG$265,12,FALSE)</f>
        <v>0</v>
      </c>
      <c r="F1030">
        <f>VLOOKUP(C1030,Population!A$1:BG$265,12,FALSE)</f>
        <v>8489574</v>
      </c>
      <c r="G1030" t="str">
        <f t="shared" si="16"/>
        <v>.</v>
      </c>
    </row>
    <row r="1031" spans="1:7" x14ac:dyDescent="0.4">
      <c r="A1031">
        <v>30</v>
      </c>
      <c r="B1031">
        <v>1970</v>
      </c>
      <c r="C1031" t="s">
        <v>100</v>
      </c>
      <c r="D1031">
        <v>1718</v>
      </c>
      <c r="E1031">
        <f>VLOOKUP(C1031,GDP!A$1:BG$265,12,FALSE)</f>
        <v>15373005768.721884</v>
      </c>
      <c r="F1031">
        <f>VLOOKUP(C1031,Population!A$1:BG$265,12,FALSE)</f>
        <v>7467086</v>
      </c>
      <c r="G1031">
        <f t="shared" si="16"/>
        <v>2058.769079226071</v>
      </c>
    </row>
    <row r="1032" spans="1:7" x14ac:dyDescent="0.4">
      <c r="A1032">
        <v>31</v>
      </c>
      <c r="B1032">
        <v>1970</v>
      </c>
      <c r="C1032" t="s">
        <v>1492</v>
      </c>
      <c r="D1032">
        <v>1717</v>
      </c>
      <c r="E1032">
        <f>VLOOKUP(C1032,GDP!A$1:BG$265,12,FALSE)</f>
        <v>2215029450.380497</v>
      </c>
      <c r="F1032">
        <f>VLOOKUP(C1032,Population!A$1:BG$265,12,FALSE)</f>
        <v>8596983</v>
      </c>
      <c r="G1032">
        <f t="shared" si="16"/>
        <v>257.65195189760141</v>
      </c>
    </row>
    <row r="1033" spans="1:7" x14ac:dyDescent="0.4">
      <c r="A1033">
        <v>32</v>
      </c>
      <c r="B1033">
        <v>1970</v>
      </c>
      <c r="C1033" t="s">
        <v>2076</v>
      </c>
      <c r="D1033">
        <v>1708</v>
      </c>
      <c r="E1033">
        <f>VLOOKUP(C1033,GDP!A$1:BG$265,12,FALSE)</f>
        <v>2437666666.6666675</v>
      </c>
      <c r="F1033">
        <f>VLOOKUP(C1033,Population!A$1:BG$265,12,FALSE)</f>
        <v>10281700</v>
      </c>
      <c r="G1033">
        <f t="shared" si="16"/>
        <v>237.08790050931921</v>
      </c>
    </row>
    <row r="1034" spans="1:7" x14ac:dyDescent="0.4">
      <c r="A1034">
        <v>33</v>
      </c>
      <c r="B1034">
        <v>1970</v>
      </c>
      <c r="C1034" t="s">
        <v>934</v>
      </c>
      <c r="D1034">
        <v>1696</v>
      </c>
      <c r="E1034">
        <f>VLOOKUP(C1034,GDP!A$1:BG$265,12,FALSE)</f>
        <v>984830158.49056602</v>
      </c>
      <c r="F1034">
        <f>VLOOKUP(C1034,Population!A$1:BG$265,12,FALSE)</f>
        <v>1848866</v>
      </c>
      <c r="G1034">
        <f t="shared" si="16"/>
        <v>532.66713676954737</v>
      </c>
    </row>
    <row r="1035" spans="1:7" x14ac:dyDescent="0.4">
      <c r="A1035">
        <v>34</v>
      </c>
      <c r="B1035">
        <v>1970</v>
      </c>
      <c r="C1035" t="s">
        <v>565</v>
      </c>
      <c r="D1035">
        <v>1695</v>
      </c>
      <c r="E1035">
        <f>VLOOKUP(C1035,GDP!A$1:BG$265,12,FALSE)</f>
        <v>41261059469.145477</v>
      </c>
      <c r="F1035">
        <f>VLOOKUP(C1035,Population!A$1:BG$265,12,FALSE)</f>
        <v>12507000</v>
      </c>
      <c r="G1035">
        <f t="shared" si="16"/>
        <v>3299.0372966455166</v>
      </c>
    </row>
    <row r="1036" spans="1:7" x14ac:dyDescent="0.4">
      <c r="A1036">
        <v>35</v>
      </c>
      <c r="B1036">
        <v>1970</v>
      </c>
      <c r="C1036" t="s">
        <v>351</v>
      </c>
      <c r="D1036">
        <v>1693</v>
      </c>
      <c r="E1036" t="e">
        <f>VLOOKUP(C1036,GDP!A$1:BG$265,12,FALSE)</f>
        <v>#N/A</v>
      </c>
      <c r="F1036" t="e">
        <f>VLOOKUP(C1036,Population!A$1:BG$265,12,FALSE)</f>
        <v>#N/A</v>
      </c>
      <c r="G1036" t="str">
        <f t="shared" si="16"/>
        <v>.</v>
      </c>
    </row>
    <row r="1037" spans="1:7" x14ac:dyDescent="0.4">
      <c r="A1037">
        <v>36</v>
      </c>
      <c r="B1037">
        <v>1970</v>
      </c>
      <c r="C1037" t="s">
        <v>117</v>
      </c>
      <c r="D1037">
        <v>1687</v>
      </c>
      <c r="E1037">
        <f>VLOOKUP(C1037,GDP!A$1:BG$265,12,FALSE)</f>
        <v>0</v>
      </c>
      <c r="F1037">
        <f>VLOOKUP(C1037,Population!A$1:BG$265,12,FALSE)</f>
        <v>6180877</v>
      </c>
      <c r="G1037" t="str">
        <f t="shared" si="16"/>
        <v>.</v>
      </c>
    </row>
    <row r="1038" spans="1:7" x14ac:dyDescent="0.4">
      <c r="A1038">
        <v>37</v>
      </c>
      <c r="B1038">
        <v>1970</v>
      </c>
      <c r="C1038" t="s">
        <v>2002</v>
      </c>
      <c r="D1038">
        <v>1681</v>
      </c>
      <c r="E1038">
        <f>VLOOKUP(C1038,GDP!A$1:BG$265,12,FALSE)</f>
        <v>4401259686.2596865</v>
      </c>
      <c r="F1038">
        <f>VLOOKUP(C1038,Population!A$1:BG$265,12,FALSE)</f>
        <v>2957250</v>
      </c>
      <c r="G1038">
        <f t="shared" si="16"/>
        <v>1488.2947624514959</v>
      </c>
    </row>
    <row r="1039" spans="1:7" x14ac:dyDescent="0.4">
      <c r="A1039">
        <v>38</v>
      </c>
      <c r="B1039">
        <v>1970</v>
      </c>
      <c r="C1039" t="s">
        <v>1955</v>
      </c>
      <c r="D1039">
        <v>1676</v>
      </c>
      <c r="E1039">
        <f>VLOOKUP(C1039,GDP!A$1:BG$265,12,FALSE)</f>
        <v>1455482990.2414262</v>
      </c>
      <c r="F1039">
        <f>VLOOKUP(C1039,Population!A$1:BG$265,12,FALSE)</f>
        <v>5242395</v>
      </c>
      <c r="G1039">
        <f t="shared" si="16"/>
        <v>277.6370323566664</v>
      </c>
    </row>
    <row r="1040" spans="1:7" x14ac:dyDescent="0.4">
      <c r="A1040">
        <v>39</v>
      </c>
      <c r="B1040">
        <v>1970</v>
      </c>
      <c r="C1040" t="s">
        <v>505</v>
      </c>
      <c r="D1040">
        <v>1671</v>
      </c>
      <c r="E1040">
        <f>VLOOKUP(C1040,GDP!A$1:BG$265,12,FALSE)</f>
        <v>0</v>
      </c>
      <c r="F1040">
        <f>VLOOKUP(C1040,Population!A$1:BG$265,12,FALSE)</f>
        <v>2974000</v>
      </c>
      <c r="G1040" t="str">
        <f t="shared" si="16"/>
        <v>.</v>
      </c>
    </row>
    <row r="1041" spans="1:7" x14ac:dyDescent="0.4">
      <c r="A1041">
        <v>40</v>
      </c>
      <c r="B1041">
        <v>1970</v>
      </c>
      <c r="C1041" t="s">
        <v>522</v>
      </c>
      <c r="D1041">
        <v>1648</v>
      </c>
      <c r="E1041">
        <f>VLOOKUP(C1041,GDP!A$1:BG$265,12,FALSE)</f>
        <v>3956328426.044857</v>
      </c>
      <c r="F1041">
        <f>VLOOKUP(C1041,Population!A$1:BG$265,12,FALSE)</f>
        <v>16000008</v>
      </c>
      <c r="G1041">
        <f t="shared" si="16"/>
        <v>247.27040299260207</v>
      </c>
    </row>
    <row r="1042" spans="1:7" x14ac:dyDescent="0.4">
      <c r="A1042">
        <v>41</v>
      </c>
      <c r="B1042">
        <v>1970</v>
      </c>
      <c r="C1042" t="s">
        <v>1983</v>
      </c>
      <c r="D1042">
        <v>1647</v>
      </c>
      <c r="E1042">
        <f>VLOOKUP(C1042,GDP!A$1:BG$265,12,FALSE)</f>
        <v>0</v>
      </c>
      <c r="F1042">
        <f>VLOOKUP(C1042,Population!A$1:BG$265,12,FALSE)</f>
        <v>4219770</v>
      </c>
      <c r="G1042" t="str">
        <f t="shared" si="16"/>
        <v>.</v>
      </c>
    </row>
    <row r="1043" spans="1:7" x14ac:dyDescent="0.4">
      <c r="A1043">
        <v>42</v>
      </c>
      <c r="B1043">
        <v>1970</v>
      </c>
      <c r="C1043" t="s">
        <v>2255</v>
      </c>
      <c r="D1043">
        <v>1641</v>
      </c>
      <c r="E1043">
        <f>VLOOKUP(C1043,GDP!A$1:BG$265,12,FALSE)</f>
        <v>8999227202.4729519</v>
      </c>
      <c r="F1043">
        <f>VLOOKUP(C1043,Population!A$1:BG$265,12,FALSE)</f>
        <v>32240827</v>
      </c>
      <c r="G1043">
        <f t="shared" si="16"/>
        <v>279.12519745454892</v>
      </c>
    </row>
    <row r="1044" spans="1:7" x14ac:dyDescent="0.4">
      <c r="A1044">
        <v>43</v>
      </c>
      <c r="B1044">
        <v>1970</v>
      </c>
      <c r="C1044" t="s">
        <v>1060</v>
      </c>
      <c r="D1044">
        <v>1640</v>
      </c>
      <c r="E1044">
        <f>VLOOKUP(C1044,GDP!A$1:BG$265,12,FALSE)</f>
        <v>13139862500</v>
      </c>
      <c r="F1044">
        <f>VLOOKUP(C1044,Population!A$1:BG$265,12,FALSE)</f>
        <v>8792806</v>
      </c>
      <c r="G1044">
        <f t="shared" si="16"/>
        <v>1494.3878552534879</v>
      </c>
    </row>
    <row r="1045" spans="1:7" x14ac:dyDescent="0.4">
      <c r="A1045">
        <v>44</v>
      </c>
      <c r="B1045">
        <v>1970</v>
      </c>
      <c r="C1045" t="s">
        <v>295</v>
      </c>
      <c r="D1045">
        <v>1639</v>
      </c>
      <c r="E1045">
        <f>VLOOKUP(C1045,GDP!A$1:BG$265,12,FALSE)</f>
        <v>17086956521.73913</v>
      </c>
      <c r="F1045">
        <f>VLOOKUP(C1045,Population!A$1:BG$265,12,FALSE)</f>
        <v>34876267</v>
      </c>
      <c r="G1045">
        <f t="shared" si="16"/>
        <v>489.9307750379113</v>
      </c>
    </row>
    <row r="1046" spans="1:7" x14ac:dyDescent="0.4">
      <c r="A1046">
        <v>45</v>
      </c>
      <c r="B1046">
        <v>1970</v>
      </c>
      <c r="C1046" t="s">
        <v>1954</v>
      </c>
      <c r="D1046">
        <v>1633</v>
      </c>
      <c r="E1046">
        <f>VLOOKUP(C1046,GDP!A$1:BG$265,12,FALSE)</f>
        <v>92602973434.072617</v>
      </c>
      <c r="F1046">
        <f>VLOOKUP(C1046,Population!A$1:BG$265,12,FALSE)</f>
        <v>818315000</v>
      </c>
      <c r="G1046">
        <f t="shared" si="16"/>
        <v>113.16299155468569</v>
      </c>
    </row>
    <row r="1047" spans="1:7" x14ac:dyDescent="0.4">
      <c r="A1047">
        <v>46</v>
      </c>
      <c r="B1047">
        <v>1970</v>
      </c>
      <c r="C1047" t="s">
        <v>1988</v>
      </c>
      <c r="D1047">
        <v>1623</v>
      </c>
      <c r="E1047">
        <f>VLOOKUP(C1047,GDP!A$1:BG$265,12,FALSE)</f>
        <v>1903999999.9999998</v>
      </c>
      <c r="F1047">
        <f>VLOOKUP(C1047,Population!A$1:BG$265,12,FALSE)</f>
        <v>5621792</v>
      </c>
      <c r="G1047">
        <f t="shared" si="16"/>
        <v>338.6820430211576</v>
      </c>
    </row>
    <row r="1048" spans="1:7" x14ac:dyDescent="0.4">
      <c r="A1048">
        <v>47</v>
      </c>
      <c r="B1048">
        <v>1970</v>
      </c>
      <c r="C1048" t="s">
        <v>74</v>
      </c>
      <c r="D1048">
        <v>1620</v>
      </c>
      <c r="E1048">
        <f>VLOOKUP(C1048,GDP!A$1:BG$265,12,FALSE)</f>
        <v>1017171717.171717</v>
      </c>
      <c r="F1048">
        <f>VLOOKUP(C1048,Population!A$1:BG$265,12,FALSE)</f>
        <v>4505778</v>
      </c>
      <c r="G1048">
        <f t="shared" si="16"/>
        <v>225.74829855614658</v>
      </c>
    </row>
    <row r="1049" spans="1:7" x14ac:dyDescent="0.4">
      <c r="A1049">
        <v>48</v>
      </c>
      <c r="B1049">
        <v>1970</v>
      </c>
      <c r="C1049" t="s">
        <v>727</v>
      </c>
      <c r="D1049">
        <v>1615</v>
      </c>
      <c r="E1049">
        <f>VLOOKUP(C1049,GDP!A$1:BG$265,12,FALSE)</f>
        <v>4863487492.6576328</v>
      </c>
      <c r="F1049">
        <f>VLOOKUP(C1049,Population!A$1:BG$265,12,FALSE)</f>
        <v>14550034</v>
      </c>
      <c r="G1049">
        <f t="shared" si="16"/>
        <v>334.25952768616435</v>
      </c>
    </row>
    <row r="1050" spans="1:7" x14ac:dyDescent="0.4">
      <c r="A1050">
        <v>49</v>
      </c>
      <c r="B1050">
        <v>1970</v>
      </c>
      <c r="C1050" t="s">
        <v>815</v>
      </c>
      <c r="D1050">
        <v>1608</v>
      </c>
      <c r="E1050">
        <f>VLOOKUP(C1050,GDP!A$1:BG$265,12,FALSE)</f>
        <v>87896095224.423401</v>
      </c>
      <c r="F1050">
        <f>VLOOKUP(C1050,Population!A$1:BG$265,12,FALSE)</f>
        <v>21324000</v>
      </c>
      <c r="G1050">
        <f t="shared" si="16"/>
        <v>4121.9328092488931</v>
      </c>
    </row>
    <row r="1051" spans="1:7" x14ac:dyDescent="0.4">
      <c r="A1051">
        <v>50</v>
      </c>
      <c r="B1051">
        <v>1970</v>
      </c>
      <c r="C1051" t="s">
        <v>2038</v>
      </c>
      <c r="D1051">
        <v>1599</v>
      </c>
      <c r="E1051">
        <f>VLOOKUP(C1051,GDP!A$1:BG$265,12,FALSE)</f>
        <v>359772363.26220655</v>
      </c>
      <c r="F1051">
        <f>VLOOKUP(C1051,Population!A$1:BG$265,12,FALSE)</f>
        <v>5949045</v>
      </c>
      <c r="G1051">
        <f t="shared" si="16"/>
        <v>60.475650001337449</v>
      </c>
    </row>
    <row r="1052" spans="1:7" x14ac:dyDescent="0.4">
      <c r="A1052">
        <v>51</v>
      </c>
      <c r="B1052">
        <v>1970</v>
      </c>
      <c r="C1052" t="s">
        <v>1064</v>
      </c>
      <c r="D1052">
        <v>1598</v>
      </c>
      <c r="E1052">
        <f>VLOOKUP(C1052,GDP!A$1:BG$265,12,FALSE)</f>
        <v>12545849083.018339</v>
      </c>
      <c r="F1052">
        <f>VLOOKUP(C1052,Population!A$1:BG$265,12,FALSE)</f>
        <v>55981400</v>
      </c>
      <c r="G1052">
        <f t="shared" si="16"/>
        <v>224.10745503003389</v>
      </c>
    </row>
    <row r="1053" spans="1:7" x14ac:dyDescent="0.4">
      <c r="A1053">
        <v>52</v>
      </c>
      <c r="B1053">
        <v>1970</v>
      </c>
      <c r="C1053" t="s">
        <v>678</v>
      </c>
      <c r="D1053">
        <v>1597</v>
      </c>
      <c r="E1053">
        <f>VLOOKUP(C1053,GDP!A$1:BG$265,12,FALSE)</f>
        <v>10976245154.446854</v>
      </c>
      <c r="F1053">
        <f>VLOOKUP(C1053,Population!A$1:BG$265,12,FALSE)</f>
        <v>28514010</v>
      </c>
      <c r="G1053">
        <f t="shared" si="16"/>
        <v>384.94217945658482</v>
      </c>
    </row>
    <row r="1054" spans="1:7" x14ac:dyDescent="0.4">
      <c r="A1054">
        <v>53</v>
      </c>
      <c r="B1054">
        <v>1970</v>
      </c>
      <c r="C1054" t="s">
        <v>2002</v>
      </c>
      <c r="D1054">
        <v>1589</v>
      </c>
      <c r="E1054">
        <f>VLOOKUP(C1054,GDP!A$1:BG$265,12,FALSE)</f>
        <v>4401259686.2596865</v>
      </c>
      <c r="F1054">
        <f>VLOOKUP(C1054,Population!A$1:BG$265,12,FALSE)</f>
        <v>2957250</v>
      </c>
      <c r="G1054">
        <f t="shared" si="16"/>
        <v>1488.2947624514959</v>
      </c>
    </row>
    <row r="1055" spans="1:7" x14ac:dyDescent="0.4">
      <c r="A1055">
        <v>54</v>
      </c>
      <c r="B1055">
        <v>1970</v>
      </c>
      <c r="C1055" t="s">
        <v>637</v>
      </c>
      <c r="D1055">
        <v>1581</v>
      </c>
      <c r="E1055">
        <f>VLOOKUP(C1055,GDP!A$1:BG$265,12,FALSE)</f>
        <v>1439238095.2380953</v>
      </c>
      <c r="F1055">
        <f>VLOOKUP(C1055,Population!A$1:BG$265,12,FALSE)</f>
        <v>5060397</v>
      </c>
      <c r="G1055">
        <f t="shared" si="16"/>
        <v>284.41209162800772</v>
      </c>
    </row>
    <row r="1056" spans="1:7" x14ac:dyDescent="0.4">
      <c r="A1056">
        <v>54</v>
      </c>
      <c r="B1056">
        <v>1970</v>
      </c>
      <c r="C1056" t="s">
        <v>1170</v>
      </c>
      <c r="D1056">
        <v>1581</v>
      </c>
      <c r="E1056">
        <f>VLOOKUP(C1056,GDP!A$1:BG$265,12,FALSE)</f>
        <v>212609187920.83334</v>
      </c>
      <c r="F1056">
        <f>VLOOKUP(C1056,Population!A$1:BG$265,12,FALSE)</f>
        <v>104345000</v>
      </c>
      <c r="G1056">
        <f t="shared" si="16"/>
        <v>2037.5599014886516</v>
      </c>
    </row>
    <row r="1057" spans="1:7" x14ac:dyDescent="0.4">
      <c r="A1057">
        <v>56</v>
      </c>
      <c r="B1057">
        <v>1970</v>
      </c>
      <c r="C1057" t="s">
        <v>2040</v>
      </c>
      <c r="D1057">
        <v>1580</v>
      </c>
      <c r="E1057">
        <f>VLOOKUP(C1057,GDP!A$1:BG$265,12,FALSE)</f>
        <v>0</v>
      </c>
      <c r="F1057">
        <f>VLOOKUP(C1057,Population!A$1:BG$265,12,FALSE)</f>
        <v>26381431</v>
      </c>
      <c r="G1057" t="str">
        <f t="shared" si="16"/>
        <v>.</v>
      </c>
    </row>
    <row r="1058" spans="1:7" x14ac:dyDescent="0.4">
      <c r="A1058">
        <v>57</v>
      </c>
      <c r="B1058">
        <v>1970</v>
      </c>
      <c r="C1058" t="s">
        <v>858</v>
      </c>
      <c r="D1058">
        <v>1576</v>
      </c>
      <c r="E1058">
        <f>VLOOKUP(C1058,GDP!A$1:BG$265,12,FALSE)</f>
        <v>17075466666.666666</v>
      </c>
      <c r="F1058">
        <f>VLOOKUP(C1058,Population!A$1:BG$265,12,FALSE)</f>
        <v>4928757</v>
      </c>
      <c r="G1058">
        <f t="shared" si="16"/>
        <v>3464.4569952762258</v>
      </c>
    </row>
    <row r="1059" spans="1:7" x14ac:dyDescent="0.4">
      <c r="A1059">
        <v>58</v>
      </c>
      <c r="B1059">
        <v>1970</v>
      </c>
      <c r="C1059" t="s">
        <v>2273</v>
      </c>
      <c r="D1059">
        <v>1574</v>
      </c>
      <c r="E1059">
        <f>VLOOKUP(C1059,GDP!A$1:BG$265,12,FALSE)</f>
        <v>274960699.85859478</v>
      </c>
      <c r="F1059">
        <f>VLOOKUP(C1059,Population!A$1:BG$265,12,FALSE)</f>
        <v>1364812</v>
      </c>
      <c r="G1059">
        <f t="shared" si="16"/>
        <v>201.464157597233</v>
      </c>
    </row>
    <row r="1060" spans="1:7" x14ac:dyDescent="0.4">
      <c r="A1060">
        <v>59</v>
      </c>
      <c r="B1060">
        <v>1970</v>
      </c>
      <c r="C1060" t="s">
        <v>2087</v>
      </c>
      <c r="D1060">
        <v>1567</v>
      </c>
      <c r="E1060">
        <f>VLOOKUP(C1060,GDP!A$1:BG$265,12,FALSE)</f>
        <v>247149999.99999997</v>
      </c>
      <c r="F1060">
        <f>VLOOKUP(C1060,Population!A$1:BG$265,12,FALSE)</f>
        <v>371273</v>
      </c>
      <c r="G1060">
        <f t="shared" si="16"/>
        <v>665.68266477767031</v>
      </c>
    </row>
    <row r="1061" spans="1:7" x14ac:dyDescent="0.4">
      <c r="A1061">
        <v>60</v>
      </c>
      <c r="B1061">
        <v>1970</v>
      </c>
      <c r="C1061" t="s">
        <v>709</v>
      </c>
      <c r="D1061">
        <v>1566</v>
      </c>
      <c r="E1061">
        <f>VLOOKUP(C1061,GDP!A$1:BG$265,12,FALSE)</f>
        <v>1160002260.947294</v>
      </c>
      <c r="F1061">
        <f>VLOOKUP(C1061,Population!A$1:BG$265,12,FALSE)</f>
        <v>6527635</v>
      </c>
      <c r="G1061">
        <f t="shared" si="16"/>
        <v>177.70636087147858</v>
      </c>
    </row>
    <row r="1062" spans="1:7" x14ac:dyDescent="0.4">
      <c r="A1062">
        <v>61</v>
      </c>
      <c r="B1062">
        <v>1970</v>
      </c>
      <c r="C1062" t="s">
        <v>2120</v>
      </c>
      <c r="D1062">
        <v>1561</v>
      </c>
      <c r="E1062">
        <f>VLOOKUP(C1062,GDP!A$1:BG$265,12,FALSE)</f>
        <v>1825285714.2857144</v>
      </c>
      <c r="F1062">
        <f>VLOOKUP(C1062,Population!A$1:BG$265,12,FALSE)</f>
        <v>4173928</v>
      </c>
      <c r="G1062">
        <f t="shared" si="16"/>
        <v>437.30646869943956</v>
      </c>
    </row>
    <row r="1063" spans="1:7" x14ac:dyDescent="0.4">
      <c r="A1063">
        <v>62</v>
      </c>
      <c r="B1063">
        <v>1970</v>
      </c>
      <c r="C1063" t="s">
        <v>1986</v>
      </c>
      <c r="D1063">
        <v>1549</v>
      </c>
      <c r="E1063">
        <f>VLOOKUP(C1063,GDP!A$1:BG$265,12,FALSE)</f>
        <v>0</v>
      </c>
      <c r="F1063">
        <f>VLOOKUP(C1063,Population!A$1:BG$265,12,FALSE)</f>
        <v>94426</v>
      </c>
      <c r="G1063" t="str">
        <f t="shared" si="16"/>
        <v>.</v>
      </c>
    </row>
    <row r="1064" spans="1:7" x14ac:dyDescent="0.4">
      <c r="A1064">
        <v>63</v>
      </c>
      <c r="B1064">
        <v>1970</v>
      </c>
      <c r="C1064" t="s">
        <v>192</v>
      </c>
      <c r="D1064">
        <v>1536</v>
      </c>
      <c r="E1064">
        <f>VLOOKUP(C1064,GDP!A$1:BG$265,12,FALSE)</f>
        <v>12814123115.261309</v>
      </c>
      <c r="F1064">
        <f>VLOOKUP(C1064,Population!A$1:BG$265,12,FALSE)</f>
        <v>3875763</v>
      </c>
      <c r="G1064">
        <f t="shared" si="16"/>
        <v>3306.2194760776933</v>
      </c>
    </row>
    <row r="1065" spans="1:7" x14ac:dyDescent="0.4">
      <c r="A1065">
        <v>64</v>
      </c>
      <c r="B1065">
        <v>1970</v>
      </c>
      <c r="C1065" t="s">
        <v>851</v>
      </c>
      <c r="D1065">
        <v>1534</v>
      </c>
      <c r="E1065">
        <f>VLOOKUP(C1065,GDP!A$1:BG$265,12,FALSE)</f>
        <v>3281713805.6566796</v>
      </c>
      <c r="F1065">
        <f>VLOOKUP(C1065,Population!A$1:BG$265,12,FALSE)</f>
        <v>9917983</v>
      </c>
      <c r="G1065">
        <f t="shared" si="16"/>
        <v>330.88520172465303</v>
      </c>
    </row>
    <row r="1066" spans="1:7" x14ac:dyDescent="0.4">
      <c r="A1066">
        <v>65</v>
      </c>
      <c r="B1066">
        <v>1970</v>
      </c>
      <c r="C1066" t="s">
        <v>1261</v>
      </c>
      <c r="D1066">
        <v>1521</v>
      </c>
      <c r="E1066">
        <f>VLOOKUP(C1066,GDP!A$1:BG$265,12,FALSE)</f>
        <v>1024832915.0432826</v>
      </c>
      <c r="F1066">
        <f>VLOOKUP(C1066,Population!A$1:BG$265,12,FALSE)</f>
        <v>4257505</v>
      </c>
      <c r="G1066">
        <f t="shared" si="16"/>
        <v>240.71208725375135</v>
      </c>
    </row>
    <row r="1067" spans="1:7" x14ac:dyDescent="0.4">
      <c r="A1067">
        <v>65</v>
      </c>
      <c r="B1067">
        <v>1970</v>
      </c>
      <c r="C1067" t="s">
        <v>2052</v>
      </c>
      <c r="D1067">
        <v>1521</v>
      </c>
      <c r="E1067">
        <f>VLOOKUP(C1067,GDP!A$1:BG$265,12,FALSE)</f>
        <v>358815681.90321463</v>
      </c>
      <c r="F1067">
        <f>VLOOKUP(C1067,Population!A$1:BG$265,12,FALSE)</f>
        <v>112000</v>
      </c>
      <c r="G1067">
        <f t="shared" si="16"/>
        <v>3203.7114455644164</v>
      </c>
    </row>
    <row r="1068" spans="1:7" x14ac:dyDescent="0.4">
      <c r="A1068">
        <v>67</v>
      </c>
      <c r="B1068">
        <v>1970</v>
      </c>
      <c r="C1068" t="s">
        <v>591</v>
      </c>
      <c r="D1068">
        <v>1513</v>
      </c>
      <c r="E1068">
        <f>VLOOKUP(C1068,GDP!A$1:BG$265,12,FALSE)</f>
        <v>0</v>
      </c>
      <c r="F1068">
        <f>VLOOKUP(C1068,Population!A$1:BG$265,12,FALSE)</f>
        <v>4708642</v>
      </c>
      <c r="G1068" t="str">
        <f t="shared" si="16"/>
        <v>.</v>
      </c>
    </row>
    <row r="1069" spans="1:7" x14ac:dyDescent="0.4">
      <c r="A1069">
        <v>68</v>
      </c>
      <c r="B1069">
        <v>1970</v>
      </c>
      <c r="C1069" t="s">
        <v>529</v>
      </c>
      <c r="D1069">
        <v>1492</v>
      </c>
      <c r="E1069">
        <f>VLOOKUP(C1069,GDP!A$1:BG$265,12,FALSE)</f>
        <v>1132920000.0000002</v>
      </c>
      <c r="F1069">
        <f>VLOOKUP(C1069,Population!A$1:BG$265,12,FALSE)</f>
        <v>3668595</v>
      </c>
      <c r="G1069">
        <f t="shared" si="16"/>
        <v>308.81577279585241</v>
      </c>
    </row>
    <row r="1070" spans="1:7" x14ac:dyDescent="0.4">
      <c r="A1070">
        <v>69</v>
      </c>
      <c r="B1070">
        <v>1970</v>
      </c>
      <c r="C1070" t="s">
        <v>1961</v>
      </c>
      <c r="D1070">
        <v>1486</v>
      </c>
      <c r="E1070">
        <f>VLOOKUP(C1070,GDP!A$1:BG$265,12,FALSE)</f>
        <v>0</v>
      </c>
      <c r="F1070">
        <f>VLOOKUP(C1070,Population!A$1:BG$265,12,FALSE)</f>
        <v>613621</v>
      </c>
      <c r="G1070" t="str">
        <f t="shared" si="16"/>
        <v>.</v>
      </c>
    </row>
    <row r="1071" spans="1:7" x14ac:dyDescent="0.4">
      <c r="A1071">
        <v>70</v>
      </c>
      <c r="B1071">
        <v>1970</v>
      </c>
      <c r="C1071" t="s">
        <v>2279</v>
      </c>
      <c r="D1071">
        <v>1480</v>
      </c>
      <c r="E1071" t="e">
        <f>VLOOKUP(C1071,GDP!A$1:BG$265,12,FALSE)</f>
        <v>#N/A</v>
      </c>
      <c r="F1071" t="e">
        <f>VLOOKUP(C1071,Population!A$1:BG$265,12,FALSE)</f>
        <v>#N/A</v>
      </c>
      <c r="G1071" t="str">
        <f t="shared" si="16"/>
        <v>.</v>
      </c>
    </row>
    <row r="1072" spans="1:7" x14ac:dyDescent="0.4">
      <c r="A1072">
        <v>71</v>
      </c>
      <c r="B1072">
        <v>1970</v>
      </c>
      <c r="C1072" t="s">
        <v>2015</v>
      </c>
      <c r="D1072">
        <v>1477</v>
      </c>
      <c r="E1072">
        <f>VLOOKUP(C1072,GDP!A$1:BG$265,12,FALSE)</f>
        <v>0</v>
      </c>
      <c r="F1072">
        <f>VLOOKUP(C1072,Population!A$1:BG$265,12,FALSE)</f>
        <v>2133526</v>
      </c>
      <c r="G1072" t="str">
        <f t="shared" si="16"/>
        <v>.</v>
      </c>
    </row>
    <row r="1073" spans="1:7" x14ac:dyDescent="0.4">
      <c r="A1073">
        <v>72</v>
      </c>
      <c r="B1073">
        <v>1970</v>
      </c>
      <c r="C1073" t="s">
        <v>2047</v>
      </c>
      <c r="D1073">
        <v>1473</v>
      </c>
      <c r="E1073">
        <f>VLOOKUP(C1073,GDP!A$1:BG$265,12,FALSE)</f>
        <v>0</v>
      </c>
      <c r="F1073">
        <f>VLOOKUP(C1073,Population!A$1:BG$265,12,FALSE)</f>
        <v>826000</v>
      </c>
      <c r="G1073" t="str">
        <f t="shared" si="16"/>
        <v>.</v>
      </c>
    </row>
    <row r="1074" spans="1:7" x14ac:dyDescent="0.4">
      <c r="A1074">
        <v>73</v>
      </c>
      <c r="B1074">
        <v>1970</v>
      </c>
      <c r="C1074" t="s">
        <v>1497</v>
      </c>
      <c r="D1074">
        <v>1470</v>
      </c>
      <c r="E1074">
        <f>VLOOKUP(C1074,GDP!A$1:BG$265,12,FALSE)</f>
        <v>253976626.16663852</v>
      </c>
      <c r="F1074">
        <f>VLOOKUP(C1074,Population!A$1:BG$265,12,FALSE)</f>
        <v>2115522</v>
      </c>
      <c r="G1074">
        <f t="shared" si="16"/>
        <v>120.05388087036604</v>
      </c>
    </row>
    <row r="1075" spans="1:7" x14ac:dyDescent="0.4">
      <c r="A1075">
        <v>74</v>
      </c>
      <c r="B1075">
        <v>1970</v>
      </c>
      <c r="C1075" t="s">
        <v>2109</v>
      </c>
      <c r="D1075">
        <v>1464</v>
      </c>
      <c r="E1075">
        <f>VLOOKUP(C1075,GDP!A$1:BG$265,12,FALSE)</f>
        <v>1075884000000</v>
      </c>
      <c r="F1075">
        <f>VLOOKUP(C1075,Population!A$1:BG$265,12,FALSE)</f>
        <v>205052000</v>
      </c>
      <c r="G1075">
        <f t="shared" si="16"/>
        <v>5246.883717300977</v>
      </c>
    </row>
    <row r="1076" spans="1:7" x14ac:dyDescent="0.4">
      <c r="A1076">
        <v>75</v>
      </c>
      <c r="B1076">
        <v>1970</v>
      </c>
      <c r="C1076" t="s">
        <v>719</v>
      </c>
      <c r="D1076">
        <v>1461</v>
      </c>
      <c r="E1076">
        <f>VLOOKUP(C1076,GDP!A$1:BG$265,12,FALSE)</f>
        <v>6623527494.6802549</v>
      </c>
      <c r="F1076">
        <f>VLOOKUP(C1076,Population!A$1:BG$265,12,FALSE)</f>
        <v>2810700</v>
      </c>
      <c r="G1076">
        <f t="shared" si="16"/>
        <v>2356.5401838261837</v>
      </c>
    </row>
    <row r="1077" spans="1:7" x14ac:dyDescent="0.4">
      <c r="A1077">
        <v>76</v>
      </c>
      <c r="B1077">
        <v>1970</v>
      </c>
      <c r="C1077" t="s">
        <v>2275</v>
      </c>
      <c r="D1077">
        <v>1454</v>
      </c>
      <c r="E1077" t="e">
        <f>VLOOKUP(C1077,GDP!A$1:BG$265,12,FALSE)</f>
        <v>#N/A</v>
      </c>
      <c r="F1077" t="e">
        <f>VLOOKUP(C1077,Population!A$1:BG$265,12,FALSE)</f>
        <v>#N/A</v>
      </c>
      <c r="G1077" t="str">
        <f t="shared" si="16"/>
        <v>.</v>
      </c>
    </row>
    <row r="1078" spans="1:7" x14ac:dyDescent="0.4">
      <c r="A1078">
        <v>77</v>
      </c>
      <c r="B1078">
        <v>1970</v>
      </c>
      <c r="C1078" t="s">
        <v>2278</v>
      </c>
      <c r="D1078">
        <v>1452</v>
      </c>
      <c r="E1078" t="e">
        <f>VLOOKUP(C1078,GDP!A$1:BG$265,12,FALSE)</f>
        <v>#N/A</v>
      </c>
      <c r="F1078" t="e">
        <f>VLOOKUP(C1078,Population!A$1:BG$265,12,FALSE)</f>
        <v>#N/A</v>
      </c>
      <c r="G1078" t="str">
        <f t="shared" si="16"/>
        <v>.</v>
      </c>
    </row>
    <row r="1079" spans="1:7" x14ac:dyDescent="0.4">
      <c r="A1079">
        <v>78</v>
      </c>
      <c r="B1079">
        <v>1970</v>
      </c>
      <c r="C1079" t="s">
        <v>2121</v>
      </c>
      <c r="D1079">
        <v>1450</v>
      </c>
      <c r="E1079">
        <f>VLOOKUP(C1079,GDP!A$1:BG$265,12,FALSE)</f>
        <v>1884206300.0000002</v>
      </c>
      <c r="F1079">
        <f>VLOOKUP(C1079,Population!A$1:BG$265,12,FALSE)</f>
        <v>5175618</v>
      </c>
      <c r="G1079">
        <f t="shared" si="16"/>
        <v>364.05436027156566</v>
      </c>
    </row>
    <row r="1080" spans="1:7" x14ac:dyDescent="0.4">
      <c r="A1080">
        <v>79</v>
      </c>
      <c r="B1080">
        <v>1970</v>
      </c>
      <c r="C1080" t="s">
        <v>2276</v>
      </c>
      <c r="D1080">
        <v>1445</v>
      </c>
      <c r="E1080" t="e">
        <f>VLOOKUP(C1080,GDP!A$1:BG$265,12,FALSE)</f>
        <v>#N/A</v>
      </c>
      <c r="F1080" t="e">
        <f>VLOOKUP(C1080,Population!A$1:BG$265,12,FALSE)</f>
        <v>#N/A</v>
      </c>
      <c r="G1080" t="str">
        <f t="shared" si="16"/>
        <v>.</v>
      </c>
    </row>
    <row r="1081" spans="1:7" x14ac:dyDescent="0.4">
      <c r="A1081">
        <v>80</v>
      </c>
      <c r="B1081">
        <v>1970</v>
      </c>
      <c r="C1081" t="s">
        <v>1312</v>
      </c>
      <c r="D1081">
        <v>1443</v>
      </c>
      <c r="E1081">
        <f>VLOOKUP(C1081,GDP!A$1:BG$265,12,FALSE)</f>
        <v>2862504169.9989314</v>
      </c>
      <c r="F1081">
        <f>VLOOKUP(C1081,Population!A$1:BG$265,12,FALSE)</f>
        <v>6072527</v>
      </c>
      <c r="G1081">
        <f t="shared" si="16"/>
        <v>471.38599301393498</v>
      </c>
    </row>
    <row r="1082" spans="1:7" x14ac:dyDescent="0.4">
      <c r="A1082">
        <v>81</v>
      </c>
      <c r="B1082">
        <v>1970</v>
      </c>
      <c r="C1082" t="s">
        <v>1929</v>
      </c>
      <c r="D1082">
        <v>1441</v>
      </c>
      <c r="E1082">
        <f>VLOOKUP(C1082,GDP!A$1:BG$265,12,FALSE)</f>
        <v>0</v>
      </c>
      <c r="F1082">
        <f>VLOOKUP(C1082,Population!A$1:BG$265,12,FALSE)</f>
        <v>2135479</v>
      </c>
      <c r="G1082" t="str">
        <f t="shared" si="16"/>
        <v>.</v>
      </c>
    </row>
    <row r="1083" spans="1:7" x14ac:dyDescent="0.4">
      <c r="A1083">
        <v>82</v>
      </c>
      <c r="B1083">
        <v>1970</v>
      </c>
      <c r="C1083" t="s">
        <v>739</v>
      </c>
      <c r="D1083">
        <v>1436</v>
      </c>
      <c r="E1083">
        <f>VLOOKUP(C1083,GDP!A$1:BG$265,12,FALSE)</f>
        <v>723000000</v>
      </c>
      <c r="F1083">
        <f>VLOOKUP(C1083,Population!A$1:BG$265,12,FALSE)</f>
        <v>2716659</v>
      </c>
      <c r="G1083">
        <f t="shared" si="16"/>
        <v>266.13572038301459</v>
      </c>
    </row>
    <row r="1084" spans="1:7" x14ac:dyDescent="0.4">
      <c r="A1084">
        <v>83</v>
      </c>
      <c r="B1084">
        <v>1970</v>
      </c>
      <c r="C1084" t="s">
        <v>2111</v>
      </c>
      <c r="D1084">
        <v>1433</v>
      </c>
      <c r="E1084">
        <f>VLOOKUP(C1084,GDP!A$1:BG$265,12,FALSE)</f>
        <v>18450000</v>
      </c>
      <c r="F1084">
        <f>VLOOKUP(C1084,Population!A$1:BG$265,12,FALSE)</f>
        <v>90452</v>
      </c>
      <c r="G1084">
        <f t="shared" si="16"/>
        <v>203.97558926281343</v>
      </c>
    </row>
    <row r="1085" spans="1:7" x14ac:dyDescent="0.4">
      <c r="A1085">
        <v>84</v>
      </c>
      <c r="B1085">
        <v>1970</v>
      </c>
      <c r="C1085" t="s">
        <v>2000</v>
      </c>
      <c r="D1085">
        <v>1424</v>
      </c>
      <c r="E1085">
        <f>VLOOKUP(C1085,GDP!A$1:BG$265,12,FALSE)</f>
        <v>61589800519.508408</v>
      </c>
      <c r="F1085">
        <f>VLOOKUP(C1085,Population!A$1:BG$265,12,FALSE)</f>
        <v>553578513</v>
      </c>
      <c r="G1085">
        <f t="shared" si="16"/>
        <v>111.25757064835427</v>
      </c>
    </row>
    <row r="1086" spans="1:7" x14ac:dyDescent="0.4">
      <c r="A1086">
        <v>85</v>
      </c>
      <c r="B1086">
        <v>1970</v>
      </c>
      <c r="C1086" t="s">
        <v>399</v>
      </c>
      <c r="D1086">
        <v>1422</v>
      </c>
      <c r="E1086">
        <f>VLOOKUP(C1086,GDP!A$1:BG$265,12,FALSE)</f>
        <v>7198360460.1988716</v>
      </c>
      <c r="F1086">
        <f>VLOOKUP(C1086,Population!A$1:BG$265,12,FALSE)</f>
        <v>22061215</v>
      </c>
      <c r="G1086">
        <f t="shared" si="16"/>
        <v>326.29029997662735</v>
      </c>
    </row>
    <row r="1087" spans="1:7" x14ac:dyDescent="0.4">
      <c r="A1087">
        <v>86</v>
      </c>
      <c r="B1087">
        <v>1970</v>
      </c>
      <c r="C1087" t="s">
        <v>1997</v>
      </c>
      <c r="D1087">
        <v>1418</v>
      </c>
      <c r="E1087">
        <f>VLOOKUP(C1087,GDP!A$1:BG$265,12,FALSE)</f>
        <v>9150684931.5068512</v>
      </c>
      <c r="F1087">
        <f>VLOOKUP(C1087,Population!A$1:BG$265,12,FALSE)</f>
        <v>114834780</v>
      </c>
      <c r="G1087">
        <f t="shared" si="16"/>
        <v>79.685657354913303</v>
      </c>
    </row>
    <row r="1088" spans="1:7" x14ac:dyDescent="0.4">
      <c r="A1088">
        <v>87</v>
      </c>
      <c r="B1088">
        <v>1970</v>
      </c>
      <c r="C1088" t="s">
        <v>2107</v>
      </c>
      <c r="D1088">
        <v>1415</v>
      </c>
      <c r="E1088">
        <f>VLOOKUP(C1088,GDP!A$1:BG$265,12,FALSE)</f>
        <v>1260084033.613445</v>
      </c>
      <c r="F1088">
        <f>VLOOKUP(C1088,Population!A$1:BG$265,12,FALSE)</f>
        <v>9446064</v>
      </c>
      <c r="G1088">
        <f t="shared" si="16"/>
        <v>133.39778701620537</v>
      </c>
    </row>
    <row r="1089" spans="1:7" x14ac:dyDescent="0.4">
      <c r="A1089">
        <v>88</v>
      </c>
      <c r="B1089">
        <v>1970</v>
      </c>
      <c r="C1089" t="s">
        <v>2282</v>
      </c>
      <c r="D1089">
        <v>1413</v>
      </c>
      <c r="E1089">
        <f>VLOOKUP(C1089,GDP!A$1:BG$265,12,FALSE)</f>
        <v>2140383695.946177</v>
      </c>
      <c r="F1089">
        <f>VLOOKUP(C1089,Population!A$1:BG$265,12,FALSE)</f>
        <v>6350541</v>
      </c>
      <c r="G1089">
        <f t="shared" si="16"/>
        <v>337.03958386319795</v>
      </c>
    </row>
    <row r="1090" spans="1:7" x14ac:dyDescent="0.4">
      <c r="A1090">
        <v>89</v>
      </c>
      <c r="B1090">
        <v>1970</v>
      </c>
      <c r="C1090" t="s">
        <v>1976</v>
      </c>
      <c r="D1090">
        <v>1411</v>
      </c>
      <c r="E1090">
        <f>VLOOKUP(C1090,GDP!A$1:BG$265,12,FALSE)</f>
        <v>11365953567.383919</v>
      </c>
      <c r="F1090">
        <f>VLOOKUP(C1090,Population!A$1:BG$265,12,FALSE)</f>
        <v>4606307</v>
      </c>
      <c r="G1090">
        <f t="shared" si="16"/>
        <v>2467.4763465361557</v>
      </c>
    </row>
    <row r="1091" spans="1:7" x14ac:dyDescent="0.4">
      <c r="A1091">
        <v>89</v>
      </c>
      <c r="B1091">
        <v>1970</v>
      </c>
      <c r="C1091" t="s">
        <v>2274</v>
      </c>
      <c r="D1091">
        <v>1411</v>
      </c>
      <c r="E1091" t="e">
        <f>VLOOKUP(C1091,GDP!A$1:BG$265,12,FALSE)</f>
        <v>#N/A</v>
      </c>
      <c r="F1091" t="e">
        <f>VLOOKUP(C1091,Population!A$1:BG$265,12,FALSE)</f>
        <v>#N/A</v>
      </c>
      <c r="G1091" t="str">
        <f t="shared" ref="G1091:G1154" si="17">IFERROR(IF(E1091*F1091=0,".",E1091/F1091),".")</f>
        <v>.</v>
      </c>
    </row>
    <row r="1092" spans="1:7" x14ac:dyDescent="0.4">
      <c r="A1092">
        <v>91</v>
      </c>
      <c r="B1092">
        <v>1970</v>
      </c>
      <c r="C1092" t="s">
        <v>1927</v>
      </c>
      <c r="D1092">
        <v>1406</v>
      </c>
      <c r="E1092">
        <f>VLOOKUP(C1092,GDP!A$1:BG$265,12,FALSE)</f>
        <v>0</v>
      </c>
      <c r="F1092">
        <f>VLOOKUP(C1092,Population!A$1:BG$265,12,FALSE)</f>
        <v>59063</v>
      </c>
      <c r="G1092" t="str">
        <f t="shared" si="17"/>
        <v>.</v>
      </c>
    </row>
    <row r="1093" spans="1:7" x14ac:dyDescent="0.4">
      <c r="A1093">
        <v>92</v>
      </c>
      <c r="B1093">
        <v>1970</v>
      </c>
      <c r="C1093" t="s">
        <v>2033</v>
      </c>
      <c r="D1093">
        <v>1394</v>
      </c>
      <c r="E1093">
        <f>VLOOKUP(C1093,GDP!A$1:BG$265,12,FALSE)</f>
        <v>1111859569.7715025</v>
      </c>
      <c r="F1093">
        <f>VLOOKUP(C1093,Population!A$1:BG$265,12,FALSE)</f>
        <v>6576305</v>
      </c>
      <c r="G1093">
        <f t="shared" si="17"/>
        <v>169.07056010502896</v>
      </c>
    </row>
    <row r="1094" spans="1:7" x14ac:dyDescent="0.4">
      <c r="A1094">
        <v>93</v>
      </c>
      <c r="B1094">
        <v>1970</v>
      </c>
      <c r="C1094" t="s">
        <v>2039</v>
      </c>
      <c r="D1094">
        <v>1391</v>
      </c>
      <c r="E1094">
        <f>VLOOKUP(C1094,GDP!A$1:BG$265,12,FALSE)</f>
        <v>250721821.5536781</v>
      </c>
      <c r="F1094">
        <f>VLOOKUP(C1094,Population!A$1:BG$265,12,FALSE)</f>
        <v>302650</v>
      </c>
      <c r="G1094">
        <f t="shared" si="17"/>
        <v>828.42168033595931</v>
      </c>
    </row>
    <row r="1095" spans="1:7" x14ac:dyDescent="0.4">
      <c r="A1095">
        <v>94</v>
      </c>
      <c r="B1095">
        <v>1970</v>
      </c>
      <c r="C1095" t="s">
        <v>2079</v>
      </c>
      <c r="D1095">
        <v>1388</v>
      </c>
      <c r="E1095">
        <f>VLOOKUP(C1095,GDP!A$1:BG$265,12,FALSE)</f>
        <v>434410373.76414961</v>
      </c>
      <c r="F1095">
        <f>VLOOKUP(C1095,Population!A$1:BG$265,12,FALSE)</f>
        <v>2692259</v>
      </c>
      <c r="G1095">
        <f t="shared" si="17"/>
        <v>161.35534276759762</v>
      </c>
    </row>
    <row r="1096" spans="1:7" x14ac:dyDescent="0.4">
      <c r="A1096">
        <v>95</v>
      </c>
      <c r="B1096">
        <v>1970</v>
      </c>
      <c r="C1096" t="s">
        <v>1939</v>
      </c>
      <c r="D1096">
        <v>1387</v>
      </c>
      <c r="E1096">
        <f>VLOOKUP(C1096,GDP!A$1:BG$265,12,FALSE)</f>
        <v>458404330.12509632</v>
      </c>
      <c r="F1096">
        <f>VLOOKUP(C1096,Population!A$1:BG$265,12,FALSE)</f>
        <v>5624600</v>
      </c>
      <c r="G1096">
        <f t="shared" si="17"/>
        <v>81.499898681701154</v>
      </c>
    </row>
    <row r="1097" spans="1:7" x14ac:dyDescent="0.4">
      <c r="A1097">
        <v>96</v>
      </c>
      <c r="B1097">
        <v>1970</v>
      </c>
      <c r="C1097" t="s">
        <v>1973</v>
      </c>
      <c r="D1097">
        <v>1373</v>
      </c>
      <c r="E1097">
        <f>VLOOKUP(C1097,GDP!A$1:BG$265,12,FALSE)</f>
        <v>0</v>
      </c>
      <c r="F1097">
        <f>VLOOKUP(C1097,Population!A$1:BG$265,12,FALSE)</f>
        <v>28415077</v>
      </c>
      <c r="G1097" t="str">
        <f t="shared" si="17"/>
        <v>.</v>
      </c>
    </row>
    <row r="1098" spans="1:7" x14ac:dyDescent="0.4">
      <c r="A1098">
        <v>97</v>
      </c>
      <c r="B1098">
        <v>1970</v>
      </c>
      <c r="C1098" t="s">
        <v>2104</v>
      </c>
      <c r="D1098">
        <v>1371</v>
      </c>
      <c r="E1098">
        <f>VLOOKUP(C1098,GDP!A$1:BG$265,12,FALSE)</f>
        <v>821850000</v>
      </c>
      <c r="F1098">
        <f>VLOOKUP(C1098,Population!A$1:BG$265,12,FALSE)</f>
        <v>945993</v>
      </c>
      <c r="G1098">
        <f t="shared" si="17"/>
        <v>868.76964205866216</v>
      </c>
    </row>
    <row r="1099" spans="1:7" x14ac:dyDescent="0.4">
      <c r="A1099">
        <v>97</v>
      </c>
      <c r="B1099">
        <v>1970</v>
      </c>
      <c r="C1099" t="s">
        <v>1946</v>
      </c>
      <c r="D1099">
        <v>1371</v>
      </c>
      <c r="E1099">
        <f>VLOOKUP(C1099,GDP!A$1:BG$265,12,FALSE)</f>
        <v>186300000</v>
      </c>
      <c r="F1099">
        <f>VLOOKUP(C1099,Population!A$1:BG$265,12,FALSE)</f>
        <v>55000</v>
      </c>
      <c r="G1099">
        <f t="shared" si="17"/>
        <v>3387.2727272727275</v>
      </c>
    </row>
    <row r="1100" spans="1:7" x14ac:dyDescent="0.4">
      <c r="A1100">
        <v>99</v>
      </c>
      <c r="B1100">
        <v>1970</v>
      </c>
      <c r="C1100" t="s">
        <v>2013</v>
      </c>
      <c r="D1100">
        <v>1367</v>
      </c>
      <c r="E1100">
        <f>VLOOKUP(C1100,GDP!A$1:BG$265,12,FALSE)</f>
        <v>0</v>
      </c>
      <c r="F1100">
        <f>VLOOKUP(C1100,Population!A$1:BG$265,12,FALSE)</f>
        <v>2297389</v>
      </c>
      <c r="G1100" t="str">
        <f t="shared" si="17"/>
        <v>.</v>
      </c>
    </row>
    <row r="1101" spans="1:7" x14ac:dyDescent="0.4">
      <c r="A1101">
        <v>100</v>
      </c>
      <c r="B1101">
        <v>1970</v>
      </c>
      <c r="C1101" t="s">
        <v>1961</v>
      </c>
      <c r="D1101">
        <v>1362</v>
      </c>
      <c r="E1101">
        <f>VLOOKUP(C1101,GDP!A$1:BG$265,12,FALSE)</f>
        <v>0</v>
      </c>
      <c r="F1101">
        <f>VLOOKUP(C1101,Population!A$1:BG$265,12,FALSE)</f>
        <v>613621</v>
      </c>
      <c r="G1101" t="str">
        <f t="shared" si="17"/>
        <v>.</v>
      </c>
    </row>
    <row r="1102" spans="1:7" x14ac:dyDescent="0.4">
      <c r="A1102">
        <v>1</v>
      </c>
      <c r="B1102">
        <v>1971</v>
      </c>
      <c r="C1102" t="s">
        <v>51</v>
      </c>
      <c r="D1102">
        <v>2140</v>
      </c>
      <c r="E1102">
        <f>VLOOKUP(C1102,GDP!A$1:BG$265,13,FALSE)</f>
        <v>0</v>
      </c>
      <c r="F1102">
        <f>VLOOKUP(C1102,Population!A$1:BG$265,13,FALSE)</f>
        <v>97728961</v>
      </c>
      <c r="G1102" t="str">
        <f t="shared" si="17"/>
        <v>.</v>
      </c>
    </row>
    <row r="1103" spans="1:7" x14ac:dyDescent="0.4">
      <c r="A1103">
        <v>2</v>
      </c>
      <c r="B1103">
        <v>1971</v>
      </c>
      <c r="C1103" t="s">
        <v>133</v>
      </c>
      <c r="D1103">
        <v>2045</v>
      </c>
      <c r="E1103">
        <f>VLOOKUP(C1103,GDP!A$1:BG$265,13,FALSE)</f>
        <v>249039217364.63504</v>
      </c>
      <c r="F1103">
        <f>VLOOKUP(C1103,Population!A$1:BG$265,13,FALSE)</f>
        <v>78312842</v>
      </c>
      <c r="G1103">
        <f t="shared" si="17"/>
        <v>3180.0559270296312</v>
      </c>
    </row>
    <row r="1104" spans="1:7" x14ac:dyDescent="0.4">
      <c r="A1104">
        <v>3</v>
      </c>
      <c r="B1104">
        <v>1971</v>
      </c>
      <c r="C1104" t="s">
        <v>232</v>
      </c>
      <c r="D1104">
        <v>2039</v>
      </c>
      <c r="E1104">
        <f>VLOOKUP(C1104,GDP!A$1:BG$265,13,FALSE)</f>
        <v>148113896325.13995</v>
      </c>
      <c r="F1104">
        <f>VLOOKUP(C1104,Population!A$1:BG$265,13,FALSE)</f>
        <v>55896223</v>
      </c>
      <c r="G1104">
        <f t="shared" si="17"/>
        <v>2649.8015138722335</v>
      </c>
    </row>
    <row r="1105" spans="1:7" x14ac:dyDescent="0.4">
      <c r="A1105">
        <v>4</v>
      </c>
      <c r="B1105">
        <v>1971</v>
      </c>
      <c r="C1105" t="s">
        <v>147</v>
      </c>
      <c r="D1105">
        <v>2008</v>
      </c>
      <c r="E1105">
        <f>VLOOKUP(C1105,GDP!A$1:BG$265,13,FALSE)</f>
        <v>124261125468.16478</v>
      </c>
      <c r="F1105">
        <f>VLOOKUP(C1105,Population!A$1:BG$265,13,FALSE)</f>
        <v>54073490</v>
      </c>
      <c r="G1105">
        <f t="shared" si="17"/>
        <v>2298.0045391589256</v>
      </c>
    </row>
    <row r="1106" spans="1:7" x14ac:dyDescent="0.4">
      <c r="A1106">
        <v>5</v>
      </c>
      <c r="B1106">
        <v>1971</v>
      </c>
      <c r="C1106" t="s">
        <v>2073</v>
      </c>
      <c r="D1106">
        <v>1970</v>
      </c>
      <c r="E1106">
        <f>VLOOKUP(C1106,GDP!A$1:BG$265,13,FALSE)</f>
        <v>0</v>
      </c>
      <c r="F1106">
        <f>VLOOKUP(C1106,Population!A$1:BG$265,13,FALSE)</f>
        <v>131155000</v>
      </c>
      <c r="G1106" t="str">
        <f t="shared" si="17"/>
        <v>.</v>
      </c>
    </row>
    <row r="1107" spans="1:7" x14ac:dyDescent="0.4">
      <c r="A1107">
        <v>6</v>
      </c>
      <c r="B1107">
        <v>1971</v>
      </c>
      <c r="C1107" t="s">
        <v>108</v>
      </c>
      <c r="D1107">
        <v>1944</v>
      </c>
      <c r="E1107">
        <f>VLOOKUP(C1107,GDP!A$1:BG$265,13,FALSE)</f>
        <v>0</v>
      </c>
      <c r="F1107">
        <f>VLOOKUP(C1107,Population!A$1:BG$265,13,FALSE)</f>
        <v>10367537</v>
      </c>
      <c r="G1107" t="str">
        <f t="shared" si="17"/>
        <v>.</v>
      </c>
    </row>
    <row r="1108" spans="1:7" x14ac:dyDescent="0.4">
      <c r="A1108">
        <v>7</v>
      </c>
      <c r="B1108">
        <v>1971</v>
      </c>
      <c r="C1108" t="s">
        <v>2270</v>
      </c>
      <c r="D1108">
        <v>1887</v>
      </c>
      <c r="E1108" t="e">
        <f>VLOOKUP(C1108,GDP!A$1:BG$265,13,FALSE)</f>
        <v>#N/A</v>
      </c>
      <c r="F1108" t="e">
        <f>VLOOKUP(C1108,Population!A$1:BG$265,13,FALSE)</f>
        <v>#N/A</v>
      </c>
      <c r="G1108" t="str">
        <f t="shared" si="17"/>
        <v>.</v>
      </c>
    </row>
    <row r="1109" spans="1:7" x14ac:dyDescent="0.4">
      <c r="A1109">
        <v>8</v>
      </c>
      <c r="B1109">
        <v>1971</v>
      </c>
      <c r="C1109" t="s">
        <v>65</v>
      </c>
      <c r="D1109">
        <v>1871</v>
      </c>
      <c r="E1109">
        <f>VLOOKUP(C1109,GDP!A$1:BG$265,13,FALSE)</f>
        <v>16646599769.999998</v>
      </c>
      <c r="F1109">
        <f>VLOOKUP(C1109,Population!A$1:BG$265,13,FALSE)</f>
        <v>24366439</v>
      </c>
      <c r="G1109">
        <f t="shared" si="17"/>
        <v>683.1773723686091</v>
      </c>
    </row>
    <row r="1110" spans="1:7" x14ac:dyDescent="0.4">
      <c r="A1110">
        <v>9</v>
      </c>
      <c r="B1110">
        <v>1971</v>
      </c>
      <c r="C1110" t="s">
        <v>140</v>
      </c>
      <c r="D1110">
        <v>1862</v>
      </c>
      <c r="E1110">
        <f>VLOOKUP(C1110,GDP!A$1:BG$265,13,FALSE)</f>
        <v>46492797365.269463</v>
      </c>
      <c r="F1110">
        <f>VLOOKUP(C1110,Population!A$1:BG$265,13,FALSE)</f>
        <v>34224490</v>
      </c>
      <c r="G1110">
        <f t="shared" si="17"/>
        <v>1358.4657467582267</v>
      </c>
    </row>
    <row r="1111" spans="1:7" x14ac:dyDescent="0.4">
      <c r="A1111">
        <v>9</v>
      </c>
      <c r="B1111">
        <v>1971</v>
      </c>
      <c r="C1111" t="s">
        <v>1607</v>
      </c>
      <c r="D1111">
        <v>1862</v>
      </c>
      <c r="E1111">
        <f>VLOOKUP(C1111,GDP!A$1:BG$265,13,FALSE)</f>
        <v>0</v>
      </c>
      <c r="F1111">
        <f>VLOOKUP(C1111,Population!A$1:BG$265,13,FALSE)</f>
        <v>0</v>
      </c>
      <c r="G1111" t="str">
        <f t="shared" si="17"/>
        <v>.</v>
      </c>
    </row>
    <row r="1112" spans="1:7" x14ac:dyDescent="0.4">
      <c r="A1112">
        <v>11</v>
      </c>
      <c r="B1112">
        <v>1971</v>
      </c>
      <c r="C1112" t="s">
        <v>1485</v>
      </c>
      <c r="D1112">
        <v>1856</v>
      </c>
      <c r="E1112">
        <f>VLOOKUP(C1112,GDP!A$1:BG$265,13,FALSE)</f>
        <v>0</v>
      </c>
      <c r="F1112">
        <f>VLOOKUP(C1112,Population!A$1:BG$265,13,FALSE)</f>
        <v>9826815</v>
      </c>
      <c r="G1112" t="str">
        <f t="shared" si="17"/>
        <v>.</v>
      </c>
    </row>
    <row r="1113" spans="1:7" x14ac:dyDescent="0.4">
      <c r="A1113">
        <v>12</v>
      </c>
      <c r="B1113">
        <v>1971</v>
      </c>
      <c r="C1113" t="s">
        <v>126</v>
      </c>
      <c r="D1113">
        <v>1841</v>
      </c>
      <c r="E1113">
        <f>VLOOKUP(C1113,GDP!A$1:BG$265,13,FALSE)</f>
        <v>40980345656.372543</v>
      </c>
      <c r="F1113">
        <f>VLOOKUP(C1113,Population!A$1:BG$265,13,FALSE)</f>
        <v>8098334</v>
      </c>
      <c r="G1113">
        <f t="shared" si="17"/>
        <v>5060.3427391822252</v>
      </c>
    </row>
    <row r="1114" spans="1:7" x14ac:dyDescent="0.4">
      <c r="A1114">
        <v>13</v>
      </c>
      <c r="B1114">
        <v>1971</v>
      </c>
      <c r="C1114" t="s">
        <v>59</v>
      </c>
      <c r="D1114">
        <v>1827</v>
      </c>
      <c r="E1114">
        <f>VLOOKUP(C1114,GDP!A$1:BG$265,13,FALSE)</f>
        <v>0</v>
      </c>
      <c r="F1114">
        <f>VLOOKUP(C1114,Population!A$1:BG$265,13,FALSE)</f>
        <v>20461567</v>
      </c>
      <c r="G1114" t="str">
        <f t="shared" si="17"/>
        <v>.</v>
      </c>
    </row>
    <row r="1115" spans="1:7" x14ac:dyDescent="0.4">
      <c r="A1115">
        <v>14</v>
      </c>
      <c r="B1115">
        <v>1971</v>
      </c>
      <c r="C1115" t="s">
        <v>81</v>
      </c>
      <c r="D1115">
        <v>1810</v>
      </c>
      <c r="E1115">
        <f>VLOOKUP(C1115,GDP!A$1:BG$265,13,FALSE)</f>
        <v>2807258064.516129</v>
      </c>
      <c r="F1115">
        <f>VLOOKUP(C1115,Population!A$1:BG$265,13,FALSE)</f>
        <v>2818270</v>
      </c>
      <c r="G1115">
        <f t="shared" si="17"/>
        <v>996.09266128374111</v>
      </c>
    </row>
    <row r="1116" spans="1:7" x14ac:dyDescent="0.4">
      <c r="A1116">
        <v>15</v>
      </c>
      <c r="B1116">
        <v>1971</v>
      </c>
      <c r="C1116" t="s">
        <v>43</v>
      </c>
      <c r="D1116">
        <v>1806</v>
      </c>
      <c r="E1116">
        <f>VLOOKUP(C1116,GDP!A$1:BG$265,13,FALSE)</f>
        <v>29981290025.491325</v>
      </c>
      <c r="F1116">
        <f>VLOOKUP(C1116,Population!A$1:BG$265,13,FALSE)</f>
        <v>9673162</v>
      </c>
      <c r="G1116">
        <f t="shared" si="17"/>
        <v>3099.4301579453881</v>
      </c>
    </row>
    <row r="1117" spans="1:7" x14ac:dyDescent="0.4">
      <c r="A1117">
        <v>16</v>
      </c>
      <c r="B1117">
        <v>1971</v>
      </c>
      <c r="C1117" t="s">
        <v>467</v>
      </c>
      <c r="D1117">
        <v>1794</v>
      </c>
      <c r="E1117">
        <f>VLOOKUP(C1117,GDP!A$1:BG$265,13,FALSE)</f>
        <v>9202512367.4911671</v>
      </c>
      <c r="F1117">
        <f>VLOOKUP(C1117,Population!A$1:BG$265,13,FALSE)</f>
        <v>8643756</v>
      </c>
      <c r="G1117">
        <f t="shared" si="17"/>
        <v>1064.6427742165752</v>
      </c>
    </row>
    <row r="1118" spans="1:7" x14ac:dyDescent="0.4">
      <c r="A1118">
        <v>17</v>
      </c>
      <c r="B1118">
        <v>1971</v>
      </c>
      <c r="C1118" t="s">
        <v>199</v>
      </c>
      <c r="D1118">
        <v>1790</v>
      </c>
      <c r="E1118">
        <f>VLOOKUP(C1118,GDP!A$1:BG$265,13,FALSE)</f>
        <v>0</v>
      </c>
      <c r="F1118">
        <f>VLOOKUP(C1118,Population!A$1:BG$265,13,FALSE)</f>
        <v>32783500</v>
      </c>
      <c r="G1118" t="str">
        <f t="shared" si="17"/>
        <v>.</v>
      </c>
    </row>
    <row r="1119" spans="1:7" x14ac:dyDescent="0.4">
      <c r="A1119">
        <v>17</v>
      </c>
      <c r="B1119">
        <v>1971</v>
      </c>
      <c r="C1119" t="s">
        <v>100</v>
      </c>
      <c r="D1119">
        <v>1790</v>
      </c>
      <c r="E1119">
        <f>VLOOKUP(C1119,GDP!A$1:BG$265,13,FALSE)</f>
        <v>17858485956.603149</v>
      </c>
      <c r="F1119">
        <f>VLOOKUP(C1119,Population!A$1:BG$265,13,FALSE)</f>
        <v>7500482</v>
      </c>
      <c r="G1119">
        <f t="shared" si="17"/>
        <v>2380.9784433324617</v>
      </c>
    </row>
    <row r="1120" spans="1:7" x14ac:dyDescent="0.4">
      <c r="A1120">
        <v>19</v>
      </c>
      <c r="B1120">
        <v>1971</v>
      </c>
      <c r="C1120" t="s">
        <v>1147</v>
      </c>
      <c r="D1120">
        <v>1784</v>
      </c>
      <c r="E1120">
        <f>VLOOKUP(C1120,GDP!A$1:BG$265,13,FALSE)</f>
        <v>20334172259.507832</v>
      </c>
      <c r="F1120">
        <f>VLOOKUP(C1120,Population!A$1:BG$265,13,FALSE)</f>
        <v>23482813</v>
      </c>
      <c r="G1120">
        <f t="shared" si="17"/>
        <v>865.91722463181191</v>
      </c>
    </row>
    <row r="1121" spans="1:7" x14ac:dyDescent="0.4">
      <c r="A1121">
        <v>20</v>
      </c>
      <c r="B1121">
        <v>1971</v>
      </c>
      <c r="C1121" t="s">
        <v>410</v>
      </c>
      <c r="D1121">
        <v>1783</v>
      </c>
      <c r="E1121">
        <f>VLOOKUP(C1121,GDP!A$1:BG$265,13,FALSE)</f>
        <v>0</v>
      </c>
      <c r="F1121">
        <f>VLOOKUP(C1121,Population!A$1:BG$265,13,FALSE)</f>
        <v>8536395</v>
      </c>
      <c r="G1121" t="str">
        <f t="shared" si="17"/>
        <v>.</v>
      </c>
    </row>
    <row r="1122" spans="1:7" x14ac:dyDescent="0.4">
      <c r="A1122">
        <v>21</v>
      </c>
      <c r="B1122">
        <v>1971</v>
      </c>
      <c r="C1122" t="s">
        <v>32</v>
      </c>
      <c r="D1122">
        <v>1781</v>
      </c>
      <c r="E1122">
        <f>VLOOKUP(C1122,GDP!A$1:BG$265,13,FALSE)</f>
        <v>165966615366.40228</v>
      </c>
      <c r="F1122">
        <f>VLOOKUP(C1122,Population!A$1:BG$265,13,FALSE)</f>
        <v>52480421</v>
      </c>
      <c r="G1122">
        <f t="shared" si="17"/>
        <v>3162.4482464880052</v>
      </c>
    </row>
    <row r="1123" spans="1:7" x14ac:dyDescent="0.4">
      <c r="A1123">
        <v>21</v>
      </c>
      <c r="B1123">
        <v>1971</v>
      </c>
      <c r="C1123" t="s">
        <v>2260</v>
      </c>
      <c r="D1123">
        <v>1781</v>
      </c>
      <c r="E1123" t="e">
        <f>VLOOKUP(C1123,GDP!A$1:BG$265,13,FALSE)</f>
        <v>#N/A</v>
      </c>
      <c r="F1123" t="e">
        <f>VLOOKUP(C1123,Population!A$1:BG$265,13,FALSE)</f>
        <v>#N/A</v>
      </c>
      <c r="G1123" t="str">
        <f t="shared" si="17"/>
        <v>.</v>
      </c>
    </row>
    <row r="1124" spans="1:7" x14ac:dyDescent="0.4">
      <c r="A1124">
        <v>23</v>
      </c>
      <c r="B1124">
        <v>1971</v>
      </c>
      <c r="C1124" t="s">
        <v>33</v>
      </c>
      <c r="D1124">
        <v>1767</v>
      </c>
      <c r="E1124">
        <f>VLOOKUP(C1124,GDP!A$1:BG$265,13,FALSE)</f>
        <v>39200000000</v>
      </c>
      <c r="F1124">
        <f>VLOOKUP(C1124,Population!A$1:BG$265,13,FALSE)</f>
        <v>53718724</v>
      </c>
      <c r="G1124">
        <f t="shared" si="17"/>
        <v>729.7269384135036</v>
      </c>
    </row>
    <row r="1125" spans="1:7" x14ac:dyDescent="0.4">
      <c r="A1125">
        <v>24</v>
      </c>
      <c r="B1125">
        <v>1971</v>
      </c>
      <c r="C1125" t="s">
        <v>70</v>
      </c>
      <c r="D1125">
        <v>1766</v>
      </c>
      <c r="E1125">
        <f>VLOOKUP(C1125,GDP!A$1:BG$265,13,FALSE)</f>
        <v>10884114754.09836</v>
      </c>
      <c r="F1125">
        <f>VLOOKUP(C1125,Population!A$1:BG$265,13,FALSE)</f>
        <v>9745189</v>
      </c>
      <c r="G1125">
        <f t="shared" si="17"/>
        <v>1116.8705659888547</v>
      </c>
    </row>
    <row r="1126" spans="1:7" x14ac:dyDescent="0.4">
      <c r="A1126">
        <v>25</v>
      </c>
      <c r="B1126">
        <v>1971</v>
      </c>
      <c r="C1126" t="s">
        <v>118</v>
      </c>
      <c r="D1126">
        <v>1761</v>
      </c>
      <c r="E1126">
        <f>VLOOKUP(C1126,GDP!A$1:BG$265,13,FALSE)</f>
        <v>44010160463.659149</v>
      </c>
      <c r="F1126">
        <f>VLOOKUP(C1126,Population!A$1:BG$265,13,FALSE)</f>
        <v>13194497</v>
      </c>
      <c r="G1126">
        <f t="shared" si="17"/>
        <v>3335.493612500662</v>
      </c>
    </row>
    <row r="1127" spans="1:7" x14ac:dyDescent="0.4">
      <c r="A1127">
        <v>26</v>
      </c>
      <c r="B1127">
        <v>1971</v>
      </c>
      <c r="C1127" t="s">
        <v>77</v>
      </c>
      <c r="D1127">
        <v>1752</v>
      </c>
      <c r="E1127">
        <f>VLOOKUP(C1127,GDP!A$1:BG$265,13,FALSE)</f>
        <v>609047284.92063475</v>
      </c>
      <c r="F1127">
        <f>VLOOKUP(C1127,Population!A$1:BG$265,13,FALSE)</f>
        <v>2535359</v>
      </c>
      <c r="G1127">
        <f t="shared" si="17"/>
        <v>240.22131971079233</v>
      </c>
    </row>
    <row r="1128" spans="1:7" x14ac:dyDescent="0.4">
      <c r="A1128">
        <v>27</v>
      </c>
      <c r="B1128">
        <v>1971</v>
      </c>
      <c r="C1128" t="s">
        <v>281</v>
      </c>
      <c r="D1128">
        <v>1744</v>
      </c>
      <c r="E1128" t="e">
        <f>VLOOKUP(C1128,GDP!A$1:BG$265,13,FALSE)</f>
        <v>#N/A</v>
      </c>
      <c r="F1128" t="e">
        <f>VLOOKUP(C1128,Population!A$1:BG$265,13,FALSE)</f>
        <v>#N/A</v>
      </c>
      <c r="G1128" t="str">
        <f t="shared" si="17"/>
        <v>.</v>
      </c>
    </row>
    <row r="1129" spans="1:7" x14ac:dyDescent="0.4">
      <c r="A1129">
        <v>28</v>
      </c>
      <c r="B1129">
        <v>1971</v>
      </c>
      <c r="C1129" t="s">
        <v>60</v>
      </c>
      <c r="D1129">
        <v>1743</v>
      </c>
      <c r="E1129">
        <f>VLOOKUP(C1129,GDP!A$1:BG$265,13,FALSE)</f>
        <v>8289582883.5012913</v>
      </c>
      <c r="F1129">
        <f>VLOOKUP(C1129,Population!A$1:BG$265,13,FALSE)</f>
        <v>13704335</v>
      </c>
      <c r="G1129">
        <f t="shared" si="17"/>
        <v>604.88764201263984</v>
      </c>
    </row>
    <row r="1130" spans="1:7" x14ac:dyDescent="0.4">
      <c r="A1130">
        <v>29</v>
      </c>
      <c r="B1130">
        <v>1971</v>
      </c>
      <c r="C1130" t="s">
        <v>2002</v>
      </c>
      <c r="D1130">
        <v>1739</v>
      </c>
      <c r="E1130">
        <f>VLOOKUP(C1130,GDP!A$1:BG$265,13,FALSE)</f>
        <v>5104355500.1916437</v>
      </c>
      <c r="F1130">
        <f>VLOOKUP(C1130,Population!A$1:BG$265,13,FALSE)</f>
        <v>2992050</v>
      </c>
      <c r="G1130">
        <f t="shared" si="17"/>
        <v>1705.9726609487286</v>
      </c>
    </row>
    <row r="1131" spans="1:7" x14ac:dyDescent="0.4">
      <c r="A1131">
        <v>30</v>
      </c>
      <c r="B1131">
        <v>1971</v>
      </c>
      <c r="C1131" t="s">
        <v>2285</v>
      </c>
      <c r="D1131">
        <v>1723</v>
      </c>
      <c r="E1131">
        <f>VLOOKUP(C1131,GDP!A$1:BG$265,13,FALSE)</f>
        <v>0</v>
      </c>
      <c r="F1131">
        <f>VLOOKUP(C1131,Population!A$1:BG$265,13,FALSE)</f>
        <v>20562865</v>
      </c>
      <c r="G1131" t="str">
        <f t="shared" si="17"/>
        <v>.</v>
      </c>
    </row>
    <row r="1132" spans="1:7" x14ac:dyDescent="0.4">
      <c r="A1132">
        <v>31</v>
      </c>
      <c r="B1132">
        <v>1971</v>
      </c>
      <c r="C1132" t="s">
        <v>117</v>
      </c>
      <c r="D1132">
        <v>1711</v>
      </c>
      <c r="E1132">
        <f>VLOOKUP(C1132,GDP!A$1:BG$265,13,FALSE)</f>
        <v>0</v>
      </c>
      <c r="F1132">
        <f>VLOOKUP(C1132,Population!A$1:BG$265,13,FALSE)</f>
        <v>6213399</v>
      </c>
      <c r="G1132" t="str">
        <f t="shared" si="17"/>
        <v>.</v>
      </c>
    </row>
    <row r="1133" spans="1:7" x14ac:dyDescent="0.4">
      <c r="A1133">
        <v>32</v>
      </c>
      <c r="B1133">
        <v>1971</v>
      </c>
      <c r="C1133" t="s">
        <v>522</v>
      </c>
      <c r="D1133">
        <v>1706</v>
      </c>
      <c r="E1133">
        <f>VLOOKUP(C1133,GDP!A$1:BG$265,13,FALSE)</f>
        <v>4356633663.3663378</v>
      </c>
      <c r="F1133">
        <f>VLOOKUP(C1133,Population!A$1:BG$265,13,FALSE)</f>
        <v>16347198</v>
      </c>
      <c r="G1133">
        <f t="shared" si="17"/>
        <v>266.50644736586281</v>
      </c>
    </row>
    <row r="1134" spans="1:7" x14ac:dyDescent="0.4">
      <c r="A1134">
        <v>33</v>
      </c>
      <c r="B1134">
        <v>1971</v>
      </c>
      <c r="C1134" t="s">
        <v>1492</v>
      </c>
      <c r="D1134">
        <v>1705</v>
      </c>
      <c r="E1134">
        <f>VLOOKUP(C1134,GDP!A$1:BG$265,13,FALSE)</f>
        <v>2417107708.2531657</v>
      </c>
      <c r="F1134">
        <f>VLOOKUP(C1134,Population!A$1:BG$265,13,FALSE)</f>
        <v>8827273</v>
      </c>
      <c r="G1134">
        <f t="shared" si="17"/>
        <v>273.82269793323098</v>
      </c>
    </row>
    <row r="1135" spans="1:7" x14ac:dyDescent="0.4">
      <c r="A1135">
        <v>33</v>
      </c>
      <c r="B1135">
        <v>1971</v>
      </c>
      <c r="C1135" t="s">
        <v>2076</v>
      </c>
      <c r="D1135">
        <v>1705</v>
      </c>
      <c r="E1135">
        <f>VLOOKUP(C1135,GDP!A$1:BG$265,13,FALSE)</f>
        <v>2656000000</v>
      </c>
      <c r="F1135">
        <f>VLOOKUP(C1135,Population!A$1:BG$265,13,FALSE)</f>
        <v>10621472</v>
      </c>
      <c r="G1135">
        <f t="shared" si="17"/>
        <v>250.05950211044194</v>
      </c>
    </row>
    <row r="1136" spans="1:7" x14ac:dyDescent="0.4">
      <c r="A1136">
        <v>35</v>
      </c>
      <c r="B1136">
        <v>1971</v>
      </c>
      <c r="C1136" t="s">
        <v>109</v>
      </c>
      <c r="D1136">
        <v>1701</v>
      </c>
      <c r="E1136">
        <f>VLOOKUP(C1136,GDP!A$1:BG$265,13,FALSE)</f>
        <v>8266003570.517725</v>
      </c>
      <c r="F1136">
        <f>VLOOKUP(C1136,Population!A$1:BG$265,13,FALSE)</f>
        <v>35863382</v>
      </c>
      <c r="G1136">
        <f t="shared" si="17"/>
        <v>230.48589144542265</v>
      </c>
    </row>
    <row r="1137" spans="1:7" x14ac:dyDescent="0.4">
      <c r="A1137">
        <v>36</v>
      </c>
      <c r="B1137">
        <v>1971</v>
      </c>
      <c r="C1137" t="s">
        <v>505</v>
      </c>
      <c r="D1137">
        <v>1699</v>
      </c>
      <c r="E1137">
        <f>VLOOKUP(C1137,GDP!A$1:BG$265,13,FALSE)</f>
        <v>0</v>
      </c>
      <c r="F1137">
        <f>VLOOKUP(C1137,Population!A$1:BG$265,13,FALSE)</f>
        <v>3069000</v>
      </c>
      <c r="G1137" t="str">
        <f t="shared" si="17"/>
        <v>.</v>
      </c>
    </row>
    <row r="1138" spans="1:7" x14ac:dyDescent="0.4">
      <c r="A1138">
        <v>37</v>
      </c>
      <c r="B1138">
        <v>1971</v>
      </c>
      <c r="C1138" t="s">
        <v>565</v>
      </c>
      <c r="D1138">
        <v>1679</v>
      </c>
      <c r="E1138">
        <f>VLOOKUP(C1138,GDP!A$1:BG$265,13,FALSE)</f>
        <v>45138313360.958664</v>
      </c>
      <c r="F1138">
        <f>VLOOKUP(C1138,Population!A$1:BG$265,13,FALSE)</f>
        <v>12937000</v>
      </c>
      <c r="G1138">
        <f t="shared" si="17"/>
        <v>3489.0866012954057</v>
      </c>
    </row>
    <row r="1139" spans="1:7" x14ac:dyDescent="0.4">
      <c r="A1139">
        <v>38</v>
      </c>
      <c r="B1139">
        <v>1971</v>
      </c>
      <c r="C1139" t="s">
        <v>351</v>
      </c>
      <c r="D1139">
        <v>1671</v>
      </c>
      <c r="E1139" t="e">
        <f>VLOOKUP(C1139,GDP!A$1:BG$265,13,FALSE)</f>
        <v>#N/A</v>
      </c>
      <c r="F1139" t="e">
        <f>VLOOKUP(C1139,Population!A$1:BG$265,13,FALSE)</f>
        <v>#N/A</v>
      </c>
      <c r="G1139" t="str">
        <f t="shared" si="17"/>
        <v>.</v>
      </c>
    </row>
    <row r="1140" spans="1:7" x14ac:dyDescent="0.4">
      <c r="A1140">
        <v>39</v>
      </c>
      <c r="B1140">
        <v>1971</v>
      </c>
      <c r="C1140" t="s">
        <v>2040</v>
      </c>
      <c r="D1140">
        <v>1665</v>
      </c>
      <c r="E1140">
        <f>VLOOKUP(C1140,GDP!A$1:BG$265,13,FALSE)</f>
        <v>0</v>
      </c>
      <c r="F1140">
        <f>VLOOKUP(C1140,Population!A$1:BG$265,13,FALSE)</f>
        <v>27024985</v>
      </c>
      <c r="G1140" t="str">
        <f t="shared" si="17"/>
        <v>.</v>
      </c>
    </row>
    <row r="1141" spans="1:7" x14ac:dyDescent="0.4">
      <c r="A1141">
        <v>40</v>
      </c>
      <c r="B1141">
        <v>1971</v>
      </c>
      <c r="C1141" t="s">
        <v>1955</v>
      </c>
      <c r="D1141">
        <v>1633</v>
      </c>
      <c r="E1141">
        <f>VLOOKUP(C1141,GDP!A$1:BG$265,13,FALSE)</f>
        <v>1584128262.0893281</v>
      </c>
      <c r="F1141">
        <f>VLOOKUP(C1141,Population!A$1:BG$265,13,FALSE)</f>
        <v>5479338</v>
      </c>
      <c r="G1141">
        <f t="shared" si="17"/>
        <v>289.10942564399716</v>
      </c>
    </row>
    <row r="1142" spans="1:7" x14ac:dyDescent="0.4">
      <c r="A1142">
        <v>40</v>
      </c>
      <c r="B1142">
        <v>1971</v>
      </c>
      <c r="C1142" t="s">
        <v>1954</v>
      </c>
      <c r="D1142">
        <v>1633</v>
      </c>
      <c r="E1142">
        <f>VLOOKUP(C1142,GDP!A$1:BG$265,13,FALSE)</f>
        <v>99800958648.143631</v>
      </c>
      <c r="F1142">
        <f>VLOOKUP(C1142,Population!A$1:BG$265,13,FALSE)</f>
        <v>841105000</v>
      </c>
      <c r="G1142">
        <f t="shared" si="17"/>
        <v>118.65457778534622</v>
      </c>
    </row>
    <row r="1143" spans="1:7" x14ac:dyDescent="0.4">
      <c r="A1143">
        <v>42</v>
      </c>
      <c r="B1143">
        <v>1971</v>
      </c>
      <c r="C1143" t="s">
        <v>2038</v>
      </c>
      <c r="D1143">
        <v>1630</v>
      </c>
      <c r="E1143">
        <f>VLOOKUP(C1143,GDP!A$1:BG$265,13,FALSE)</f>
        <v>430096738.3692162</v>
      </c>
      <c r="F1143">
        <f>VLOOKUP(C1143,Population!A$1:BG$265,13,FALSE)</f>
        <v>6044530</v>
      </c>
      <c r="G1143">
        <f t="shared" si="17"/>
        <v>71.154703238997271</v>
      </c>
    </row>
    <row r="1144" spans="1:7" x14ac:dyDescent="0.4">
      <c r="A1144">
        <v>43</v>
      </c>
      <c r="B1144">
        <v>1971</v>
      </c>
      <c r="C1144" t="s">
        <v>637</v>
      </c>
      <c r="D1144">
        <v>1622</v>
      </c>
      <c r="E1144">
        <f>VLOOKUP(C1144,GDP!A$1:BG$265,13,FALSE)</f>
        <v>1685217058.7110345</v>
      </c>
      <c r="F1144">
        <f>VLOOKUP(C1144,Population!A$1:BG$265,13,FALSE)</f>
        <v>5172691</v>
      </c>
      <c r="G1144">
        <f t="shared" si="17"/>
        <v>325.79117111596935</v>
      </c>
    </row>
    <row r="1145" spans="1:7" x14ac:dyDescent="0.4">
      <c r="A1145">
        <v>44</v>
      </c>
      <c r="B1145">
        <v>1971</v>
      </c>
      <c r="C1145" t="s">
        <v>934</v>
      </c>
      <c r="D1145">
        <v>1619</v>
      </c>
      <c r="E1145">
        <f>VLOOKUP(C1145,GDP!A$1:BG$265,13,FALSE)</f>
        <v>1077152902.2910442</v>
      </c>
      <c r="F1145">
        <f>VLOOKUP(C1145,Population!A$1:BG$265,13,FALSE)</f>
        <v>1898360</v>
      </c>
      <c r="G1145">
        <f t="shared" si="17"/>
        <v>567.41234659971985</v>
      </c>
    </row>
    <row r="1146" spans="1:7" x14ac:dyDescent="0.4">
      <c r="A1146">
        <v>45</v>
      </c>
      <c r="B1146">
        <v>1971</v>
      </c>
      <c r="C1146" t="s">
        <v>858</v>
      </c>
      <c r="D1146">
        <v>1618</v>
      </c>
      <c r="E1146">
        <f>VLOOKUP(C1146,GDP!A$1:BG$265,13,FALSE)</f>
        <v>19085681968.140259</v>
      </c>
      <c r="F1146">
        <f>VLOOKUP(C1146,Population!A$1:BG$265,13,FALSE)</f>
        <v>4963126</v>
      </c>
      <c r="G1146">
        <f t="shared" si="17"/>
        <v>3845.4961586992267</v>
      </c>
    </row>
    <row r="1147" spans="1:7" x14ac:dyDescent="0.4">
      <c r="A1147">
        <v>46</v>
      </c>
      <c r="B1147">
        <v>1971</v>
      </c>
      <c r="C1147" t="s">
        <v>678</v>
      </c>
      <c r="D1147">
        <v>1614</v>
      </c>
      <c r="E1147">
        <f>VLOOKUP(C1147,GDP!A$1:BG$265,13,FALSE)</f>
        <v>13731801564.685017</v>
      </c>
      <c r="F1147">
        <f>VLOOKUP(C1147,Population!A$1:BG$265,13,FALSE)</f>
        <v>29281268</v>
      </c>
      <c r="G1147">
        <f t="shared" si="17"/>
        <v>468.96198500300659</v>
      </c>
    </row>
    <row r="1148" spans="1:7" x14ac:dyDescent="0.4">
      <c r="A1148">
        <v>46</v>
      </c>
      <c r="B1148">
        <v>1971</v>
      </c>
      <c r="C1148" t="s">
        <v>1060</v>
      </c>
      <c r="D1148">
        <v>1614</v>
      </c>
      <c r="E1148">
        <f>VLOOKUP(C1148,GDP!A$1:BG$265,13,FALSE)</f>
        <v>14591755681.818182</v>
      </c>
      <c r="F1148">
        <f>VLOOKUP(C1148,Population!A$1:BG$265,13,FALSE)</f>
        <v>8831036</v>
      </c>
      <c r="G1148">
        <f t="shared" si="17"/>
        <v>1652.3265992594959</v>
      </c>
    </row>
    <row r="1149" spans="1:7" x14ac:dyDescent="0.4">
      <c r="A1149">
        <v>48</v>
      </c>
      <c r="B1149">
        <v>1971</v>
      </c>
      <c r="C1149" t="s">
        <v>74</v>
      </c>
      <c r="D1149">
        <v>1610</v>
      </c>
      <c r="E1149">
        <f>VLOOKUP(C1149,GDP!A$1:BG$265,13,FALSE)</f>
        <v>1095454545.4545455</v>
      </c>
      <c r="F1149">
        <f>VLOOKUP(C1149,Population!A$1:BG$265,13,FALSE)</f>
        <v>4600591</v>
      </c>
      <c r="G1149">
        <f t="shared" si="17"/>
        <v>238.11170031296967</v>
      </c>
    </row>
    <row r="1150" spans="1:7" x14ac:dyDescent="0.4">
      <c r="A1150">
        <v>49</v>
      </c>
      <c r="B1150">
        <v>1971</v>
      </c>
      <c r="C1150" t="s">
        <v>815</v>
      </c>
      <c r="D1150">
        <v>1608</v>
      </c>
      <c r="E1150">
        <f>VLOOKUP(C1150,GDP!A$1:BG$265,13,FALSE)</f>
        <v>99271961477.520294</v>
      </c>
      <c r="F1150">
        <f>VLOOKUP(C1150,Population!A$1:BG$265,13,FALSE)</f>
        <v>21645535</v>
      </c>
      <c r="G1150">
        <f t="shared" si="17"/>
        <v>4586.2558480314901</v>
      </c>
    </row>
    <row r="1151" spans="1:7" x14ac:dyDescent="0.4">
      <c r="A1151">
        <v>50</v>
      </c>
      <c r="B1151">
        <v>1971</v>
      </c>
      <c r="C1151" t="s">
        <v>1983</v>
      </c>
      <c r="D1151">
        <v>1607</v>
      </c>
      <c r="E1151">
        <f>VLOOKUP(C1151,GDP!A$1:BG$265,13,FALSE)</f>
        <v>0</v>
      </c>
      <c r="F1151">
        <f>VLOOKUP(C1151,Population!A$1:BG$265,13,FALSE)</f>
        <v>4263840</v>
      </c>
      <c r="G1151" t="str">
        <f t="shared" si="17"/>
        <v>.</v>
      </c>
    </row>
    <row r="1152" spans="1:7" x14ac:dyDescent="0.4">
      <c r="A1152">
        <v>51</v>
      </c>
      <c r="B1152">
        <v>1971</v>
      </c>
      <c r="C1152" t="s">
        <v>2255</v>
      </c>
      <c r="D1152">
        <v>1599</v>
      </c>
      <c r="E1152">
        <f>VLOOKUP(C1152,GDP!A$1:BG$265,13,FALSE)</f>
        <v>9889961111.9112778</v>
      </c>
      <c r="F1152">
        <f>VLOOKUP(C1152,Population!A$1:BG$265,13,FALSE)</f>
        <v>32882704</v>
      </c>
      <c r="G1152">
        <f t="shared" si="17"/>
        <v>300.76483709828966</v>
      </c>
    </row>
    <row r="1153" spans="1:7" x14ac:dyDescent="0.4">
      <c r="A1153">
        <v>52</v>
      </c>
      <c r="B1153">
        <v>1971</v>
      </c>
      <c r="C1153" t="s">
        <v>295</v>
      </c>
      <c r="D1153">
        <v>1593</v>
      </c>
      <c r="E1153">
        <f>VLOOKUP(C1153,GDP!A$1:BG$265,13,FALSE)</f>
        <v>16256619963.799692</v>
      </c>
      <c r="F1153">
        <f>VLOOKUP(C1153,Population!A$1:BG$265,13,FALSE)</f>
        <v>35720568</v>
      </c>
      <c r="G1153">
        <f t="shared" si="17"/>
        <v>455.10530414297142</v>
      </c>
    </row>
    <row r="1154" spans="1:7" x14ac:dyDescent="0.4">
      <c r="A1154">
        <v>53</v>
      </c>
      <c r="B1154">
        <v>1971</v>
      </c>
      <c r="C1154" t="s">
        <v>727</v>
      </c>
      <c r="D1154">
        <v>1589</v>
      </c>
      <c r="E1154">
        <f>VLOOKUP(C1154,GDP!A$1:BG$265,13,FALSE)</f>
        <v>5077222366.9747181</v>
      </c>
      <c r="F1154">
        <f>VLOOKUP(C1154,Population!A$1:BG$265,13,FALSE)</f>
        <v>14960109</v>
      </c>
      <c r="G1154">
        <f t="shared" si="17"/>
        <v>339.3840490717493</v>
      </c>
    </row>
    <row r="1155" spans="1:7" x14ac:dyDescent="0.4">
      <c r="A1155">
        <v>54</v>
      </c>
      <c r="B1155">
        <v>1971</v>
      </c>
      <c r="C1155" t="s">
        <v>591</v>
      </c>
      <c r="D1155">
        <v>1588</v>
      </c>
      <c r="E1155">
        <f>VLOOKUP(C1155,GDP!A$1:BG$265,13,FALSE)</f>
        <v>0</v>
      </c>
      <c r="F1155">
        <f>VLOOKUP(C1155,Population!A$1:BG$265,13,FALSE)</f>
        <v>4793155</v>
      </c>
      <c r="G1155" t="str">
        <f t="shared" ref="G1155:G1218" si="18">IFERROR(IF(E1155*F1155=0,".",E1155/F1155),".")</f>
        <v>.</v>
      </c>
    </row>
    <row r="1156" spans="1:7" x14ac:dyDescent="0.4">
      <c r="A1156">
        <v>55</v>
      </c>
      <c r="B1156">
        <v>1971</v>
      </c>
      <c r="C1156" t="s">
        <v>851</v>
      </c>
      <c r="D1156">
        <v>1584</v>
      </c>
      <c r="E1156">
        <f>VLOOKUP(C1156,GDP!A$1:BG$265,13,FALSE)</f>
        <v>3865346534.6534657</v>
      </c>
      <c r="F1156">
        <f>VLOOKUP(C1156,Population!A$1:BG$265,13,FALSE)</f>
        <v>10255903</v>
      </c>
      <c r="G1156">
        <f t="shared" si="18"/>
        <v>376.88992716228552</v>
      </c>
    </row>
    <row r="1157" spans="1:7" x14ac:dyDescent="0.4">
      <c r="A1157">
        <v>56</v>
      </c>
      <c r="B1157">
        <v>1971</v>
      </c>
      <c r="C1157" t="s">
        <v>1261</v>
      </c>
      <c r="D1157">
        <v>1582</v>
      </c>
      <c r="E1157">
        <f>VLOOKUP(C1157,GDP!A$1:BG$265,13,FALSE)</f>
        <v>1058120427.1553423</v>
      </c>
      <c r="F1157">
        <f>VLOOKUP(C1157,Population!A$1:BG$265,13,FALSE)</f>
        <v>4388458</v>
      </c>
      <c r="G1157">
        <f t="shared" si="18"/>
        <v>241.11440217847417</v>
      </c>
    </row>
    <row r="1158" spans="1:7" x14ac:dyDescent="0.4">
      <c r="A1158">
        <v>57</v>
      </c>
      <c r="B1158">
        <v>1971</v>
      </c>
      <c r="C1158" t="s">
        <v>709</v>
      </c>
      <c r="D1158">
        <v>1579</v>
      </c>
      <c r="E1158">
        <f>VLOOKUP(C1158,GDP!A$1:BG$265,13,FALSE)</f>
        <v>1233991075.1162617</v>
      </c>
      <c r="F1158">
        <f>VLOOKUP(C1158,Population!A$1:BG$265,13,FALSE)</f>
        <v>6697745</v>
      </c>
      <c r="G1158">
        <f t="shared" si="18"/>
        <v>184.23978146618924</v>
      </c>
    </row>
    <row r="1159" spans="1:7" x14ac:dyDescent="0.4">
      <c r="A1159">
        <v>57</v>
      </c>
      <c r="B1159">
        <v>1971</v>
      </c>
      <c r="C1159" t="s">
        <v>2273</v>
      </c>
      <c r="D1159">
        <v>1579</v>
      </c>
      <c r="E1159">
        <f>VLOOKUP(C1159,GDP!A$1:BG$265,13,FALSE)</f>
        <v>322128019.3235988</v>
      </c>
      <c r="F1159">
        <f>VLOOKUP(C1159,Population!A$1:BG$265,13,FALSE)</f>
        <v>1406643</v>
      </c>
      <c r="G1159">
        <f t="shared" si="18"/>
        <v>229.00481452905876</v>
      </c>
    </row>
    <row r="1160" spans="1:7" x14ac:dyDescent="0.4">
      <c r="A1160">
        <v>59</v>
      </c>
      <c r="B1160">
        <v>1971</v>
      </c>
      <c r="C1160" t="s">
        <v>1064</v>
      </c>
      <c r="D1160">
        <v>1561</v>
      </c>
      <c r="E1160">
        <f>VLOOKUP(C1160,GDP!A$1:BG$265,13,FALSE)</f>
        <v>9181769911.504425</v>
      </c>
      <c r="F1160">
        <f>VLOOKUP(C1160,Population!A$1:BG$265,13,FALSE)</f>
        <v>57295210</v>
      </c>
      <c r="G1160">
        <f t="shared" si="18"/>
        <v>160.25370901868456</v>
      </c>
    </row>
    <row r="1161" spans="1:7" x14ac:dyDescent="0.4">
      <c r="A1161">
        <v>60</v>
      </c>
      <c r="B1161">
        <v>1971</v>
      </c>
      <c r="C1161" t="s">
        <v>2087</v>
      </c>
      <c r="D1161">
        <v>1559</v>
      </c>
      <c r="E1161">
        <f>VLOOKUP(C1161,GDP!A$1:BG$265,13,FALSE)</f>
        <v>270650000</v>
      </c>
      <c r="F1161">
        <f>VLOOKUP(C1161,Population!A$1:BG$265,13,FALSE)</f>
        <v>372623</v>
      </c>
      <c r="G1161">
        <f t="shared" si="18"/>
        <v>726.33734364223358</v>
      </c>
    </row>
    <row r="1162" spans="1:7" x14ac:dyDescent="0.4">
      <c r="A1162">
        <v>61</v>
      </c>
      <c r="B1162">
        <v>1971</v>
      </c>
      <c r="C1162" t="s">
        <v>1988</v>
      </c>
      <c r="D1162">
        <v>1557</v>
      </c>
      <c r="E1162">
        <f>VLOOKUP(C1162,GDP!A$1:BG$265,13,FALSE)</f>
        <v>1984800000</v>
      </c>
      <c r="F1162">
        <f>VLOOKUP(C1162,Population!A$1:BG$265,13,FALSE)</f>
        <v>5780480</v>
      </c>
      <c r="G1162">
        <f t="shared" si="18"/>
        <v>343.36248892825512</v>
      </c>
    </row>
    <row r="1163" spans="1:7" x14ac:dyDescent="0.4">
      <c r="A1163">
        <v>62</v>
      </c>
      <c r="B1163">
        <v>1971</v>
      </c>
      <c r="C1163" t="s">
        <v>2052</v>
      </c>
      <c r="D1163">
        <v>1540</v>
      </c>
      <c r="E1163">
        <f>VLOOKUP(C1163,GDP!A$1:BG$265,13,FALSE)</f>
        <v>413634335.27009726</v>
      </c>
      <c r="F1163">
        <f>VLOOKUP(C1163,Population!A$1:BG$265,13,FALSE)</f>
        <v>120000</v>
      </c>
      <c r="G1163">
        <f t="shared" si="18"/>
        <v>3446.9527939174773</v>
      </c>
    </row>
    <row r="1164" spans="1:7" x14ac:dyDescent="0.4">
      <c r="A1164">
        <v>63</v>
      </c>
      <c r="B1164">
        <v>1971</v>
      </c>
      <c r="C1164" t="s">
        <v>2002</v>
      </c>
      <c r="D1164">
        <v>1538</v>
      </c>
      <c r="E1164">
        <f>VLOOKUP(C1164,GDP!A$1:BG$265,13,FALSE)</f>
        <v>5104355500.1916437</v>
      </c>
      <c r="F1164">
        <f>VLOOKUP(C1164,Population!A$1:BG$265,13,FALSE)</f>
        <v>2992050</v>
      </c>
      <c r="G1164">
        <f t="shared" si="18"/>
        <v>1705.9726609487286</v>
      </c>
    </row>
    <row r="1165" spans="1:7" x14ac:dyDescent="0.4">
      <c r="A1165">
        <v>64</v>
      </c>
      <c r="B1165">
        <v>1971</v>
      </c>
      <c r="C1165" t="s">
        <v>1170</v>
      </c>
      <c r="D1165">
        <v>1529</v>
      </c>
      <c r="E1165">
        <f>VLOOKUP(C1165,GDP!A$1:BG$265,13,FALSE)</f>
        <v>240151807459.95538</v>
      </c>
      <c r="F1165">
        <f>VLOOKUP(C1165,Population!A$1:BG$265,13,FALSE)</f>
        <v>105697000</v>
      </c>
      <c r="G1165">
        <f t="shared" si="18"/>
        <v>2272.0778022077766</v>
      </c>
    </row>
    <row r="1166" spans="1:7" x14ac:dyDescent="0.4">
      <c r="A1166">
        <v>65</v>
      </c>
      <c r="B1166">
        <v>1971</v>
      </c>
      <c r="C1166" t="s">
        <v>1497</v>
      </c>
      <c r="D1166">
        <v>1523</v>
      </c>
      <c r="E1166">
        <f>VLOOKUP(C1166,GDP!A$1:BG$265,13,FALSE)</f>
        <v>286537524.99033076</v>
      </c>
      <c r="F1166">
        <f>VLOOKUP(C1166,Population!A$1:BG$265,13,FALSE)</f>
        <v>2185662</v>
      </c>
      <c r="G1166">
        <f t="shared" si="18"/>
        <v>131.09873575618315</v>
      </c>
    </row>
    <row r="1167" spans="1:7" x14ac:dyDescent="0.4">
      <c r="A1167">
        <v>66</v>
      </c>
      <c r="B1167">
        <v>1971</v>
      </c>
      <c r="C1167" t="s">
        <v>529</v>
      </c>
      <c r="D1167">
        <v>1522</v>
      </c>
      <c r="E1167">
        <f>VLOOKUP(C1167,GDP!A$1:BG$265,13,FALSE)</f>
        <v>1186119999.9999998</v>
      </c>
      <c r="F1167">
        <f>VLOOKUP(C1167,Population!A$1:BG$265,13,FALSE)</f>
        <v>3765166</v>
      </c>
      <c r="G1167">
        <f t="shared" si="18"/>
        <v>315.02462308434735</v>
      </c>
    </row>
    <row r="1168" spans="1:7" x14ac:dyDescent="0.4">
      <c r="A1168">
        <v>67</v>
      </c>
      <c r="B1168">
        <v>1971</v>
      </c>
      <c r="C1168" t="s">
        <v>1986</v>
      </c>
      <c r="D1168">
        <v>1512</v>
      </c>
      <c r="E1168">
        <f>VLOOKUP(C1168,GDP!A$1:BG$265,13,FALSE)</f>
        <v>0</v>
      </c>
      <c r="F1168">
        <f>VLOOKUP(C1168,Population!A$1:BG$265,13,FALSE)</f>
        <v>94185</v>
      </c>
      <c r="G1168" t="str">
        <f t="shared" si="18"/>
        <v>.</v>
      </c>
    </row>
    <row r="1169" spans="1:7" x14ac:dyDescent="0.4">
      <c r="A1169">
        <v>68</v>
      </c>
      <c r="B1169">
        <v>1971</v>
      </c>
      <c r="C1169" t="s">
        <v>2015</v>
      </c>
      <c r="D1169">
        <v>1493</v>
      </c>
      <c r="E1169">
        <f>VLOOKUP(C1169,GDP!A$1:BG$265,13,FALSE)</f>
        <v>0</v>
      </c>
      <c r="F1169">
        <f>VLOOKUP(C1169,Population!A$1:BG$265,13,FALSE)</f>
        <v>2228146</v>
      </c>
      <c r="G1169" t="str">
        <f t="shared" si="18"/>
        <v>.</v>
      </c>
    </row>
    <row r="1170" spans="1:7" x14ac:dyDescent="0.4">
      <c r="A1170">
        <v>69</v>
      </c>
      <c r="B1170">
        <v>1971</v>
      </c>
      <c r="C1170" t="s">
        <v>2120</v>
      </c>
      <c r="D1170">
        <v>1492</v>
      </c>
      <c r="E1170">
        <f>VLOOKUP(C1170,GDP!A$1:BG$265,13,FALSE)</f>
        <v>1687000000</v>
      </c>
      <c r="F1170">
        <f>VLOOKUP(C1170,Population!A$1:BG$265,13,FALSE)</f>
        <v>4317748</v>
      </c>
      <c r="G1170">
        <f t="shared" si="18"/>
        <v>390.71293646595399</v>
      </c>
    </row>
    <row r="1171" spans="1:7" x14ac:dyDescent="0.4">
      <c r="A1171">
        <v>70</v>
      </c>
      <c r="B1171">
        <v>1971</v>
      </c>
      <c r="C1171" t="s">
        <v>1961</v>
      </c>
      <c r="D1171">
        <v>1486</v>
      </c>
      <c r="E1171">
        <f>VLOOKUP(C1171,GDP!A$1:BG$265,13,FALSE)</f>
        <v>0</v>
      </c>
      <c r="F1171">
        <f>VLOOKUP(C1171,Population!A$1:BG$265,13,FALSE)</f>
        <v>620859</v>
      </c>
      <c r="G1171" t="str">
        <f t="shared" si="18"/>
        <v>.</v>
      </c>
    </row>
    <row r="1172" spans="1:7" x14ac:dyDescent="0.4">
      <c r="A1172">
        <v>71</v>
      </c>
      <c r="B1172">
        <v>1971</v>
      </c>
      <c r="C1172" t="s">
        <v>1929</v>
      </c>
      <c r="D1172">
        <v>1483</v>
      </c>
      <c r="E1172">
        <f>VLOOKUP(C1172,GDP!A$1:BG$265,13,FALSE)</f>
        <v>0</v>
      </c>
      <c r="F1172">
        <f>VLOOKUP(C1172,Population!A$1:BG$265,13,FALSE)</f>
        <v>2187853</v>
      </c>
      <c r="G1172" t="str">
        <f t="shared" si="18"/>
        <v>.</v>
      </c>
    </row>
    <row r="1173" spans="1:7" x14ac:dyDescent="0.4">
      <c r="A1173">
        <v>72</v>
      </c>
      <c r="B1173">
        <v>1971</v>
      </c>
      <c r="C1173" t="s">
        <v>192</v>
      </c>
      <c r="D1173">
        <v>1464</v>
      </c>
      <c r="E1173">
        <f>VLOOKUP(C1173,GDP!A$1:BG$265,13,FALSE)</f>
        <v>14583114840.062925</v>
      </c>
      <c r="F1173">
        <f>VLOOKUP(C1173,Population!A$1:BG$265,13,FALSE)</f>
        <v>3903039</v>
      </c>
      <c r="G1173">
        <f t="shared" si="18"/>
        <v>3736.3487374999136</v>
      </c>
    </row>
    <row r="1174" spans="1:7" x14ac:dyDescent="0.4">
      <c r="A1174">
        <v>72</v>
      </c>
      <c r="B1174">
        <v>1971</v>
      </c>
      <c r="C1174" t="s">
        <v>2109</v>
      </c>
      <c r="D1174">
        <v>1464</v>
      </c>
      <c r="E1174">
        <f>VLOOKUP(C1174,GDP!A$1:BG$265,13,FALSE)</f>
        <v>1167770000000</v>
      </c>
      <c r="F1174">
        <f>VLOOKUP(C1174,Population!A$1:BG$265,13,FALSE)</f>
        <v>207661000</v>
      </c>
      <c r="G1174">
        <f t="shared" si="18"/>
        <v>5623.4439784071155</v>
      </c>
    </row>
    <row r="1175" spans="1:7" x14ac:dyDescent="0.4">
      <c r="A1175">
        <v>74</v>
      </c>
      <c r="B1175">
        <v>1971</v>
      </c>
      <c r="C1175" t="s">
        <v>2275</v>
      </c>
      <c r="D1175">
        <v>1463</v>
      </c>
      <c r="E1175" t="e">
        <f>VLOOKUP(C1175,GDP!A$1:BG$265,13,FALSE)</f>
        <v>#N/A</v>
      </c>
      <c r="F1175" t="e">
        <f>VLOOKUP(C1175,Population!A$1:BG$265,13,FALSE)</f>
        <v>#N/A</v>
      </c>
      <c r="G1175" t="str">
        <f t="shared" si="18"/>
        <v>.</v>
      </c>
    </row>
    <row r="1176" spans="1:7" x14ac:dyDescent="0.4">
      <c r="A1176">
        <v>75</v>
      </c>
      <c r="B1176">
        <v>1971</v>
      </c>
      <c r="C1176" t="s">
        <v>2121</v>
      </c>
      <c r="D1176">
        <v>1450</v>
      </c>
      <c r="E1176">
        <f>VLOOKUP(C1176,GDP!A$1:BG$265,13,FALSE)</f>
        <v>2178716300</v>
      </c>
      <c r="F1176">
        <f>VLOOKUP(C1176,Population!A$1:BG$265,13,FALSE)</f>
        <v>5351195</v>
      </c>
      <c r="G1176">
        <f t="shared" si="18"/>
        <v>407.14574968768659</v>
      </c>
    </row>
    <row r="1177" spans="1:7" x14ac:dyDescent="0.4">
      <c r="A1177">
        <v>76</v>
      </c>
      <c r="B1177">
        <v>1971</v>
      </c>
      <c r="C1177" t="s">
        <v>719</v>
      </c>
      <c r="D1177">
        <v>1447</v>
      </c>
      <c r="E1177">
        <f>VLOOKUP(C1177,GDP!A$1:BG$265,13,FALSE)</f>
        <v>8066935949.2210035</v>
      </c>
      <c r="F1177">
        <f>VLOOKUP(C1177,Population!A$1:BG$265,13,FALSE)</f>
        <v>2853000</v>
      </c>
      <c r="G1177">
        <f t="shared" si="18"/>
        <v>2827.5274970981436</v>
      </c>
    </row>
    <row r="1178" spans="1:7" x14ac:dyDescent="0.4">
      <c r="A1178">
        <v>77</v>
      </c>
      <c r="B1178">
        <v>1971</v>
      </c>
      <c r="C1178" t="s">
        <v>1973</v>
      </c>
      <c r="D1178">
        <v>1446</v>
      </c>
      <c r="E1178">
        <f>VLOOKUP(C1178,GDP!A$1:BG$265,13,FALSE)</f>
        <v>0</v>
      </c>
      <c r="F1178">
        <f>VLOOKUP(C1178,Population!A$1:BG$265,13,FALSE)</f>
        <v>29245207</v>
      </c>
      <c r="G1178" t="str">
        <f t="shared" si="18"/>
        <v>.</v>
      </c>
    </row>
    <row r="1179" spans="1:7" x14ac:dyDescent="0.4">
      <c r="A1179">
        <v>78</v>
      </c>
      <c r="B1179">
        <v>1971</v>
      </c>
      <c r="C1179" t="s">
        <v>2276</v>
      </c>
      <c r="D1179">
        <v>1445</v>
      </c>
      <c r="E1179" t="e">
        <f>VLOOKUP(C1179,GDP!A$1:BG$265,13,FALSE)</f>
        <v>#N/A</v>
      </c>
      <c r="F1179" t="e">
        <f>VLOOKUP(C1179,Population!A$1:BG$265,13,FALSE)</f>
        <v>#N/A</v>
      </c>
      <c r="G1179" t="str">
        <f t="shared" si="18"/>
        <v>.</v>
      </c>
    </row>
    <row r="1180" spans="1:7" x14ac:dyDescent="0.4">
      <c r="A1180">
        <v>79</v>
      </c>
      <c r="B1180">
        <v>1971</v>
      </c>
      <c r="C1180" t="s">
        <v>1312</v>
      </c>
      <c r="D1180">
        <v>1443</v>
      </c>
      <c r="E1180">
        <f>VLOOKUP(C1180,GDP!A$1:BG$265,13,FALSE)</f>
        <v>2754220263.0252838</v>
      </c>
      <c r="F1180">
        <f>VLOOKUP(C1180,Population!A$1:BG$265,13,FALSE)</f>
        <v>6248835</v>
      </c>
      <c r="G1180">
        <f t="shared" si="18"/>
        <v>440.7573992632681</v>
      </c>
    </row>
    <row r="1181" spans="1:7" x14ac:dyDescent="0.4">
      <c r="A1181">
        <v>80</v>
      </c>
      <c r="B1181">
        <v>1971</v>
      </c>
      <c r="C1181" t="s">
        <v>2033</v>
      </c>
      <c r="D1181">
        <v>1442</v>
      </c>
      <c r="E1181">
        <f>VLOOKUP(C1181,GDP!A$1:BG$265,13,FALSE)</f>
        <v>1199507629.9917893</v>
      </c>
      <c r="F1181">
        <f>VLOOKUP(C1181,Population!A$1:BG$265,13,FALSE)</f>
        <v>6757850</v>
      </c>
      <c r="G1181">
        <f t="shared" si="18"/>
        <v>177.49840999604746</v>
      </c>
    </row>
    <row r="1182" spans="1:7" x14ac:dyDescent="0.4">
      <c r="A1182">
        <v>80</v>
      </c>
      <c r="B1182">
        <v>1971</v>
      </c>
      <c r="C1182" t="s">
        <v>2278</v>
      </c>
      <c r="D1182">
        <v>1442</v>
      </c>
      <c r="E1182" t="e">
        <f>VLOOKUP(C1182,GDP!A$1:BG$265,13,FALSE)</f>
        <v>#N/A</v>
      </c>
      <c r="F1182" t="e">
        <f>VLOOKUP(C1182,Population!A$1:BG$265,13,FALSE)</f>
        <v>#N/A</v>
      </c>
      <c r="G1182" t="str">
        <f t="shared" si="18"/>
        <v>.</v>
      </c>
    </row>
    <row r="1183" spans="1:7" x14ac:dyDescent="0.4">
      <c r="A1183">
        <v>82</v>
      </c>
      <c r="B1183">
        <v>1971</v>
      </c>
      <c r="C1183" t="s">
        <v>2049</v>
      </c>
      <c r="D1183">
        <v>1437</v>
      </c>
      <c r="E1183">
        <f>VLOOKUP(C1183,GDP!A$1:BG$265,13,FALSE)</f>
        <v>4244340333.5189857</v>
      </c>
      <c r="F1183">
        <f>VLOOKUP(C1183,Population!A$1:BG$265,13,FALSE)</f>
        <v>11062338</v>
      </c>
      <c r="G1183">
        <f t="shared" si="18"/>
        <v>383.6748012507831</v>
      </c>
    </row>
    <row r="1184" spans="1:7" x14ac:dyDescent="0.4">
      <c r="A1184">
        <v>83</v>
      </c>
      <c r="B1184">
        <v>1971</v>
      </c>
      <c r="C1184" t="s">
        <v>2279</v>
      </c>
      <c r="D1184">
        <v>1436</v>
      </c>
      <c r="E1184" t="e">
        <f>VLOOKUP(C1184,GDP!A$1:BG$265,13,FALSE)</f>
        <v>#N/A</v>
      </c>
      <c r="F1184" t="e">
        <f>VLOOKUP(C1184,Population!A$1:BG$265,13,FALSE)</f>
        <v>#N/A</v>
      </c>
      <c r="G1184" t="str">
        <f t="shared" si="18"/>
        <v>.</v>
      </c>
    </row>
    <row r="1185" spans="1:7" x14ac:dyDescent="0.4">
      <c r="A1185">
        <v>84</v>
      </c>
      <c r="B1185">
        <v>1971</v>
      </c>
      <c r="C1185" t="s">
        <v>2047</v>
      </c>
      <c r="D1185">
        <v>1425</v>
      </c>
      <c r="E1185">
        <f>VLOOKUP(C1185,GDP!A$1:BG$265,13,FALSE)</f>
        <v>0</v>
      </c>
      <c r="F1185">
        <f>VLOOKUP(C1185,Population!A$1:BG$265,13,FALSE)</f>
        <v>839230</v>
      </c>
      <c r="G1185" t="str">
        <f t="shared" si="18"/>
        <v>.</v>
      </c>
    </row>
    <row r="1186" spans="1:7" x14ac:dyDescent="0.4">
      <c r="A1186">
        <v>85</v>
      </c>
      <c r="B1186">
        <v>1971</v>
      </c>
      <c r="C1186" t="s">
        <v>2111</v>
      </c>
      <c r="D1186">
        <v>1420</v>
      </c>
      <c r="E1186">
        <f>VLOOKUP(C1186,GDP!A$1:BG$265,13,FALSE)</f>
        <v>20051648.18471821</v>
      </c>
      <c r="F1186">
        <f>VLOOKUP(C1186,Population!A$1:BG$265,13,FALSE)</f>
        <v>91440</v>
      </c>
      <c r="G1186">
        <f t="shared" si="18"/>
        <v>219.28749108396994</v>
      </c>
    </row>
    <row r="1187" spans="1:7" x14ac:dyDescent="0.4">
      <c r="A1187">
        <v>86</v>
      </c>
      <c r="B1187">
        <v>1971</v>
      </c>
      <c r="C1187" t="s">
        <v>399</v>
      </c>
      <c r="D1187">
        <v>1410</v>
      </c>
      <c r="E1187">
        <f>VLOOKUP(C1187,GDP!A$1:BG$265,13,FALSE)</f>
        <v>7820380970.5367403</v>
      </c>
      <c r="F1187">
        <f>VLOOKUP(C1187,Population!A$1:BG$265,13,FALSE)</f>
        <v>22611986</v>
      </c>
      <c r="G1187">
        <f t="shared" si="18"/>
        <v>345.85113269293288</v>
      </c>
    </row>
    <row r="1188" spans="1:7" x14ac:dyDescent="0.4">
      <c r="A1188">
        <v>87</v>
      </c>
      <c r="B1188">
        <v>1971</v>
      </c>
      <c r="C1188" t="s">
        <v>1997</v>
      </c>
      <c r="D1188">
        <v>1406</v>
      </c>
      <c r="E1188">
        <f>VLOOKUP(C1188,GDP!A$1:BG$265,13,FALSE)</f>
        <v>9333536359.7988758</v>
      </c>
      <c r="F1188">
        <f>VLOOKUP(C1188,Population!A$1:BG$265,13,FALSE)</f>
        <v>117921998</v>
      </c>
      <c r="G1188">
        <f t="shared" si="18"/>
        <v>79.150086651337745</v>
      </c>
    </row>
    <row r="1189" spans="1:7" x14ac:dyDescent="0.4">
      <c r="A1189">
        <v>87</v>
      </c>
      <c r="B1189">
        <v>1971</v>
      </c>
      <c r="C1189" t="s">
        <v>1927</v>
      </c>
      <c r="D1189">
        <v>1406</v>
      </c>
      <c r="E1189">
        <f>VLOOKUP(C1189,GDP!A$1:BG$265,13,FALSE)</f>
        <v>0</v>
      </c>
      <c r="F1189">
        <f>VLOOKUP(C1189,Population!A$1:BG$265,13,FALSE)</f>
        <v>59440</v>
      </c>
      <c r="G1189" t="str">
        <f t="shared" si="18"/>
        <v>.</v>
      </c>
    </row>
    <row r="1190" spans="1:7" x14ac:dyDescent="0.4">
      <c r="A1190">
        <v>89</v>
      </c>
      <c r="B1190">
        <v>1971</v>
      </c>
      <c r="C1190" t="s">
        <v>186</v>
      </c>
      <c r="D1190">
        <v>1400</v>
      </c>
      <c r="E1190">
        <f>VLOOKUP(C1190,GDP!A$1:BG$265,13,FALSE)</f>
        <v>6914658400</v>
      </c>
      <c r="F1190">
        <f>VLOOKUP(C1190,Population!A$1:BG$265,13,FALSE)</f>
        <v>8869961</v>
      </c>
      <c r="G1190">
        <f t="shared" si="18"/>
        <v>779.55905330361657</v>
      </c>
    </row>
    <row r="1191" spans="1:7" x14ac:dyDescent="0.4">
      <c r="A1191">
        <v>90</v>
      </c>
      <c r="B1191">
        <v>1971</v>
      </c>
      <c r="C1191" t="s">
        <v>2274</v>
      </c>
      <c r="D1191">
        <v>1388</v>
      </c>
      <c r="E1191" t="e">
        <f>VLOOKUP(C1191,GDP!A$1:BG$265,13,FALSE)</f>
        <v>#N/A</v>
      </c>
      <c r="F1191" t="e">
        <f>VLOOKUP(C1191,Population!A$1:BG$265,13,FALSE)</f>
        <v>#N/A</v>
      </c>
      <c r="G1191" t="str">
        <f t="shared" si="18"/>
        <v>.</v>
      </c>
    </row>
    <row r="1192" spans="1:7" x14ac:dyDescent="0.4">
      <c r="A1192">
        <v>90</v>
      </c>
      <c r="B1192">
        <v>1971</v>
      </c>
      <c r="C1192" t="s">
        <v>2000</v>
      </c>
      <c r="D1192">
        <v>1388</v>
      </c>
      <c r="E1192">
        <f>VLOOKUP(C1192,GDP!A$1:BG$265,13,FALSE)</f>
        <v>66452561865.833153</v>
      </c>
      <c r="F1192">
        <f>VLOOKUP(C1192,Population!A$1:BG$265,13,FALSE)</f>
        <v>566224812</v>
      </c>
      <c r="G1192">
        <f t="shared" si="18"/>
        <v>117.36073809819756</v>
      </c>
    </row>
    <row r="1193" spans="1:7" x14ac:dyDescent="0.4">
      <c r="A1193">
        <v>92</v>
      </c>
      <c r="B1193">
        <v>1971</v>
      </c>
      <c r="C1193" t="s">
        <v>2079</v>
      </c>
      <c r="D1193">
        <v>1386</v>
      </c>
      <c r="E1193">
        <f>VLOOKUP(C1193,GDP!A$1:BG$265,13,FALSE)</f>
        <v>419549425.07708555</v>
      </c>
      <c r="F1193">
        <f>VLOOKUP(C1193,Population!A$1:BG$265,13,FALSE)</f>
        <v>2745779</v>
      </c>
      <c r="G1193">
        <f t="shared" si="18"/>
        <v>152.79795827598855</v>
      </c>
    </row>
    <row r="1194" spans="1:7" x14ac:dyDescent="0.4">
      <c r="A1194">
        <v>93</v>
      </c>
      <c r="B1194">
        <v>1971</v>
      </c>
      <c r="C1194" t="s">
        <v>739</v>
      </c>
      <c r="D1194">
        <v>1385</v>
      </c>
      <c r="E1194">
        <f>VLOOKUP(C1194,GDP!A$1:BG$265,13,FALSE)</f>
        <v>731000000</v>
      </c>
      <c r="F1194">
        <f>VLOOKUP(C1194,Population!A$1:BG$265,13,FALSE)</f>
        <v>2798125</v>
      </c>
      <c r="G1194">
        <f t="shared" si="18"/>
        <v>261.24637033727942</v>
      </c>
    </row>
    <row r="1195" spans="1:7" x14ac:dyDescent="0.4">
      <c r="A1195">
        <v>94</v>
      </c>
      <c r="B1195">
        <v>1971</v>
      </c>
      <c r="C1195" t="s">
        <v>1976</v>
      </c>
      <c r="D1195">
        <v>1383</v>
      </c>
      <c r="E1195">
        <f>VLOOKUP(C1195,GDP!A$1:BG$265,13,FALSE)</f>
        <v>12536710287.013357</v>
      </c>
      <c r="F1195">
        <f>VLOOKUP(C1195,Population!A$1:BG$265,13,FALSE)</f>
        <v>4612124</v>
      </c>
      <c r="G1195">
        <f t="shared" si="18"/>
        <v>2718.2075518813799</v>
      </c>
    </row>
    <row r="1196" spans="1:7" x14ac:dyDescent="0.4">
      <c r="A1196">
        <v>95</v>
      </c>
      <c r="B1196">
        <v>1971</v>
      </c>
      <c r="C1196" t="s">
        <v>2039</v>
      </c>
      <c r="D1196">
        <v>1372</v>
      </c>
      <c r="E1196">
        <f>VLOOKUP(C1196,GDP!A$1:BG$265,13,FALSE)</f>
        <v>264579879.78487819</v>
      </c>
      <c r="F1196">
        <f>VLOOKUP(C1196,Population!A$1:BG$265,13,FALSE)</f>
        <v>302700</v>
      </c>
      <c r="G1196">
        <f t="shared" si="18"/>
        <v>874.06633559589761</v>
      </c>
    </row>
    <row r="1197" spans="1:7" x14ac:dyDescent="0.4">
      <c r="A1197">
        <v>96</v>
      </c>
      <c r="B1197">
        <v>1971</v>
      </c>
      <c r="C1197" t="s">
        <v>2104</v>
      </c>
      <c r="D1197">
        <v>1371</v>
      </c>
      <c r="E1197">
        <f>VLOOKUP(C1197,GDP!A$1:BG$265,13,FALSE)</f>
        <v>896754316.67426193</v>
      </c>
      <c r="F1197">
        <f>VLOOKUP(C1197,Population!A$1:BG$265,13,FALSE)</f>
        <v>956366</v>
      </c>
      <c r="G1197">
        <f t="shared" si="18"/>
        <v>937.66854601090165</v>
      </c>
    </row>
    <row r="1198" spans="1:7" x14ac:dyDescent="0.4">
      <c r="A1198">
        <v>97</v>
      </c>
      <c r="B1198">
        <v>1971</v>
      </c>
      <c r="C1198" t="s">
        <v>1939</v>
      </c>
      <c r="D1198">
        <v>1368</v>
      </c>
      <c r="E1198">
        <f>VLOOKUP(C1198,GDP!A$1:BG$265,13,FALSE)</f>
        <v>482411278.98243874</v>
      </c>
      <c r="F1198">
        <f>VLOOKUP(C1198,Population!A$1:BG$265,13,FALSE)</f>
        <v>5723381</v>
      </c>
      <c r="G1198">
        <f t="shared" si="18"/>
        <v>84.287815013964433</v>
      </c>
    </row>
    <row r="1199" spans="1:7" x14ac:dyDescent="0.4">
      <c r="A1199">
        <v>98</v>
      </c>
      <c r="B1199">
        <v>1971</v>
      </c>
      <c r="C1199" t="s">
        <v>2282</v>
      </c>
      <c r="D1199">
        <v>1364</v>
      </c>
      <c r="E1199">
        <f>VLOOKUP(C1199,GDP!A$1:BG$265,13,FALSE)</f>
        <v>2589851693.0165606</v>
      </c>
      <c r="F1199">
        <f>VLOOKUP(C1199,Population!A$1:BG$265,13,FALSE)</f>
        <v>6570857</v>
      </c>
      <c r="G1199">
        <f t="shared" si="18"/>
        <v>394.14214812718654</v>
      </c>
    </row>
    <row r="1200" spans="1:7" x14ac:dyDescent="0.4">
      <c r="A1200">
        <v>98</v>
      </c>
      <c r="B1200">
        <v>1971</v>
      </c>
      <c r="C1200" t="s">
        <v>1946</v>
      </c>
      <c r="D1200">
        <v>1364</v>
      </c>
      <c r="E1200">
        <f>VLOOKUP(C1200,GDP!A$1:BG$265,13,FALSE)</f>
        <v>211100000</v>
      </c>
      <c r="F1200">
        <f>VLOOKUP(C1200,Population!A$1:BG$265,13,FALSE)</f>
        <v>54600</v>
      </c>
      <c r="G1200">
        <f t="shared" si="18"/>
        <v>3866.3003663003665</v>
      </c>
    </row>
    <row r="1201" spans="1:7" x14ac:dyDescent="0.4">
      <c r="A1201">
        <v>100</v>
      </c>
      <c r="B1201">
        <v>1971</v>
      </c>
      <c r="C1201" t="s">
        <v>2107</v>
      </c>
      <c r="D1201">
        <v>1363</v>
      </c>
      <c r="E1201">
        <f>VLOOKUP(C1201,GDP!A$1:BG$265,13,FALSE)</f>
        <v>1417787114.8459382</v>
      </c>
      <c r="F1201">
        <f>VLOOKUP(C1201,Population!A$1:BG$265,13,FALSE)</f>
        <v>9720399</v>
      </c>
      <c r="G1201">
        <f t="shared" si="18"/>
        <v>145.85688456265407</v>
      </c>
    </row>
    <row r="1202" spans="1:7" x14ac:dyDescent="0.4">
      <c r="A1202">
        <v>1</v>
      </c>
      <c r="B1202">
        <v>1972</v>
      </c>
      <c r="C1202" t="s">
        <v>133</v>
      </c>
      <c r="D1202">
        <v>2143</v>
      </c>
      <c r="E1202">
        <f>VLOOKUP(C1202,GDP!A$1:BG$265,14,FALSE)</f>
        <v>298667219346.13257</v>
      </c>
      <c r="F1202">
        <f>VLOOKUP(C1202,Population!A$1:BG$265,14,FALSE)</f>
        <v>78688452</v>
      </c>
      <c r="G1202">
        <f t="shared" si="18"/>
        <v>3795.5660806001442</v>
      </c>
    </row>
    <row r="1203" spans="1:7" x14ac:dyDescent="0.4">
      <c r="A1203">
        <v>2</v>
      </c>
      <c r="B1203">
        <v>1972</v>
      </c>
      <c r="C1203" t="s">
        <v>51</v>
      </c>
      <c r="D1203">
        <v>2141</v>
      </c>
      <c r="E1203">
        <f>VLOOKUP(C1203,GDP!A$1:BG$265,14,FALSE)</f>
        <v>0</v>
      </c>
      <c r="F1203">
        <f>VLOOKUP(C1203,Population!A$1:BG$265,14,FALSE)</f>
        <v>100143598</v>
      </c>
      <c r="G1203" t="str">
        <f t="shared" si="18"/>
        <v>.</v>
      </c>
    </row>
    <row r="1204" spans="1:7" x14ac:dyDescent="0.4">
      <c r="A1204">
        <v>3</v>
      </c>
      <c r="B1204">
        <v>1972</v>
      </c>
      <c r="C1204" t="s">
        <v>232</v>
      </c>
      <c r="D1204">
        <v>2007</v>
      </c>
      <c r="E1204">
        <f>VLOOKUP(C1204,GDP!A$1:BG$265,14,FALSE)</f>
        <v>169965034965.03497</v>
      </c>
      <c r="F1204">
        <f>VLOOKUP(C1204,Population!A$1:BG$265,14,FALSE)</f>
        <v>56086065</v>
      </c>
      <c r="G1204">
        <f t="shared" si="18"/>
        <v>3030.4325141197723</v>
      </c>
    </row>
    <row r="1205" spans="1:7" x14ac:dyDescent="0.4">
      <c r="A1205">
        <v>4</v>
      </c>
      <c r="B1205">
        <v>1972</v>
      </c>
      <c r="C1205" t="s">
        <v>199</v>
      </c>
      <c r="D1205">
        <v>1964</v>
      </c>
      <c r="E1205">
        <f>VLOOKUP(C1205,GDP!A$1:BG$265,14,FALSE)</f>
        <v>0</v>
      </c>
      <c r="F1205">
        <f>VLOOKUP(C1205,Population!A$1:BG$265,14,FALSE)</f>
        <v>33055650</v>
      </c>
      <c r="G1205" t="str">
        <f t="shared" si="18"/>
        <v>.</v>
      </c>
    </row>
    <row r="1206" spans="1:7" x14ac:dyDescent="0.4">
      <c r="A1206">
        <v>5</v>
      </c>
      <c r="B1206">
        <v>1972</v>
      </c>
      <c r="C1206" t="s">
        <v>147</v>
      </c>
      <c r="D1206">
        <v>1954</v>
      </c>
      <c r="E1206">
        <f>VLOOKUP(C1206,GDP!A$1:BG$265,14,FALSE)</f>
        <v>144780887782.2045</v>
      </c>
      <c r="F1206">
        <f>VLOOKUP(C1206,Population!A$1:BG$265,14,FALSE)</f>
        <v>54381345</v>
      </c>
      <c r="G1206">
        <f t="shared" si="18"/>
        <v>2662.3263507403963</v>
      </c>
    </row>
    <row r="1207" spans="1:7" x14ac:dyDescent="0.4">
      <c r="A1207">
        <v>6</v>
      </c>
      <c r="B1207">
        <v>1972</v>
      </c>
      <c r="C1207" t="s">
        <v>108</v>
      </c>
      <c r="D1207">
        <v>1937</v>
      </c>
      <c r="E1207">
        <f>VLOOKUP(C1207,GDP!A$1:BG$265,14,FALSE)</f>
        <v>0</v>
      </c>
      <c r="F1207">
        <f>VLOOKUP(C1207,Population!A$1:BG$265,14,FALSE)</f>
        <v>10398489</v>
      </c>
      <c r="G1207" t="str">
        <f t="shared" si="18"/>
        <v>.</v>
      </c>
    </row>
    <row r="1208" spans="1:7" x14ac:dyDescent="0.4">
      <c r="A1208">
        <v>7</v>
      </c>
      <c r="B1208">
        <v>1972</v>
      </c>
      <c r="C1208" t="s">
        <v>2073</v>
      </c>
      <c r="D1208">
        <v>1932</v>
      </c>
      <c r="E1208">
        <f>VLOOKUP(C1208,GDP!A$1:BG$265,14,FALSE)</f>
        <v>0</v>
      </c>
      <c r="F1208">
        <f>VLOOKUP(C1208,Population!A$1:BG$265,14,FALSE)</f>
        <v>131909000</v>
      </c>
      <c r="G1208" t="str">
        <f t="shared" si="18"/>
        <v>.</v>
      </c>
    </row>
    <row r="1209" spans="1:7" x14ac:dyDescent="0.4">
      <c r="A1209">
        <v>8</v>
      </c>
      <c r="B1209">
        <v>1972</v>
      </c>
      <c r="C1209" t="s">
        <v>1607</v>
      </c>
      <c r="D1209">
        <v>1912</v>
      </c>
      <c r="E1209">
        <f>VLOOKUP(C1209,GDP!A$1:BG$265,14,FALSE)</f>
        <v>0</v>
      </c>
      <c r="F1209">
        <f>VLOOKUP(C1209,Population!A$1:BG$265,14,FALSE)</f>
        <v>0</v>
      </c>
      <c r="G1209" t="str">
        <f t="shared" si="18"/>
        <v>.</v>
      </c>
    </row>
    <row r="1210" spans="1:7" x14ac:dyDescent="0.4">
      <c r="A1210">
        <v>9</v>
      </c>
      <c r="B1210">
        <v>1972</v>
      </c>
      <c r="C1210" t="s">
        <v>467</v>
      </c>
      <c r="D1210">
        <v>1909</v>
      </c>
      <c r="E1210">
        <f>VLOOKUP(C1210,GDP!A$1:BG$265,14,FALSE)</f>
        <v>11240223128.243143</v>
      </c>
      <c r="F1210">
        <f>VLOOKUP(C1210,Population!A$1:BG$265,14,FALSE)</f>
        <v>8630430</v>
      </c>
      <c r="G1210">
        <f t="shared" si="18"/>
        <v>1302.3943335665945</v>
      </c>
    </row>
    <row r="1211" spans="1:7" x14ac:dyDescent="0.4">
      <c r="A1211">
        <v>10</v>
      </c>
      <c r="B1211">
        <v>1972</v>
      </c>
      <c r="C1211" t="s">
        <v>65</v>
      </c>
      <c r="D1211">
        <v>1877</v>
      </c>
      <c r="E1211">
        <f>VLOOKUP(C1211,GDP!A$1:BG$265,14,FALSE)</f>
        <v>27786400318</v>
      </c>
      <c r="F1211">
        <f>VLOOKUP(C1211,Population!A$1:BG$265,14,FALSE)</f>
        <v>24782949</v>
      </c>
      <c r="G1211">
        <f t="shared" si="18"/>
        <v>1121.1902311544925</v>
      </c>
    </row>
    <row r="1212" spans="1:7" x14ac:dyDescent="0.4">
      <c r="A1212">
        <v>11</v>
      </c>
      <c r="B1212">
        <v>1972</v>
      </c>
      <c r="C1212" t="s">
        <v>140</v>
      </c>
      <c r="D1212">
        <v>1876</v>
      </c>
      <c r="E1212">
        <f>VLOOKUP(C1212,GDP!A$1:BG$265,14,FALSE)</f>
        <v>58971806626.973862</v>
      </c>
      <c r="F1212">
        <f>VLOOKUP(C1212,Population!A$1:BG$265,14,FALSE)</f>
        <v>34604469</v>
      </c>
      <c r="G1212">
        <f t="shared" si="18"/>
        <v>1704.1673613594205</v>
      </c>
    </row>
    <row r="1213" spans="1:7" x14ac:dyDescent="0.4">
      <c r="A1213">
        <v>11</v>
      </c>
      <c r="B1213">
        <v>1972</v>
      </c>
      <c r="C1213" t="s">
        <v>2270</v>
      </c>
      <c r="D1213">
        <v>1876</v>
      </c>
      <c r="E1213" t="e">
        <f>VLOOKUP(C1213,GDP!A$1:BG$265,14,FALSE)</f>
        <v>#N/A</v>
      </c>
      <c r="F1213" t="e">
        <f>VLOOKUP(C1213,Population!A$1:BG$265,14,FALSE)</f>
        <v>#N/A</v>
      </c>
      <c r="G1213" t="str">
        <f t="shared" si="18"/>
        <v>.</v>
      </c>
    </row>
    <row r="1214" spans="1:7" x14ac:dyDescent="0.4">
      <c r="A1214">
        <v>13</v>
      </c>
      <c r="B1214">
        <v>1972</v>
      </c>
      <c r="C1214" t="s">
        <v>43</v>
      </c>
      <c r="D1214">
        <v>1856</v>
      </c>
      <c r="E1214">
        <f>VLOOKUP(C1214,GDP!A$1:BG$265,14,FALSE)</f>
        <v>37408591329.850609</v>
      </c>
      <c r="F1214">
        <f>VLOOKUP(C1214,Population!A$1:BG$265,14,FALSE)</f>
        <v>9711115</v>
      </c>
      <c r="G1214">
        <f t="shared" si="18"/>
        <v>3852.1417293328941</v>
      </c>
    </row>
    <row r="1215" spans="1:7" x14ac:dyDescent="0.4">
      <c r="A1215">
        <v>14</v>
      </c>
      <c r="B1215">
        <v>1972</v>
      </c>
      <c r="C1215" t="s">
        <v>281</v>
      </c>
      <c r="D1215">
        <v>1830</v>
      </c>
      <c r="E1215" t="e">
        <f>VLOOKUP(C1215,GDP!A$1:BG$265,14,FALSE)</f>
        <v>#N/A</v>
      </c>
      <c r="F1215" t="e">
        <f>VLOOKUP(C1215,Population!A$1:BG$265,14,FALSE)</f>
        <v>#N/A</v>
      </c>
      <c r="G1215" t="str">
        <f t="shared" si="18"/>
        <v>.</v>
      </c>
    </row>
    <row r="1216" spans="1:7" x14ac:dyDescent="0.4">
      <c r="A1216">
        <v>15</v>
      </c>
      <c r="B1216">
        <v>1972</v>
      </c>
      <c r="C1216" t="s">
        <v>126</v>
      </c>
      <c r="D1216">
        <v>1824</v>
      </c>
      <c r="E1216">
        <f>VLOOKUP(C1216,GDP!A$1:BG$265,14,FALSE)</f>
        <v>48263914958.844276</v>
      </c>
      <c r="F1216">
        <f>VLOOKUP(C1216,Population!A$1:BG$265,14,FALSE)</f>
        <v>8122300</v>
      </c>
      <c r="G1216">
        <f t="shared" si="18"/>
        <v>5942.1487705261161</v>
      </c>
    </row>
    <row r="1217" spans="1:7" x14ac:dyDescent="0.4">
      <c r="A1217">
        <v>16</v>
      </c>
      <c r="B1217">
        <v>1972</v>
      </c>
      <c r="C1217" t="s">
        <v>1485</v>
      </c>
      <c r="D1217">
        <v>1823</v>
      </c>
      <c r="E1217">
        <f>VLOOKUP(C1217,GDP!A$1:BG$265,14,FALSE)</f>
        <v>0</v>
      </c>
      <c r="F1217">
        <f>VLOOKUP(C1217,Population!A$1:BG$265,14,FALSE)</f>
        <v>9867632</v>
      </c>
      <c r="G1217" t="str">
        <f t="shared" si="18"/>
        <v>.</v>
      </c>
    </row>
    <row r="1218" spans="1:7" x14ac:dyDescent="0.4">
      <c r="A1218">
        <v>17</v>
      </c>
      <c r="B1218">
        <v>1972</v>
      </c>
      <c r="C1218" t="s">
        <v>100</v>
      </c>
      <c r="D1218">
        <v>1822</v>
      </c>
      <c r="E1218">
        <f>VLOOKUP(C1218,GDP!A$1:BG$265,14,FALSE)</f>
        <v>22059612417.4058</v>
      </c>
      <c r="F1218">
        <f>VLOOKUP(C1218,Population!A$1:BG$265,14,FALSE)</f>
        <v>7544201</v>
      </c>
      <c r="G1218">
        <f t="shared" si="18"/>
        <v>2924.048871100571</v>
      </c>
    </row>
    <row r="1219" spans="1:7" x14ac:dyDescent="0.4">
      <c r="A1219">
        <v>18</v>
      </c>
      <c r="B1219">
        <v>1972</v>
      </c>
      <c r="C1219" t="s">
        <v>33</v>
      </c>
      <c r="D1219">
        <v>1820</v>
      </c>
      <c r="E1219">
        <f>VLOOKUP(C1219,GDP!A$1:BG$265,14,FALSE)</f>
        <v>45200000000</v>
      </c>
      <c r="F1219">
        <f>VLOOKUP(C1219,Population!A$1:BG$265,14,FALSE)</f>
        <v>55478151</v>
      </c>
      <c r="G1219">
        <f t="shared" ref="G1219:G1282" si="19">IFERROR(IF(E1219*F1219=0,".",E1219/F1219),".")</f>
        <v>814.7351558273815</v>
      </c>
    </row>
    <row r="1220" spans="1:7" x14ac:dyDescent="0.4">
      <c r="A1220">
        <v>19</v>
      </c>
      <c r="B1220">
        <v>1972</v>
      </c>
      <c r="C1220" t="s">
        <v>118</v>
      </c>
      <c r="D1220">
        <v>1818</v>
      </c>
      <c r="E1220">
        <f>VLOOKUP(C1220,GDP!A$1:BG$265,14,FALSE)</f>
        <v>54008338917.879707</v>
      </c>
      <c r="F1220">
        <f>VLOOKUP(C1220,Population!A$1:BG$265,14,FALSE)</f>
        <v>13328593</v>
      </c>
      <c r="G1220">
        <f t="shared" si="19"/>
        <v>4052.0660296161573</v>
      </c>
    </row>
    <row r="1221" spans="1:7" x14ac:dyDescent="0.4">
      <c r="A1221">
        <v>20</v>
      </c>
      <c r="B1221">
        <v>1972</v>
      </c>
      <c r="C1221" t="s">
        <v>410</v>
      </c>
      <c r="D1221">
        <v>1809</v>
      </c>
      <c r="E1221">
        <f>VLOOKUP(C1221,GDP!A$1:BG$265,14,FALSE)</f>
        <v>0</v>
      </c>
      <c r="F1221">
        <f>VLOOKUP(C1221,Population!A$1:BG$265,14,FALSE)</f>
        <v>8576200</v>
      </c>
      <c r="G1221" t="str">
        <f t="shared" si="19"/>
        <v>.</v>
      </c>
    </row>
    <row r="1222" spans="1:7" x14ac:dyDescent="0.4">
      <c r="A1222">
        <v>21</v>
      </c>
      <c r="B1222">
        <v>1972</v>
      </c>
      <c r="C1222" t="s">
        <v>59</v>
      </c>
      <c r="D1222">
        <v>1791</v>
      </c>
      <c r="E1222">
        <f>VLOOKUP(C1222,GDP!A$1:BG$265,14,FALSE)</f>
        <v>0</v>
      </c>
      <c r="F1222">
        <f>VLOOKUP(C1222,Population!A$1:BG$265,14,FALSE)</f>
        <v>20657957</v>
      </c>
      <c r="G1222" t="str">
        <f t="shared" si="19"/>
        <v>.</v>
      </c>
    </row>
    <row r="1223" spans="1:7" x14ac:dyDescent="0.4">
      <c r="A1223">
        <v>22</v>
      </c>
      <c r="B1223">
        <v>1972</v>
      </c>
      <c r="C1223" t="s">
        <v>32</v>
      </c>
      <c r="D1223">
        <v>1790</v>
      </c>
      <c r="E1223">
        <f>VLOOKUP(C1223,GDP!A$1:BG$265,14,FALSE)</f>
        <v>203494148244.47333</v>
      </c>
      <c r="F1223">
        <f>VLOOKUP(C1223,Population!A$1:BG$265,14,FALSE)</f>
        <v>52959228</v>
      </c>
      <c r="G1223">
        <f t="shared" si="19"/>
        <v>3842.4681765465562</v>
      </c>
    </row>
    <row r="1224" spans="1:7" x14ac:dyDescent="0.4">
      <c r="A1224">
        <v>23</v>
      </c>
      <c r="B1224">
        <v>1972</v>
      </c>
      <c r="C1224" t="s">
        <v>77</v>
      </c>
      <c r="D1224">
        <v>1786</v>
      </c>
      <c r="E1224">
        <f>VLOOKUP(C1224,GDP!A$1:BG$265,14,FALSE)</f>
        <v>697291727.77777791</v>
      </c>
      <c r="F1224">
        <f>VLOOKUP(C1224,Population!A$1:BG$265,14,FALSE)</f>
        <v>2596739</v>
      </c>
      <c r="G1224">
        <f t="shared" si="19"/>
        <v>268.52591953899793</v>
      </c>
    </row>
    <row r="1225" spans="1:7" x14ac:dyDescent="0.4">
      <c r="A1225">
        <v>24</v>
      </c>
      <c r="B1225">
        <v>1972</v>
      </c>
      <c r="C1225" t="s">
        <v>1147</v>
      </c>
      <c r="D1225">
        <v>1784</v>
      </c>
      <c r="E1225">
        <f>VLOOKUP(C1225,GDP!A$1:BG$265,14,FALSE)</f>
        <v>21358137114.609077</v>
      </c>
      <c r="F1225">
        <f>VLOOKUP(C1225,Population!A$1:BG$265,14,FALSE)</f>
        <v>24148137</v>
      </c>
      <c r="G1225">
        <f t="shared" si="19"/>
        <v>884.46314159179553</v>
      </c>
    </row>
    <row r="1226" spans="1:7" x14ac:dyDescent="0.4">
      <c r="A1226">
        <v>24</v>
      </c>
      <c r="B1226">
        <v>1972</v>
      </c>
      <c r="C1226" t="s">
        <v>81</v>
      </c>
      <c r="D1226">
        <v>1784</v>
      </c>
      <c r="E1226">
        <f>VLOOKUP(C1226,GDP!A$1:BG$265,14,FALSE)</f>
        <v>2189418001.3789825</v>
      </c>
      <c r="F1226">
        <f>VLOOKUP(C1226,Population!A$1:BG$265,14,FALSE)</f>
        <v>2821439</v>
      </c>
      <c r="G1226">
        <f t="shared" si="19"/>
        <v>775.99338542459452</v>
      </c>
    </row>
    <row r="1227" spans="1:7" x14ac:dyDescent="0.4">
      <c r="A1227">
        <v>26</v>
      </c>
      <c r="B1227">
        <v>1972</v>
      </c>
      <c r="C1227" t="s">
        <v>2002</v>
      </c>
      <c r="D1227">
        <v>1736</v>
      </c>
      <c r="E1227">
        <f>VLOOKUP(C1227,GDP!A$1:BG$265,14,FALSE)</f>
        <v>6325627655.3894577</v>
      </c>
      <c r="F1227">
        <f>VLOOKUP(C1227,Population!A$1:BG$265,14,FALSE)</f>
        <v>3036850</v>
      </c>
      <c r="G1227">
        <f t="shared" si="19"/>
        <v>2082.9568979006067</v>
      </c>
    </row>
    <row r="1228" spans="1:7" x14ac:dyDescent="0.4">
      <c r="A1228">
        <v>27</v>
      </c>
      <c r="B1228">
        <v>1972</v>
      </c>
      <c r="C1228" t="s">
        <v>2260</v>
      </c>
      <c r="D1228">
        <v>1734</v>
      </c>
      <c r="E1228" t="e">
        <f>VLOOKUP(C1228,GDP!A$1:BG$265,14,FALSE)</f>
        <v>#N/A</v>
      </c>
      <c r="F1228" t="e">
        <f>VLOOKUP(C1228,Population!A$1:BG$265,14,FALSE)</f>
        <v>#N/A</v>
      </c>
      <c r="G1228" t="str">
        <f t="shared" si="19"/>
        <v>.</v>
      </c>
    </row>
    <row r="1229" spans="1:7" x14ac:dyDescent="0.4">
      <c r="A1229">
        <v>28</v>
      </c>
      <c r="B1229">
        <v>1972</v>
      </c>
      <c r="C1229" t="s">
        <v>117</v>
      </c>
      <c r="D1229">
        <v>1726</v>
      </c>
      <c r="E1229">
        <f>VLOOKUP(C1229,GDP!A$1:BG$265,14,FALSE)</f>
        <v>0</v>
      </c>
      <c r="F1229">
        <f>VLOOKUP(C1229,Population!A$1:BG$265,14,FALSE)</f>
        <v>6260956</v>
      </c>
      <c r="G1229" t="str">
        <f t="shared" si="19"/>
        <v>.</v>
      </c>
    </row>
    <row r="1230" spans="1:7" x14ac:dyDescent="0.4">
      <c r="A1230">
        <v>29</v>
      </c>
      <c r="B1230">
        <v>1972</v>
      </c>
      <c r="C1230" t="s">
        <v>565</v>
      </c>
      <c r="D1230">
        <v>1720</v>
      </c>
      <c r="E1230">
        <f>VLOOKUP(C1230,GDP!A$1:BG$265,14,FALSE)</f>
        <v>51954439252.336449</v>
      </c>
      <c r="F1230">
        <f>VLOOKUP(C1230,Population!A$1:BG$265,14,FALSE)</f>
        <v>13177000</v>
      </c>
      <c r="G1230">
        <f t="shared" si="19"/>
        <v>3942.8124195443916</v>
      </c>
    </row>
    <row r="1231" spans="1:7" x14ac:dyDescent="0.4">
      <c r="A1231">
        <v>30</v>
      </c>
      <c r="B1231">
        <v>1972</v>
      </c>
      <c r="C1231" t="s">
        <v>70</v>
      </c>
      <c r="D1231">
        <v>1713</v>
      </c>
      <c r="E1231">
        <f>VLOOKUP(C1231,GDP!A$1:BG$265,14,FALSE)</f>
        <v>11853817307.692308</v>
      </c>
      <c r="F1231">
        <f>VLOOKUP(C1231,Population!A$1:BG$265,14,FALSE)</f>
        <v>9922558</v>
      </c>
      <c r="G1231">
        <f t="shared" si="19"/>
        <v>1194.6332092684474</v>
      </c>
    </row>
    <row r="1232" spans="1:7" x14ac:dyDescent="0.4">
      <c r="A1232">
        <v>31</v>
      </c>
      <c r="B1232">
        <v>1972</v>
      </c>
      <c r="C1232" t="s">
        <v>109</v>
      </c>
      <c r="D1232">
        <v>1702</v>
      </c>
      <c r="E1232">
        <f>VLOOKUP(C1232,GDP!A$1:BG$265,14,FALSE)</f>
        <v>8763960703.2057915</v>
      </c>
      <c r="F1232">
        <f>VLOOKUP(C1232,Population!A$1:BG$265,14,FALSE)</f>
        <v>36673642</v>
      </c>
      <c r="G1232">
        <f t="shared" si="19"/>
        <v>238.97164898991466</v>
      </c>
    </row>
    <row r="1233" spans="1:7" x14ac:dyDescent="0.4">
      <c r="A1233">
        <v>32</v>
      </c>
      <c r="B1233">
        <v>1972</v>
      </c>
      <c r="C1233" t="s">
        <v>505</v>
      </c>
      <c r="D1233">
        <v>1697</v>
      </c>
      <c r="E1233">
        <f>VLOOKUP(C1233,GDP!A$1:BG$265,14,FALSE)</f>
        <v>0</v>
      </c>
      <c r="F1233">
        <f>VLOOKUP(C1233,Population!A$1:BG$265,14,FALSE)</f>
        <v>3148000</v>
      </c>
      <c r="G1233" t="str">
        <f t="shared" si="19"/>
        <v>.</v>
      </c>
    </row>
    <row r="1234" spans="1:7" x14ac:dyDescent="0.4">
      <c r="A1234">
        <v>33</v>
      </c>
      <c r="B1234">
        <v>1972</v>
      </c>
      <c r="C1234" t="s">
        <v>60</v>
      </c>
      <c r="D1234">
        <v>1694</v>
      </c>
      <c r="E1234">
        <f>VLOOKUP(C1234,GDP!A$1:BG$265,14,FALSE)</f>
        <v>9189413409.0129204</v>
      </c>
      <c r="F1234">
        <f>VLOOKUP(C1234,Population!A$1:BG$265,14,FALSE)</f>
        <v>14072476</v>
      </c>
      <c r="G1234">
        <f t="shared" si="19"/>
        <v>653.00615250741384</v>
      </c>
    </row>
    <row r="1235" spans="1:7" x14ac:dyDescent="0.4">
      <c r="A1235">
        <v>34</v>
      </c>
      <c r="B1235">
        <v>1972</v>
      </c>
      <c r="C1235" t="s">
        <v>2040</v>
      </c>
      <c r="D1235">
        <v>1685</v>
      </c>
      <c r="E1235">
        <f>VLOOKUP(C1235,GDP!A$1:BG$265,14,FALSE)</f>
        <v>0</v>
      </c>
      <c r="F1235">
        <f>VLOOKUP(C1235,Population!A$1:BG$265,14,FALSE)</f>
        <v>27680144</v>
      </c>
      <c r="G1235" t="str">
        <f t="shared" si="19"/>
        <v>.</v>
      </c>
    </row>
    <row r="1236" spans="1:7" x14ac:dyDescent="0.4">
      <c r="A1236">
        <v>35</v>
      </c>
      <c r="B1236">
        <v>1972</v>
      </c>
      <c r="C1236" t="s">
        <v>858</v>
      </c>
      <c r="D1236">
        <v>1665</v>
      </c>
      <c r="E1236">
        <f>VLOOKUP(C1236,GDP!A$1:BG$265,14,FALSE)</f>
        <v>23232411897.601196</v>
      </c>
      <c r="F1236">
        <f>VLOOKUP(C1236,Population!A$1:BG$265,14,FALSE)</f>
        <v>4991596</v>
      </c>
      <c r="G1236">
        <f t="shared" si="19"/>
        <v>4654.3053359288688</v>
      </c>
    </row>
    <row r="1237" spans="1:7" x14ac:dyDescent="0.4">
      <c r="A1237">
        <v>35</v>
      </c>
      <c r="B1237">
        <v>1972</v>
      </c>
      <c r="C1237" t="s">
        <v>2285</v>
      </c>
      <c r="D1237">
        <v>1665</v>
      </c>
      <c r="E1237">
        <f>VLOOKUP(C1237,GDP!A$1:BG$265,14,FALSE)</f>
        <v>0</v>
      </c>
      <c r="F1237">
        <f>VLOOKUP(C1237,Population!A$1:BG$265,14,FALSE)</f>
        <v>21120140</v>
      </c>
      <c r="G1237" t="str">
        <f t="shared" si="19"/>
        <v>.</v>
      </c>
    </row>
    <row r="1238" spans="1:7" x14ac:dyDescent="0.4">
      <c r="A1238">
        <v>37</v>
      </c>
      <c r="B1238">
        <v>1972</v>
      </c>
      <c r="C1238" t="s">
        <v>522</v>
      </c>
      <c r="D1238">
        <v>1663</v>
      </c>
      <c r="E1238">
        <f>VLOOKUP(C1238,GDP!A$1:BG$265,14,FALSE)</f>
        <v>5074117544.7748222</v>
      </c>
      <c r="F1238">
        <f>VLOOKUP(C1238,Population!A$1:BG$265,14,FALSE)</f>
        <v>16695003</v>
      </c>
      <c r="G1238">
        <f t="shared" si="19"/>
        <v>303.93031644108254</v>
      </c>
    </row>
    <row r="1239" spans="1:7" x14ac:dyDescent="0.4">
      <c r="A1239">
        <v>38</v>
      </c>
      <c r="B1239">
        <v>1972</v>
      </c>
      <c r="C1239" t="s">
        <v>1492</v>
      </c>
      <c r="D1239">
        <v>1660</v>
      </c>
      <c r="E1239">
        <f>VLOOKUP(C1239,GDP!A$1:BG$265,14,FALSE)</f>
        <v>2112292944.6414168</v>
      </c>
      <c r="F1239">
        <f>VLOOKUP(C1239,Population!A$1:BG$265,14,FALSE)</f>
        <v>9083573</v>
      </c>
      <c r="G1239">
        <f t="shared" si="19"/>
        <v>232.53987661478769</v>
      </c>
    </row>
    <row r="1240" spans="1:7" x14ac:dyDescent="0.4">
      <c r="A1240">
        <v>38</v>
      </c>
      <c r="B1240">
        <v>1972</v>
      </c>
      <c r="C1240" t="s">
        <v>1983</v>
      </c>
      <c r="D1240">
        <v>1660</v>
      </c>
      <c r="E1240">
        <f>VLOOKUP(C1240,GDP!A$1:BG$265,14,FALSE)</f>
        <v>0</v>
      </c>
      <c r="F1240">
        <f>VLOOKUP(C1240,Population!A$1:BG$265,14,FALSE)</f>
        <v>4298091</v>
      </c>
      <c r="G1240" t="str">
        <f t="shared" si="19"/>
        <v>.</v>
      </c>
    </row>
    <row r="1241" spans="1:7" x14ac:dyDescent="0.4">
      <c r="A1241">
        <v>40</v>
      </c>
      <c r="B1241">
        <v>1972</v>
      </c>
      <c r="C1241" t="s">
        <v>1954</v>
      </c>
      <c r="D1241">
        <v>1651</v>
      </c>
      <c r="E1241">
        <f>VLOOKUP(C1241,GDP!A$1:BG$265,14,FALSE)</f>
        <v>113687586299.05127</v>
      </c>
      <c r="F1241">
        <f>VLOOKUP(C1241,Population!A$1:BG$265,14,FALSE)</f>
        <v>862030000</v>
      </c>
      <c r="G1241">
        <f t="shared" si="19"/>
        <v>131.88356124386769</v>
      </c>
    </row>
    <row r="1242" spans="1:7" x14ac:dyDescent="0.4">
      <c r="A1242">
        <v>41</v>
      </c>
      <c r="B1242">
        <v>1972</v>
      </c>
      <c r="C1242" t="s">
        <v>637</v>
      </c>
      <c r="D1242">
        <v>1649</v>
      </c>
      <c r="E1242">
        <f>VLOOKUP(C1242,GDP!A$1:BG$265,14,FALSE)</f>
        <v>2237476420.0377278</v>
      </c>
      <c r="F1242">
        <f>VLOOKUP(C1242,Population!A$1:BG$265,14,FALSE)</f>
        <v>5287543</v>
      </c>
      <c r="G1242">
        <f t="shared" si="19"/>
        <v>423.15994783167304</v>
      </c>
    </row>
    <row r="1243" spans="1:7" x14ac:dyDescent="0.4">
      <c r="A1243">
        <v>42</v>
      </c>
      <c r="B1243">
        <v>1972</v>
      </c>
      <c r="C1243" t="s">
        <v>2273</v>
      </c>
      <c r="D1243">
        <v>1645</v>
      </c>
      <c r="E1243">
        <f>VLOOKUP(C1243,GDP!A$1:BG$265,14,FALSE)</f>
        <v>410669262.89800924</v>
      </c>
      <c r="F1243">
        <f>VLOOKUP(C1243,Population!A$1:BG$265,14,FALSE)</f>
        <v>1450518</v>
      </c>
      <c r="G1243">
        <f t="shared" si="19"/>
        <v>283.1190394728016</v>
      </c>
    </row>
    <row r="1244" spans="1:7" x14ac:dyDescent="0.4">
      <c r="A1244">
        <v>43</v>
      </c>
      <c r="B1244">
        <v>1972</v>
      </c>
      <c r="C1244" t="s">
        <v>351</v>
      </c>
      <c r="D1244">
        <v>1641</v>
      </c>
      <c r="E1244" t="e">
        <f>VLOOKUP(C1244,GDP!A$1:BG$265,14,FALSE)</f>
        <v>#N/A</v>
      </c>
      <c r="F1244" t="e">
        <f>VLOOKUP(C1244,Population!A$1:BG$265,14,FALSE)</f>
        <v>#N/A</v>
      </c>
      <c r="G1244" t="str">
        <f t="shared" si="19"/>
        <v>.</v>
      </c>
    </row>
    <row r="1245" spans="1:7" x14ac:dyDescent="0.4">
      <c r="A1245">
        <v>44</v>
      </c>
      <c r="B1245">
        <v>1972</v>
      </c>
      <c r="C1245" t="s">
        <v>1955</v>
      </c>
      <c r="D1245">
        <v>1636</v>
      </c>
      <c r="E1245">
        <f>VLOOKUP(C1245,GDP!A$1:BG$265,14,FALSE)</f>
        <v>1849400599.7755799</v>
      </c>
      <c r="F1245">
        <f>VLOOKUP(C1245,Population!A$1:BG$265,14,FALSE)</f>
        <v>5737281</v>
      </c>
      <c r="G1245">
        <f t="shared" si="19"/>
        <v>322.34792051767727</v>
      </c>
    </row>
    <row r="1246" spans="1:7" x14ac:dyDescent="0.4">
      <c r="A1246">
        <v>45</v>
      </c>
      <c r="B1246">
        <v>1972</v>
      </c>
      <c r="C1246" t="s">
        <v>709</v>
      </c>
      <c r="D1246">
        <v>1625</v>
      </c>
      <c r="E1246">
        <f>VLOOKUP(C1246,GDP!A$1:BG$265,14,FALSE)</f>
        <v>1430951331.8503418</v>
      </c>
      <c r="F1246">
        <f>VLOOKUP(C1246,Population!A$1:BG$265,14,FALSE)</f>
        <v>6875228</v>
      </c>
      <c r="G1246">
        <f t="shared" si="19"/>
        <v>208.13147314537667</v>
      </c>
    </row>
    <row r="1247" spans="1:7" x14ac:dyDescent="0.4">
      <c r="A1247">
        <v>46</v>
      </c>
      <c r="B1247">
        <v>1972</v>
      </c>
      <c r="C1247" t="s">
        <v>1064</v>
      </c>
      <c r="D1247">
        <v>1622</v>
      </c>
      <c r="E1247">
        <f>VLOOKUP(C1247,GDP!A$1:BG$265,14,FALSE)</f>
        <v>12274416017.797552</v>
      </c>
      <c r="F1247">
        <f>VLOOKUP(C1247,Population!A$1:BG$265,14,FALSE)</f>
        <v>58662603</v>
      </c>
      <c r="G1247">
        <f t="shared" si="19"/>
        <v>209.23749356634502</v>
      </c>
    </row>
    <row r="1248" spans="1:7" x14ac:dyDescent="0.4">
      <c r="A1248">
        <v>47</v>
      </c>
      <c r="B1248">
        <v>1972</v>
      </c>
      <c r="C1248" t="s">
        <v>1060</v>
      </c>
      <c r="D1248">
        <v>1610</v>
      </c>
      <c r="E1248">
        <f>VLOOKUP(C1248,GDP!A$1:BG$265,14,FALSE)</f>
        <v>16885506818.18182</v>
      </c>
      <c r="F1248">
        <f>VLOOKUP(C1248,Population!A$1:BG$265,14,FALSE)</f>
        <v>8888628</v>
      </c>
      <c r="G1248">
        <f t="shared" si="19"/>
        <v>1899.675272514703</v>
      </c>
    </row>
    <row r="1249" spans="1:7" x14ac:dyDescent="0.4">
      <c r="A1249">
        <v>47</v>
      </c>
      <c r="B1249">
        <v>1972</v>
      </c>
      <c r="C1249" t="s">
        <v>591</v>
      </c>
      <c r="D1249">
        <v>1610</v>
      </c>
      <c r="E1249">
        <f>VLOOKUP(C1249,GDP!A$1:BG$265,14,FALSE)</f>
        <v>0</v>
      </c>
      <c r="F1249">
        <f>VLOOKUP(C1249,Population!A$1:BG$265,14,FALSE)</f>
        <v>4876560</v>
      </c>
      <c r="G1249" t="str">
        <f t="shared" si="19"/>
        <v>.</v>
      </c>
    </row>
    <row r="1250" spans="1:7" x14ac:dyDescent="0.4">
      <c r="A1250">
        <v>49</v>
      </c>
      <c r="B1250">
        <v>1972</v>
      </c>
      <c r="C1250" t="s">
        <v>934</v>
      </c>
      <c r="D1250">
        <v>1595</v>
      </c>
      <c r="E1250">
        <f>VLOOKUP(C1250,GDP!A$1:BG$265,14,FALSE)</f>
        <v>1238251695.5538809</v>
      </c>
      <c r="F1250">
        <f>VLOOKUP(C1250,Population!A$1:BG$265,14,FALSE)</f>
        <v>1947048</v>
      </c>
      <c r="G1250">
        <f t="shared" si="19"/>
        <v>635.96362059583578</v>
      </c>
    </row>
    <row r="1251" spans="1:7" x14ac:dyDescent="0.4">
      <c r="A1251">
        <v>50</v>
      </c>
      <c r="B1251">
        <v>1972</v>
      </c>
      <c r="C1251" t="s">
        <v>815</v>
      </c>
      <c r="D1251">
        <v>1593</v>
      </c>
      <c r="E1251">
        <f>VLOOKUP(C1251,GDP!A$1:BG$265,14,FALSE)</f>
        <v>113082820992.01939</v>
      </c>
      <c r="F1251">
        <f>VLOOKUP(C1251,Population!A$1:BG$265,14,FALSE)</f>
        <v>21993631</v>
      </c>
      <c r="G1251">
        <f t="shared" si="19"/>
        <v>5141.6167249518458</v>
      </c>
    </row>
    <row r="1252" spans="1:7" x14ac:dyDescent="0.4">
      <c r="A1252">
        <v>51</v>
      </c>
      <c r="B1252">
        <v>1972</v>
      </c>
      <c r="C1252" t="s">
        <v>1988</v>
      </c>
      <c r="D1252">
        <v>1587</v>
      </c>
      <c r="E1252">
        <f>VLOOKUP(C1252,GDP!A$1:BG$265,14,FALSE)</f>
        <v>2101300000.0000002</v>
      </c>
      <c r="F1252">
        <f>VLOOKUP(C1252,Population!A$1:BG$265,14,FALSE)</f>
        <v>5941567</v>
      </c>
      <c r="G1252">
        <f t="shared" si="19"/>
        <v>353.66091133870918</v>
      </c>
    </row>
    <row r="1253" spans="1:7" x14ac:dyDescent="0.4">
      <c r="A1253">
        <v>52</v>
      </c>
      <c r="B1253">
        <v>1972</v>
      </c>
      <c r="C1253" t="s">
        <v>2002</v>
      </c>
      <c r="D1253">
        <v>1584</v>
      </c>
      <c r="E1253">
        <f>VLOOKUP(C1253,GDP!A$1:BG$265,14,FALSE)</f>
        <v>6325627655.3894577</v>
      </c>
      <c r="F1253">
        <f>VLOOKUP(C1253,Population!A$1:BG$265,14,FALSE)</f>
        <v>3036850</v>
      </c>
      <c r="G1253">
        <f t="shared" si="19"/>
        <v>2082.9568979006067</v>
      </c>
    </row>
    <row r="1254" spans="1:7" x14ac:dyDescent="0.4">
      <c r="A1254">
        <v>53</v>
      </c>
      <c r="B1254">
        <v>1972</v>
      </c>
      <c r="C1254" t="s">
        <v>727</v>
      </c>
      <c r="D1254">
        <v>1583</v>
      </c>
      <c r="E1254">
        <f>VLOOKUP(C1254,GDP!A$1:BG$265,14,FALSE)</f>
        <v>6761786386.5471258</v>
      </c>
      <c r="F1254">
        <f>VLOOKUP(C1254,Population!A$1:BG$265,14,FALSE)</f>
        <v>15377093</v>
      </c>
      <c r="G1254">
        <f t="shared" si="19"/>
        <v>439.73112385722879</v>
      </c>
    </row>
    <row r="1255" spans="1:7" x14ac:dyDescent="0.4">
      <c r="A1255">
        <v>54</v>
      </c>
      <c r="B1255">
        <v>1972</v>
      </c>
      <c r="C1255" t="s">
        <v>678</v>
      </c>
      <c r="D1255">
        <v>1578</v>
      </c>
      <c r="E1255">
        <f>VLOOKUP(C1255,GDP!A$1:BG$265,14,FALSE)</f>
        <v>17153463263.662706</v>
      </c>
      <c r="F1255">
        <f>VLOOKUP(C1255,Population!A$1:BG$265,14,FALSE)</f>
        <v>30074298</v>
      </c>
      <c r="G1255">
        <f t="shared" si="19"/>
        <v>570.36953160677956</v>
      </c>
    </row>
    <row r="1256" spans="1:7" x14ac:dyDescent="0.4">
      <c r="A1256">
        <v>55</v>
      </c>
      <c r="B1256">
        <v>1972</v>
      </c>
      <c r="C1256" t="s">
        <v>2087</v>
      </c>
      <c r="D1256">
        <v>1565</v>
      </c>
      <c r="E1256">
        <f>VLOOKUP(C1256,GDP!A$1:BG$265,14,FALSE)</f>
        <v>287600000</v>
      </c>
      <c r="F1256">
        <f>VLOOKUP(C1256,Population!A$1:BG$265,14,FALSE)</f>
        <v>371324</v>
      </c>
      <c r="G1256">
        <f t="shared" si="19"/>
        <v>774.52575109607778</v>
      </c>
    </row>
    <row r="1257" spans="1:7" x14ac:dyDescent="0.4">
      <c r="A1257">
        <v>56</v>
      </c>
      <c r="B1257">
        <v>1972</v>
      </c>
      <c r="C1257" t="s">
        <v>74</v>
      </c>
      <c r="D1257">
        <v>1564</v>
      </c>
      <c r="E1257">
        <f>VLOOKUP(C1257,GDP!A$1:BG$265,14,FALSE)</f>
        <v>1257615644.9793155</v>
      </c>
      <c r="F1257">
        <f>VLOOKUP(C1257,Population!A$1:BG$265,14,FALSE)</f>
        <v>4698083</v>
      </c>
      <c r="G1257">
        <f t="shared" si="19"/>
        <v>267.68697891870272</v>
      </c>
    </row>
    <row r="1258" spans="1:7" x14ac:dyDescent="0.4">
      <c r="A1258">
        <v>57</v>
      </c>
      <c r="B1258">
        <v>1972</v>
      </c>
      <c r="C1258" t="s">
        <v>1261</v>
      </c>
      <c r="D1258">
        <v>1557</v>
      </c>
      <c r="E1258">
        <f>VLOOKUP(C1258,GDP!A$1:BG$265,14,FALSE)</f>
        <v>1280328245.0017376</v>
      </c>
      <c r="F1258">
        <f>VLOOKUP(C1258,Population!A$1:BG$265,14,FALSE)</f>
        <v>4525114</v>
      </c>
      <c r="G1258">
        <f t="shared" si="19"/>
        <v>282.93834033832906</v>
      </c>
    </row>
    <row r="1259" spans="1:7" x14ac:dyDescent="0.4">
      <c r="A1259">
        <v>58</v>
      </c>
      <c r="B1259">
        <v>1972</v>
      </c>
      <c r="C1259" t="s">
        <v>2255</v>
      </c>
      <c r="D1259">
        <v>1556</v>
      </c>
      <c r="E1259">
        <f>VLOOKUP(C1259,GDP!A$1:BG$265,14,FALSE)</f>
        <v>10842220468.833515</v>
      </c>
      <c r="F1259">
        <f>VLOOKUP(C1259,Population!A$1:BG$265,14,FALSE)</f>
        <v>33505406</v>
      </c>
      <c r="G1259">
        <f t="shared" si="19"/>
        <v>323.59615247860347</v>
      </c>
    </row>
    <row r="1260" spans="1:7" x14ac:dyDescent="0.4">
      <c r="A1260">
        <v>59</v>
      </c>
      <c r="B1260">
        <v>1972</v>
      </c>
      <c r="C1260" t="s">
        <v>295</v>
      </c>
      <c r="D1260">
        <v>1550</v>
      </c>
      <c r="E1260">
        <f>VLOOKUP(C1260,GDP!A$1:BG$265,14,FALSE)</f>
        <v>20431095406.360424</v>
      </c>
      <c r="F1260">
        <f>VLOOKUP(C1260,Population!A$1:BG$265,14,FALSE)</f>
        <v>36587225</v>
      </c>
      <c r="G1260">
        <f t="shared" si="19"/>
        <v>558.42156398470843</v>
      </c>
    </row>
    <row r="1261" spans="1:7" x14ac:dyDescent="0.4">
      <c r="A1261">
        <v>60</v>
      </c>
      <c r="B1261">
        <v>1972</v>
      </c>
      <c r="C1261" t="s">
        <v>2076</v>
      </c>
      <c r="D1261">
        <v>1545</v>
      </c>
      <c r="E1261">
        <f>VLOOKUP(C1261,GDP!A$1:BG$265,14,FALSE)</f>
        <v>2882000000.0000005</v>
      </c>
      <c r="F1261">
        <f>VLOOKUP(C1261,Population!A$1:BG$265,14,FALSE)</f>
        <v>10974622</v>
      </c>
      <c r="G1261">
        <f t="shared" si="19"/>
        <v>262.60585558208754</v>
      </c>
    </row>
    <row r="1262" spans="1:7" x14ac:dyDescent="0.4">
      <c r="A1262">
        <v>61</v>
      </c>
      <c r="B1262">
        <v>1972</v>
      </c>
      <c r="C1262" t="s">
        <v>851</v>
      </c>
      <c r="D1262">
        <v>1540</v>
      </c>
      <c r="E1262">
        <f>VLOOKUP(C1262,GDP!A$1:BG$265,14,FALSE)</f>
        <v>4113848002.4031243</v>
      </c>
      <c r="F1262">
        <f>VLOOKUP(C1262,Population!A$1:BG$265,14,FALSE)</f>
        <v>10599845</v>
      </c>
      <c r="G1262">
        <f t="shared" si="19"/>
        <v>388.1045432648425</v>
      </c>
    </row>
    <row r="1263" spans="1:7" x14ac:dyDescent="0.4">
      <c r="A1263">
        <v>62</v>
      </c>
      <c r="B1263">
        <v>1972</v>
      </c>
      <c r="C1263" t="s">
        <v>2052</v>
      </c>
      <c r="D1263">
        <v>1532</v>
      </c>
      <c r="E1263">
        <f>VLOOKUP(C1263,GDP!A$1:BG$265,14,FALSE)</f>
        <v>505892512.86192739</v>
      </c>
      <c r="F1263">
        <f>VLOOKUP(C1263,Population!A$1:BG$265,14,FALSE)</f>
        <v>125500</v>
      </c>
      <c r="G1263">
        <f t="shared" si="19"/>
        <v>4031.0160387404571</v>
      </c>
    </row>
    <row r="1264" spans="1:7" x14ac:dyDescent="0.4">
      <c r="A1264">
        <v>63</v>
      </c>
      <c r="B1264">
        <v>1972</v>
      </c>
      <c r="C1264" t="s">
        <v>2038</v>
      </c>
      <c r="D1264">
        <v>1518</v>
      </c>
      <c r="E1264">
        <f>VLOOKUP(C1264,GDP!A$1:BG$265,14,FALSE)</f>
        <v>486617332.38740516</v>
      </c>
      <c r="F1264">
        <f>VLOOKUP(C1264,Population!A$1:BG$265,14,FALSE)</f>
        <v>6147458</v>
      </c>
      <c r="G1264">
        <f t="shared" si="19"/>
        <v>79.157487922228199</v>
      </c>
    </row>
    <row r="1265" spans="1:7" x14ac:dyDescent="0.4">
      <c r="A1265">
        <v>64</v>
      </c>
      <c r="B1265">
        <v>1972</v>
      </c>
      <c r="C1265" t="s">
        <v>1986</v>
      </c>
      <c r="D1265">
        <v>1494</v>
      </c>
      <c r="E1265">
        <f>VLOOKUP(C1265,GDP!A$1:BG$265,14,FALSE)</f>
        <v>0</v>
      </c>
      <c r="F1265">
        <f>VLOOKUP(C1265,Population!A$1:BG$265,14,FALSE)</f>
        <v>93934</v>
      </c>
      <c r="G1265" t="str">
        <f t="shared" si="19"/>
        <v>.</v>
      </c>
    </row>
    <row r="1266" spans="1:7" x14ac:dyDescent="0.4">
      <c r="A1266">
        <v>65</v>
      </c>
      <c r="B1266">
        <v>1972</v>
      </c>
      <c r="C1266" t="s">
        <v>1170</v>
      </c>
      <c r="D1266">
        <v>1489</v>
      </c>
      <c r="E1266">
        <f>VLOOKUP(C1266,GDP!A$1:BG$265,14,FALSE)</f>
        <v>318031297492.68152</v>
      </c>
      <c r="F1266">
        <f>VLOOKUP(C1266,Population!A$1:BG$265,14,FALSE)</f>
        <v>107188000</v>
      </c>
      <c r="G1266">
        <f t="shared" si="19"/>
        <v>2967.0419962372794</v>
      </c>
    </row>
    <row r="1267" spans="1:7" x14ac:dyDescent="0.4">
      <c r="A1267">
        <v>66</v>
      </c>
      <c r="B1267">
        <v>1972</v>
      </c>
      <c r="C1267" t="s">
        <v>1961</v>
      </c>
      <c r="D1267">
        <v>1486</v>
      </c>
      <c r="E1267">
        <f>VLOOKUP(C1267,GDP!A$1:BG$265,14,FALSE)</f>
        <v>0</v>
      </c>
      <c r="F1267">
        <f>VLOOKUP(C1267,Population!A$1:BG$265,14,FALSE)</f>
        <v>628002</v>
      </c>
      <c r="G1267" t="str">
        <f t="shared" si="19"/>
        <v>.</v>
      </c>
    </row>
    <row r="1268" spans="1:7" x14ac:dyDescent="0.4">
      <c r="A1268">
        <v>67</v>
      </c>
      <c r="B1268">
        <v>1972</v>
      </c>
      <c r="C1268" t="s">
        <v>1973</v>
      </c>
      <c r="D1268">
        <v>1483</v>
      </c>
      <c r="E1268">
        <f>VLOOKUP(C1268,GDP!A$1:BG$265,14,FALSE)</f>
        <v>0</v>
      </c>
      <c r="F1268">
        <f>VLOOKUP(C1268,Population!A$1:BG$265,14,FALSE)</f>
        <v>30132580</v>
      </c>
      <c r="G1268" t="str">
        <f t="shared" si="19"/>
        <v>.</v>
      </c>
    </row>
    <row r="1269" spans="1:7" x14ac:dyDescent="0.4">
      <c r="A1269">
        <v>68</v>
      </c>
      <c r="B1269">
        <v>1972</v>
      </c>
      <c r="C1269" t="s">
        <v>2120</v>
      </c>
      <c r="D1269">
        <v>1480</v>
      </c>
      <c r="E1269">
        <f>VLOOKUP(C1269,GDP!A$1:BG$265,14,FALSE)</f>
        <v>1910714285.7142859</v>
      </c>
      <c r="F1269">
        <f>VLOOKUP(C1269,Population!A$1:BG$265,14,FALSE)</f>
        <v>4469895</v>
      </c>
      <c r="G1269">
        <f t="shared" si="19"/>
        <v>427.46290141363181</v>
      </c>
    </row>
    <row r="1270" spans="1:7" x14ac:dyDescent="0.4">
      <c r="A1270">
        <v>69</v>
      </c>
      <c r="B1270">
        <v>1972</v>
      </c>
      <c r="C1270" t="s">
        <v>529</v>
      </c>
      <c r="D1270">
        <v>1472</v>
      </c>
      <c r="E1270">
        <f>VLOOKUP(C1270,GDP!A$1:BG$265,14,FALSE)</f>
        <v>1263719999.9999998</v>
      </c>
      <c r="F1270">
        <f>VLOOKUP(C1270,Population!A$1:BG$265,14,FALSE)</f>
        <v>3861931</v>
      </c>
      <c r="G1270">
        <f t="shared" si="19"/>
        <v>327.22490381107269</v>
      </c>
    </row>
    <row r="1271" spans="1:7" x14ac:dyDescent="0.4">
      <c r="A1271">
        <v>70</v>
      </c>
      <c r="B1271">
        <v>1972</v>
      </c>
      <c r="C1271" t="s">
        <v>2104</v>
      </c>
      <c r="D1271">
        <v>1461</v>
      </c>
      <c r="E1271">
        <f>VLOOKUP(C1271,GDP!A$1:BG$265,14,FALSE)</f>
        <v>1083381044.0847342</v>
      </c>
      <c r="F1271">
        <f>VLOOKUP(C1271,Population!A$1:BG$265,14,FALSE)</f>
        <v>968741</v>
      </c>
      <c r="G1271">
        <f t="shared" si="19"/>
        <v>1118.339209432381</v>
      </c>
    </row>
    <row r="1272" spans="1:7" x14ac:dyDescent="0.4">
      <c r="A1272">
        <v>70</v>
      </c>
      <c r="B1272">
        <v>1972</v>
      </c>
      <c r="C1272" t="s">
        <v>2015</v>
      </c>
      <c r="D1272">
        <v>1461</v>
      </c>
      <c r="E1272">
        <f>VLOOKUP(C1272,GDP!A$1:BG$265,14,FALSE)</f>
        <v>0</v>
      </c>
      <c r="F1272">
        <f>VLOOKUP(C1272,Population!A$1:BG$265,14,FALSE)</f>
        <v>2327490</v>
      </c>
      <c r="G1272" t="str">
        <f t="shared" si="19"/>
        <v>.</v>
      </c>
    </row>
    <row r="1273" spans="1:7" x14ac:dyDescent="0.4">
      <c r="A1273">
        <v>70</v>
      </c>
      <c r="B1273">
        <v>1972</v>
      </c>
      <c r="C1273" t="s">
        <v>719</v>
      </c>
      <c r="D1273">
        <v>1461</v>
      </c>
      <c r="E1273">
        <f>VLOOKUP(C1273,GDP!A$1:BG$265,14,FALSE)</f>
        <v>9820126397.6665058</v>
      </c>
      <c r="F1273">
        <f>VLOOKUP(C1273,Population!A$1:BG$265,14,FALSE)</f>
        <v>2903900</v>
      </c>
      <c r="G1273">
        <f t="shared" si="19"/>
        <v>3381.7026749084011</v>
      </c>
    </row>
    <row r="1274" spans="1:7" x14ac:dyDescent="0.4">
      <c r="A1274">
        <v>73</v>
      </c>
      <c r="B1274">
        <v>1972</v>
      </c>
      <c r="C1274" t="s">
        <v>1929</v>
      </c>
      <c r="D1274">
        <v>1458</v>
      </c>
      <c r="E1274">
        <f>VLOOKUP(C1274,GDP!A$1:BG$265,14,FALSE)</f>
        <v>0</v>
      </c>
      <c r="F1274">
        <f>VLOOKUP(C1274,Population!A$1:BG$265,14,FALSE)</f>
        <v>2243126</v>
      </c>
      <c r="G1274" t="str">
        <f t="shared" si="19"/>
        <v>.</v>
      </c>
    </row>
    <row r="1275" spans="1:7" x14ac:dyDescent="0.4">
      <c r="A1275">
        <v>74</v>
      </c>
      <c r="B1275">
        <v>1972</v>
      </c>
      <c r="C1275" t="s">
        <v>2121</v>
      </c>
      <c r="D1275">
        <v>1450</v>
      </c>
      <c r="E1275">
        <f>VLOOKUP(C1275,GDP!A$1:BG$265,14,FALSE)</f>
        <v>2677729400</v>
      </c>
      <c r="F1275">
        <f>VLOOKUP(C1275,Population!A$1:BG$265,14,FALSE)</f>
        <v>5535874</v>
      </c>
      <c r="G1275">
        <f t="shared" si="19"/>
        <v>483.7049036881981</v>
      </c>
    </row>
    <row r="1276" spans="1:7" x14ac:dyDescent="0.4">
      <c r="A1276">
        <v>75</v>
      </c>
      <c r="B1276">
        <v>1972</v>
      </c>
      <c r="C1276" t="s">
        <v>2109</v>
      </c>
      <c r="D1276">
        <v>1447</v>
      </c>
      <c r="E1276">
        <f>VLOOKUP(C1276,GDP!A$1:BG$265,14,FALSE)</f>
        <v>1282449000000</v>
      </c>
      <c r="F1276">
        <f>VLOOKUP(C1276,Population!A$1:BG$265,14,FALSE)</f>
        <v>209896000</v>
      </c>
      <c r="G1276">
        <f t="shared" si="19"/>
        <v>6109.9258680489384</v>
      </c>
    </row>
    <row r="1277" spans="1:7" x14ac:dyDescent="0.4">
      <c r="A1277">
        <v>76</v>
      </c>
      <c r="B1277">
        <v>1972</v>
      </c>
      <c r="C1277" t="s">
        <v>1497</v>
      </c>
      <c r="D1277">
        <v>1446</v>
      </c>
      <c r="E1277">
        <f>VLOOKUP(C1277,GDP!A$1:BG$265,14,FALSE)</f>
        <v>335677636.89373702</v>
      </c>
      <c r="F1277">
        <f>VLOOKUP(C1277,Population!A$1:BG$265,14,FALSE)</f>
        <v>2247582</v>
      </c>
      <c r="G1277">
        <f t="shared" si="19"/>
        <v>149.35056291327169</v>
      </c>
    </row>
    <row r="1278" spans="1:7" x14ac:dyDescent="0.4">
      <c r="A1278">
        <v>77</v>
      </c>
      <c r="B1278">
        <v>1972</v>
      </c>
      <c r="C1278" t="s">
        <v>192</v>
      </c>
      <c r="D1278">
        <v>1445</v>
      </c>
      <c r="E1278">
        <f>VLOOKUP(C1278,GDP!A$1:BG$265,14,FALSE)</f>
        <v>17358610849.700981</v>
      </c>
      <c r="F1278">
        <f>VLOOKUP(C1278,Population!A$1:BG$265,14,FALSE)</f>
        <v>3933004</v>
      </c>
      <c r="G1278">
        <f t="shared" si="19"/>
        <v>4413.5756916852824</v>
      </c>
    </row>
    <row r="1279" spans="1:7" x14ac:dyDescent="0.4">
      <c r="A1279">
        <v>78</v>
      </c>
      <c r="B1279">
        <v>1972</v>
      </c>
      <c r="C1279" t="s">
        <v>2278</v>
      </c>
      <c r="D1279">
        <v>1444</v>
      </c>
      <c r="E1279" t="e">
        <f>VLOOKUP(C1279,GDP!A$1:BG$265,14,FALSE)</f>
        <v>#N/A</v>
      </c>
      <c r="F1279" t="e">
        <f>VLOOKUP(C1279,Population!A$1:BG$265,14,FALSE)</f>
        <v>#N/A</v>
      </c>
      <c r="G1279" t="str">
        <f t="shared" si="19"/>
        <v>.</v>
      </c>
    </row>
    <row r="1280" spans="1:7" x14ac:dyDescent="0.4">
      <c r="A1280">
        <v>79</v>
      </c>
      <c r="B1280">
        <v>1972</v>
      </c>
      <c r="C1280" t="s">
        <v>2275</v>
      </c>
      <c r="D1280">
        <v>1435</v>
      </c>
      <c r="E1280" t="e">
        <f>VLOOKUP(C1280,GDP!A$1:BG$265,14,FALSE)</f>
        <v>#N/A</v>
      </c>
      <c r="F1280" t="e">
        <f>VLOOKUP(C1280,Population!A$1:BG$265,14,FALSE)</f>
        <v>#N/A</v>
      </c>
      <c r="G1280" t="str">
        <f t="shared" si="19"/>
        <v>.</v>
      </c>
    </row>
    <row r="1281" spans="1:7" x14ac:dyDescent="0.4">
      <c r="A1281">
        <v>80</v>
      </c>
      <c r="B1281">
        <v>1972</v>
      </c>
      <c r="C1281" t="s">
        <v>1312</v>
      </c>
      <c r="D1281">
        <v>1430</v>
      </c>
      <c r="E1281">
        <f>VLOOKUP(C1281,GDP!A$1:BG$265,14,FALSE)</f>
        <v>3185987234.8408933</v>
      </c>
      <c r="F1281">
        <f>VLOOKUP(C1281,Population!A$1:BG$265,14,FALSE)</f>
        <v>6428711</v>
      </c>
      <c r="G1281">
        <f t="shared" si="19"/>
        <v>495.58725455863441</v>
      </c>
    </row>
    <row r="1282" spans="1:7" x14ac:dyDescent="0.4">
      <c r="A1282">
        <v>81</v>
      </c>
      <c r="B1282">
        <v>1972</v>
      </c>
      <c r="C1282" t="s">
        <v>739</v>
      </c>
      <c r="D1282">
        <v>1427</v>
      </c>
      <c r="E1282">
        <f>VLOOKUP(C1282,GDP!A$1:BG$265,14,FALSE)</f>
        <v>802999950</v>
      </c>
      <c r="F1282">
        <f>VLOOKUP(C1282,Population!A$1:BG$265,14,FALSE)</f>
        <v>2882113</v>
      </c>
      <c r="G1282">
        <f t="shared" si="19"/>
        <v>278.61501266605438</v>
      </c>
    </row>
    <row r="1283" spans="1:7" x14ac:dyDescent="0.4">
      <c r="A1283">
        <v>81</v>
      </c>
      <c r="B1283">
        <v>1972</v>
      </c>
      <c r="C1283" t="s">
        <v>2279</v>
      </c>
      <c r="D1283">
        <v>1427</v>
      </c>
      <c r="E1283" t="e">
        <f>VLOOKUP(C1283,GDP!A$1:BG$265,14,FALSE)</f>
        <v>#N/A</v>
      </c>
      <c r="F1283" t="e">
        <f>VLOOKUP(C1283,Population!A$1:BG$265,14,FALSE)</f>
        <v>#N/A</v>
      </c>
      <c r="G1283" t="str">
        <f t="shared" ref="G1283:G1346" si="20">IFERROR(IF(E1283*F1283=0,".",E1283/F1283),".")</f>
        <v>.</v>
      </c>
    </row>
    <row r="1284" spans="1:7" x14ac:dyDescent="0.4">
      <c r="A1284">
        <v>83</v>
      </c>
      <c r="B1284">
        <v>1972</v>
      </c>
      <c r="C1284" t="s">
        <v>2111</v>
      </c>
      <c r="D1284">
        <v>1417</v>
      </c>
      <c r="E1284">
        <f>VLOOKUP(C1284,GDP!A$1:BG$265,14,FALSE)</f>
        <v>27585488.991828449</v>
      </c>
      <c r="F1284">
        <f>VLOOKUP(C1284,Population!A$1:BG$265,14,FALSE)</f>
        <v>92463</v>
      </c>
      <c r="G1284">
        <f t="shared" si="20"/>
        <v>298.3408389499416</v>
      </c>
    </row>
    <row r="1285" spans="1:7" x14ac:dyDescent="0.4">
      <c r="A1285">
        <v>84</v>
      </c>
      <c r="B1285">
        <v>1972</v>
      </c>
      <c r="C1285" t="s">
        <v>1976</v>
      </c>
      <c r="D1285">
        <v>1414</v>
      </c>
      <c r="E1285">
        <f>VLOOKUP(C1285,GDP!A$1:BG$265,14,FALSE)</f>
        <v>14754136507.026096</v>
      </c>
      <c r="F1285">
        <f>VLOOKUP(C1285,Population!A$1:BG$265,14,FALSE)</f>
        <v>4639657</v>
      </c>
      <c r="G1285">
        <f t="shared" si="20"/>
        <v>3180.0058726380198</v>
      </c>
    </row>
    <row r="1286" spans="1:7" x14ac:dyDescent="0.4">
      <c r="A1286">
        <v>85</v>
      </c>
      <c r="B1286">
        <v>1972</v>
      </c>
      <c r="C1286" t="s">
        <v>2049</v>
      </c>
      <c r="D1286">
        <v>1411</v>
      </c>
      <c r="E1286">
        <f>VLOOKUP(C1286,GDP!A$1:BG$265,14,FALSE)</f>
        <v>5043268548.7303162</v>
      </c>
      <c r="F1286">
        <f>VLOOKUP(C1286,Population!A$1:BG$265,14,FALSE)</f>
        <v>11324251</v>
      </c>
      <c r="G1286">
        <f t="shared" si="20"/>
        <v>445.35118028824303</v>
      </c>
    </row>
    <row r="1287" spans="1:7" x14ac:dyDescent="0.4">
      <c r="A1287">
        <v>86</v>
      </c>
      <c r="B1287">
        <v>1972</v>
      </c>
      <c r="C1287" t="s">
        <v>1997</v>
      </c>
      <c r="D1287">
        <v>1408</v>
      </c>
      <c r="E1287">
        <f>VLOOKUP(C1287,GDP!A$1:BG$265,14,FALSE)</f>
        <v>10997590361.445784</v>
      </c>
      <c r="F1287">
        <f>VLOOKUP(C1287,Population!A$1:BG$265,14,FALSE)</f>
        <v>121059513</v>
      </c>
      <c r="G1287">
        <f t="shared" si="20"/>
        <v>90.844495314017848</v>
      </c>
    </row>
    <row r="1288" spans="1:7" x14ac:dyDescent="0.4">
      <c r="A1288">
        <v>87</v>
      </c>
      <c r="B1288">
        <v>1972</v>
      </c>
      <c r="C1288" t="s">
        <v>2006</v>
      </c>
      <c r="D1288">
        <v>1407</v>
      </c>
      <c r="E1288">
        <f>VLOOKUP(C1288,GDP!A$1:BG$265,14,FALSE)</f>
        <v>2107279157.3833559</v>
      </c>
      <c r="F1288">
        <f>VLOOKUP(C1288,Population!A$1:BG$265,14,FALSE)</f>
        <v>12083188</v>
      </c>
      <c r="G1288">
        <f t="shared" si="20"/>
        <v>174.39761405544263</v>
      </c>
    </row>
    <row r="1289" spans="1:7" x14ac:dyDescent="0.4">
      <c r="A1289">
        <v>88</v>
      </c>
      <c r="B1289">
        <v>1972</v>
      </c>
      <c r="C1289" t="s">
        <v>399</v>
      </c>
      <c r="D1289">
        <v>1406</v>
      </c>
      <c r="E1289">
        <f>VLOOKUP(C1289,GDP!A$1:BG$265,14,FALSE)</f>
        <v>8671358732.6848564</v>
      </c>
      <c r="F1289">
        <f>VLOOKUP(C1289,Population!A$1:BG$265,14,FALSE)</f>
        <v>23146803</v>
      </c>
      <c r="G1289">
        <f t="shared" si="20"/>
        <v>374.62446682960308</v>
      </c>
    </row>
    <row r="1290" spans="1:7" x14ac:dyDescent="0.4">
      <c r="A1290">
        <v>88</v>
      </c>
      <c r="B1290">
        <v>1972</v>
      </c>
      <c r="C1290" t="s">
        <v>1927</v>
      </c>
      <c r="D1290">
        <v>1406</v>
      </c>
      <c r="E1290">
        <f>VLOOKUP(C1290,GDP!A$1:BG$265,14,FALSE)</f>
        <v>0</v>
      </c>
      <c r="F1290">
        <f>VLOOKUP(C1290,Population!A$1:BG$265,14,FALSE)</f>
        <v>59840</v>
      </c>
      <c r="G1290" t="str">
        <f t="shared" si="20"/>
        <v>.</v>
      </c>
    </row>
    <row r="1291" spans="1:7" x14ac:dyDescent="0.4">
      <c r="A1291">
        <v>90</v>
      </c>
      <c r="B1291">
        <v>1972</v>
      </c>
      <c r="C1291" t="s">
        <v>2276</v>
      </c>
      <c r="D1291">
        <v>1404</v>
      </c>
      <c r="E1291" t="e">
        <f>VLOOKUP(C1291,GDP!A$1:BG$265,14,FALSE)</f>
        <v>#N/A</v>
      </c>
      <c r="F1291" t="e">
        <f>VLOOKUP(C1291,Population!A$1:BG$265,14,FALSE)</f>
        <v>#N/A</v>
      </c>
      <c r="G1291" t="str">
        <f t="shared" si="20"/>
        <v>.</v>
      </c>
    </row>
    <row r="1292" spans="1:7" x14ac:dyDescent="0.4">
      <c r="A1292">
        <v>91</v>
      </c>
      <c r="B1292">
        <v>1972</v>
      </c>
      <c r="C1292" t="s">
        <v>2107</v>
      </c>
      <c r="D1292">
        <v>1403</v>
      </c>
      <c r="E1292">
        <f>VLOOKUP(C1292,GDP!A$1:BG$265,14,FALSE)</f>
        <v>1491596638.655462</v>
      </c>
      <c r="F1292">
        <f>VLOOKUP(C1292,Population!A$1:BG$265,14,FALSE)</f>
        <v>9988380</v>
      </c>
      <c r="G1292">
        <f t="shared" si="20"/>
        <v>149.33318903120045</v>
      </c>
    </row>
    <row r="1293" spans="1:7" x14ac:dyDescent="0.4">
      <c r="A1293">
        <v>92</v>
      </c>
      <c r="B1293">
        <v>1972</v>
      </c>
      <c r="C1293" t="s">
        <v>2282</v>
      </c>
      <c r="D1293">
        <v>1401</v>
      </c>
      <c r="E1293">
        <f>VLOOKUP(C1293,GDP!A$1:BG$265,14,FALSE)</f>
        <v>3059682162.0656567</v>
      </c>
      <c r="F1293">
        <f>VLOOKUP(C1293,Population!A$1:BG$265,14,FALSE)</f>
        <v>6800141</v>
      </c>
      <c r="G1293">
        <f t="shared" si="20"/>
        <v>449.94392940758974</v>
      </c>
    </row>
    <row r="1294" spans="1:7" x14ac:dyDescent="0.4">
      <c r="A1294">
        <v>93</v>
      </c>
      <c r="B1294">
        <v>1972</v>
      </c>
      <c r="C1294" t="s">
        <v>1939</v>
      </c>
      <c r="D1294">
        <v>1399</v>
      </c>
      <c r="E1294">
        <f>VLOOKUP(C1294,GDP!A$1:BG$265,14,FALSE)</f>
        <v>578595583.97572327</v>
      </c>
      <c r="F1294">
        <f>VLOOKUP(C1294,Population!A$1:BG$265,14,FALSE)</f>
        <v>5825173</v>
      </c>
      <c r="G1294">
        <f t="shared" si="20"/>
        <v>99.326764024986602</v>
      </c>
    </row>
    <row r="1295" spans="1:7" x14ac:dyDescent="0.4">
      <c r="A1295">
        <v>94</v>
      </c>
      <c r="B1295">
        <v>1972</v>
      </c>
      <c r="C1295" t="s">
        <v>1951</v>
      </c>
      <c r="D1295">
        <v>1387</v>
      </c>
      <c r="E1295">
        <f>VLOOKUP(C1295,GDP!A$1:BG$265,14,FALSE)</f>
        <v>230317908.03864339</v>
      </c>
      <c r="F1295">
        <f>VLOOKUP(C1295,Population!A$1:BG$265,14,FALSE)</f>
        <v>1900317</v>
      </c>
      <c r="G1295">
        <f t="shared" si="20"/>
        <v>121.19973038111188</v>
      </c>
    </row>
    <row r="1296" spans="1:7" x14ac:dyDescent="0.4">
      <c r="A1296">
        <v>95</v>
      </c>
      <c r="B1296">
        <v>1972</v>
      </c>
      <c r="C1296" t="s">
        <v>186</v>
      </c>
      <c r="D1296">
        <v>1382</v>
      </c>
      <c r="E1296">
        <f>VLOOKUP(C1296,GDP!A$1:BG$265,14,FALSE)</f>
        <v>8135150891.9202518</v>
      </c>
      <c r="F1296">
        <f>VLOOKUP(C1296,Population!A$1:BG$265,14,FALSE)</f>
        <v>9025300</v>
      </c>
      <c r="G1296">
        <f t="shared" si="20"/>
        <v>901.37179838013719</v>
      </c>
    </row>
    <row r="1297" spans="1:7" x14ac:dyDescent="0.4">
      <c r="A1297">
        <v>95</v>
      </c>
      <c r="B1297">
        <v>1972</v>
      </c>
      <c r="C1297" t="s">
        <v>2033</v>
      </c>
      <c r="D1297">
        <v>1382</v>
      </c>
      <c r="E1297">
        <f>VLOOKUP(C1297,GDP!A$1:BG$265,14,FALSE)</f>
        <v>1341590681.5851088</v>
      </c>
      <c r="F1297">
        <f>VLOOKUP(C1297,Population!A$1:BG$265,14,FALSE)</f>
        <v>6946620</v>
      </c>
      <c r="G1297">
        <f t="shared" si="20"/>
        <v>193.12855483459708</v>
      </c>
    </row>
    <row r="1298" spans="1:7" x14ac:dyDescent="0.4">
      <c r="A1298">
        <v>97</v>
      </c>
      <c r="B1298">
        <v>1972</v>
      </c>
      <c r="C1298" t="s">
        <v>2274</v>
      </c>
      <c r="D1298">
        <v>1378</v>
      </c>
      <c r="E1298" t="e">
        <f>VLOOKUP(C1298,GDP!A$1:BG$265,14,FALSE)</f>
        <v>#N/A</v>
      </c>
      <c r="F1298" t="e">
        <f>VLOOKUP(C1298,Population!A$1:BG$265,14,FALSE)</f>
        <v>#N/A</v>
      </c>
      <c r="G1298" t="str">
        <f t="shared" si="20"/>
        <v>.</v>
      </c>
    </row>
    <row r="1299" spans="1:7" x14ac:dyDescent="0.4">
      <c r="A1299">
        <v>98</v>
      </c>
      <c r="B1299">
        <v>1972</v>
      </c>
      <c r="C1299" t="s">
        <v>2079</v>
      </c>
      <c r="D1299">
        <v>1377</v>
      </c>
      <c r="E1299">
        <f>VLOOKUP(C1299,GDP!A$1:BG$265,14,FALSE)</f>
        <v>465381089.98454005</v>
      </c>
      <c r="F1299">
        <f>VLOOKUP(C1299,Population!A$1:BG$265,14,FALSE)</f>
        <v>2803031</v>
      </c>
      <c r="G1299">
        <f t="shared" si="20"/>
        <v>166.02780703621903</v>
      </c>
    </row>
    <row r="1300" spans="1:7" x14ac:dyDescent="0.4">
      <c r="A1300">
        <v>99</v>
      </c>
      <c r="B1300">
        <v>1972</v>
      </c>
      <c r="C1300" t="s">
        <v>2106</v>
      </c>
      <c r="D1300">
        <v>1365</v>
      </c>
      <c r="E1300">
        <f>VLOOKUP(C1300,GDP!A$1:BG$265,14,FALSE)</f>
        <v>0</v>
      </c>
      <c r="F1300">
        <f>VLOOKUP(C1300,Population!A$1:BG$265,14,FALSE)</f>
        <v>14506617</v>
      </c>
      <c r="G1300" t="str">
        <f t="shared" si="20"/>
        <v>.</v>
      </c>
    </row>
    <row r="1301" spans="1:7" x14ac:dyDescent="0.4">
      <c r="A1301">
        <v>100</v>
      </c>
      <c r="B1301">
        <v>1972</v>
      </c>
      <c r="C1301" t="s">
        <v>2284</v>
      </c>
      <c r="D1301">
        <v>1360</v>
      </c>
      <c r="E1301">
        <f>VLOOKUP(C1301,GDP!A$1:BG$265,14,FALSE)</f>
        <v>15922863636.363632</v>
      </c>
      <c r="F1301">
        <f>VLOOKUP(C1301,Population!A$1:BG$265,14,FALSE)</f>
        <v>12286439</v>
      </c>
      <c r="G1301">
        <f t="shared" si="20"/>
        <v>1295.9705929735728</v>
      </c>
    </row>
    <row r="1302" spans="1:7" x14ac:dyDescent="0.4">
      <c r="A1302">
        <v>1</v>
      </c>
      <c r="B1302">
        <v>1973</v>
      </c>
      <c r="C1302" t="s">
        <v>51</v>
      </c>
      <c r="D1302">
        <v>2132</v>
      </c>
      <c r="E1302">
        <f>VLOOKUP(C1302,GDP!A$1:BG$265,15,FALSE)</f>
        <v>0</v>
      </c>
      <c r="F1302">
        <f>VLOOKUP(C1302,Population!A$1:BG$265,15,FALSE)</f>
        <v>102584278</v>
      </c>
      <c r="G1302" t="str">
        <f t="shared" si="20"/>
        <v>.</v>
      </c>
    </row>
    <row r="1303" spans="1:7" x14ac:dyDescent="0.4">
      <c r="A1303">
        <v>2</v>
      </c>
      <c r="B1303">
        <v>1973</v>
      </c>
      <c r="C1303" t="s">
        <v>133</v>
      </c>
      <c r="D1303">
        <v>2111</v>
      </c>
      <c r="E1303">
        <f>VLOOKUP(C1303,GDP!A$1:BG$265,15,FALSE)</f>
        <v>396866742553.96997</v>
      </c>
      <c r="F1303">
        <f>VLOOKUP(C1303,Population!A$1:BG$265,15,FALSE)</f>
        <v>78936666</v>
      </c>
      <c r="G1303">
        <f t="shared" si="20"/>
        <v>5027.6603087590493</v>
      </c>
    </row>
    <row r="1304" spans="1:7" x14ac:dyDescent="0.4">
      <c r="A1304">
        <v>3</v>
      </c>
      <c r="B1304">
        <v>1973</v>
      </c>
      <c r="C1304" t="s">
        <v>147</v>
      </c>
      <c r="D1304">
        <v>2003</v>
      </c>
      <c r="E1304">
        <f>VLOOKUP(C1304,GDP!A$1:BG$265,15,FALSE)</f>
        <v>174913182331.45135</v>
      </c>
      <c r="F1304">
        <f>VLOOKUP(C1304,Population!A$1:BG$265,15,FALSE)</f>
        <v>54751406</v>
      </c>
      <c r="G1304">
        <f t="shared" si="20"/>
        <v>3194.6792805914674</v>
      </c>
    </row>
    <row r="1305" spans="1:7" x14ac:dyDescent="0.4">
      <c r="A1305">
        <v>4</v>
      </c>
      <c r="B1305">
        <v>1973</v>
      </c>
      <c r="C1305" t="s">
        <v>232</v>
      </c>
      <c r="D1305">
        <v>1977</v>
      </c>
      <c r="E1305">
        <f>VLOOKUP(C1305,GDP!A$1:BG$265,15,FALSE)</f>
        <v>192537971582.55756</v>
      </c>
      <c r="F1305">
        <f>VLOOKUP(C1305,Population!A$1:BG$265,15,FALSE)</f>
        <v>56194527</v>
      </c>
      <c r="G1305">
        <f t="shared" si="20"/>
        <v>3426.2762205037789</v>
      </c>
    </row>
    <row r="1306" spans="1:7" x14ac:dyDescent="0.4">
      <c r="A1306">
        <v>5</v>
      </c>
      <c r="B1306">
        <v>1973</v>
      </c>
      <c r="C1306" t="s">
        <v>199</v>
      </c>
      <c r="D1306">
        <v>1967</v>
      </c>
      <c r="E1306">
        <f>VLOOKUP(C1306,GDP!A$1:BG$265,15,FALSE)</f>
        <v>0</v>
      </c>
      <c r="F1306">
        <f>VLOOKUP(C1306,Population!A$1:BG$265,15,FALSE)</f>
        <v>33357200</v>
      </c>
      <c r="G1306" t="str">
        <f t="shared" si="20"/>
        <v>.</v>
      </c>
    </row>
    <row r="1307" spans="1:7" x14ac:dyDescent="0.4">
      <c r="A1307">
        <v>6</v>
      </c>
      <c r="B1307">
        <v>1973</v>
      </c>
      <c r="C1307" t="s">
        <v>1607</v>
      </c>
      <c r="D1307">
        <v>1941</v>
      </c>
      <c r="E1307">
        <f>VLOOKUP(C1307,GDP!A$1:BG$265,15,FALSE)</f>
        <v>0</v>
      </c>
      <c r="F1307">
        <f>VLOOKUP(C1307,Population!A$1:BG$265,15,FALSE)</f>
        <v>0</v>
      </c>
      <c r="G1307" t="str">
        <f t="shared" si="20"/>
        <v>.</v>
      </c>
    </row>
    <row r="1308" spans="1:7" x14ac:dyDescent="0.4">
      <c r="A1308">
        <v>7</v>
      </c>
      <c r="B1308">
        <v>1973</v>
      </c>
      <c r="C1308" t="s">
        <v>2270</v>
      </c>
      <c r="D1308">
        <v>1912</v>
      </c>
      <c r="E1308" t="e">
        <f>VLOOKUP(C1308,GDP!A$1:BG$265,15,FALSE)</f>
        <v>#N/A</v>
      </c>
      <c r="F1308" t="e">
        <f>VLOOKUP(C1308,Population!A$1:BG$265,15,FALSE)</f>
        <v>#N/A</v>
      </c>
      <c r="G1308" t="str">
        <f t="shared" si="20"/>
        <v>.</v>
      </c>
    </row>
    <row r="1309" spans="1:7" x14ac:dyDescent="0.4">
      <c r="A1309">
        <v>8</v>
      </c>
      <c r="B1309">
        <v>1973</v>
      </c>
      <c r="C1309" t="s">
        <v>108</v>
      </c>
      <c r="D1309">
        <v>1895</v>
      </c>
      <c r="E1309">
        <f>VLOOKUP(C1309,GDP!A$1:BG$265,15,FALSE)</f>
        <v>0</v>
      </c>
      <c r="F1309">
        <f>VLOOKUP(C1309,Population!A$1:BG$265,15,FALSE)</f>
        <v>10432055</v>
      </c>
      <c r="G1309" t="str">
        <f t="shared" si="20"/>
        <v>.</v>
      </c>
    </row>
    <row r="1310" spans="1:7" x14ac:dyDescent="0.4">
      <c r="A1310">
        <v>9</v>
      </c>
      <c r="B1310">
        <v>1973</v>
      </c>
      <c r="C1310" t="s">
        <v>65</v>
      </c>
      <c r="D1310">
        <v>1892</v>
      </c>
      <c r="E1310">
        <f>VLOOKUP(C1310,GDP!A$1:BG$265,15,FALSE)</f>
        <v>47289600372</v>
      </c>
      <c r="F1310">
        <f>VLOOKUP(C1310,Population!A$1:BG$265,15,FALSE)</f>
        <v>25213388</v>
      </c>
      <c r="G1310">
        <f t="shared" si="20"/>
        <v>1875.5750068971295</v>
      </c>
    </row>
    <row r="1311" spans="1:7" x14ac:dyDescent="0.4">
      <c r="A1311">
        <v>9</v>
      </c>
      <c r="B1311">
        <v>1973</v>
      </c>
      <c r="C1311" t="s">
        <v>2073</v>
      </c>
      <c r="D1311">
        <v>1892</v>
      </c>
      <c r="E1311">
        <f>VLOOKUP(C1311,GDP!A$1:BG$265,15,FALSE)</f>
        <v>0</v>
      </c>
      <c r="F1311">
        <f>VLOOKUP(C1311,Population!A$1:BG$265,15,FALSE)</f>
        <v>132669000</v>
      </c>
      <c r="G1311" t="str">
        <f t="shared" si="20"/>
        <v>.</v>
      </c>
    </row>
    <row r="1312" spans="1:7" x14ac:dyDescent="0.4">
      <c r="A1312">
        <v>11</v>
      </c>
      <c r="B1312">
        <v>1973</v>
      </c>
      <c r="C1312" t="s">
        <v>140</v>
      </c>
      <c r="D1312">
        <v>1886</v>
      </c>
      <c r="E1312">
        <f>VLOOKUP(C1312,GDP!A$1:BG$265,15,FALSE)</f>
        <v>78425934894.346085</v>
      </c>
      <c r="F1312">
        <f>VLOOKUP(C1312,Population!A$1:BG$265,15,FALSE)</f>
        <v>34988947</v>
      </c>
      <c r="G1312">
        <f t="shared" si="20"/>
        <v>2241.4488465270501</v>
      </c>
    </row>
    <row r="1313" spans="1:7" x14ac:dyDescent="0.4">
      <c r="A1313">
        <v>12</v>
      </c>
      <c r="B1313">
        <v>1973</v>
      </c>
      <c r="C1313" t="s">
        <v>126</v>
      </c>
      <c r="D1313">
        <v>1879</v>
      </c>
      <c r="E1313">
        <f>VLOOKUP(C1313,GDP!A$1:BG$265,15,FALSE)</f>
        <v>58567384058.800629</v>
      </c>
      <c r="F1313">
        <f>VLOOKUP(C1313,Population!A$1:BG$265,15,FALSE)</f>
        <v>8136312</v>
      </c>
      <c r="G1313">
        <f t="shared" si="20"/>
        <v>7198.2716565933843</v>
      </c>
    </row>
    <row r="1314" spans="1:7" x14ac:dyDescent="0.4">
      <c r="A1314">
        <v>13</v>
      </c>
      <c r="B1314">
        <v>1973</v>
      </c>
      <c r="C1314" t="s">
        <v>43</v>
      </c>
      <c r="D1314">
        <v>1875</v>
      </c>
      <c r="E1314">
        <f>VLOOKUP(C1314,GDP!A$1:BG$265,15,FALSE)</f>
        <v>47999363071.827782</v>
      </c>
      <c r="F1314">
        <f>VLOOKUP(C1314,Population!A$1:BG$265,15,FALSE)</f>
        <v>9741720</v>
      </c>
      <c r="G1314">
        <f t="shared" si="20"/>
        <v>4927.1959234948017</v>
      </c>
    </row>
    <row r="1315" spans="1:7" x14ac:dyDescent="0.4">
      <c r="A1315">
        <v>14</v>
      </c>
      <c r="B1315">
        <v>1973</v>
      </c>
      <c r="C1315" t="s">
        <v>467</v>
      </c>
      <c r="D1315">
        <v>1867</v>
      </c>
      <c r="E1315">
        <f>VLOOKUP(C1315,GDP!A$1:BG$265,15,FALSE)</f>
        <v>15092052330.335241</v>
      </c>
      <c r="F1315">
        <f>VLOOKUP(C1315,Population!A$1:BG$265,15,FALSE)</f>
        <v>8633100</v>
      </c>
      <c r="G1315">
        <f t="shared" si="20"/>
        <v>1748.1614171427693</v>
      </c>
    </row>
    <row r="1316" spans="1:7" x14ac:dyDescent="0.4">
      <c r="A1316">
        <v>15</v>
      </c>
      <c r="B1316">
        <v>1973</v>
      </c>
      <c r="C1316" t="s">
        <v>1485</v>
      </c>
      <c r="D1316">
        <v>1832</v>
      </c>
      <c r="E1316">
        <f>VLOOKUP(C1316,GDP!A$1:BG$265,15,FALSE)</f>
        <v>0</v>
      </c>
      <c r="F1316">
        <f>VLOOKUP(C1316,Population!A$1:BG$265,15,FALSE)</f>
        <v>9922266</v>
      </c>
      <c r="G1316" t="str">
        <f t="shared" si="20"/>
        <v>.</v>
      </c>
    </row>
    <row r="1317" spans="1:7" x14ac:dyDescent="0.4">
      <c r="A1317">
        <v>16</v>
      </c>
      <c r="B1317">
        <v>1973</v>
      </c>
      <c r="C1317" t="s">
        <v>118</v>
      </c>
      <c r="D1317">
        <v>1830</v>
      </c>
      <c r="E1317">
        <f>VLOOKUP(C1317,GDP!A$1:BG$265,15,FALSE)</f>
        <v>70924006306.164276</v>
      </c>
      <c r="F1317">
        <f>VLOOKUP(C1317,Population!A$1:BG$265,15,FALSE)</f>
        <v>13439322</v>
      </c>
      <c r="G1317">
        <f t="shared" si="20"/>
        <v>5277.3500260031178</v>
      </c>
    </row>
    <row r="1318" spans="1:7" x14ac:dyDescent="0.4">
      <c r="A1318">
        <v>17</v>
      </c>
      <c r="B1318">
        <v>1973</v>
      </c>
      <c r="C1318" t="s">
        <v>410</v>
      </c>
      <c r="D1318">
        <v>1820</v>
      </c>
      <c r="E1318">
        <f>VLOOKUP(C1318,GDP!A$1:BG$265,15,FALSE)</f>
        <v>0</v>
      </c>
      <c r="F1318">
        <f>VLOOKUP(C1318,Population!A$1:BG$265,15,FALSE)</f>
        <v>8620967</v>
      </c>
      <c r="G1318" t="str">
        <f t="shared" si="20"/>
        <v>.</v>
      </c>
    </row>
    <row r="1319" spans="1:7" x14ac:dyDescent="0.4">
      <c r="A1319">
        <v>18</v>
      </c>
      <c r="B1319">
        <v>1973</v>
      </c>
      <c r="C1319" t="s">
        <v>59</v>
      </c>
      <c r="D1319">
        <v>1805</v>
      </c>
      <c r="E1319">
        <f>VLOOKUP(C1319,GDP!A$1:BG$265,15,FALSE)</f>
        <v>0</v>
      </c>
      <c r="F1319">
        <f>VLOOKUP(C1319,Population!A$1:BG$265,15,FALSE)</f>
        <v>20835681</v>
      </c>
      <c r="G1319" t="str">
        <f t="shared" si="20"/>
        <v>.</v>
      </c>
    </row>
    <row r="1320" spans="1:7" x14ac:dyDescent="0.4">
      <c r="A1320">
        <v>19</v>
      </c>
      <c r="B1320">
        <v>1973</v>
      </c>
      <c r="C1320" t="s">
        <v>100</v>
      </c>
      <c r="D1320">
        <v>1801</v>
      </c>
      <c r="E1320">
        <f>VLOOKUP(C1320,GDP!A$1:BG$265,15,FALSE)</f>
        <v>29515467987.91201</v>
      </c>
      <c r="F1320">
        <f>VLOOKUP(C1320,Population!A$1:BG$265,15,FALSE)</f>
        <v>7586115</v>
      </c>
      <c r="G1320">
        <f t="shared" si="20"/>
        <v>3890.7224564763401</v>
      </c>
    </row>
    <row r="1321" spans="1:7" x14ac:dyDescent="0.4">
      <c r="A1321">
        <v>20</v>
      </c>
      <c r="B1321">
        <v>1973</v>
      </c>
      <c r="C1321" t="s">
        <v>281</v>
      </c>
      <c r="D1321">
        <v>1800</v>
      </c>
      <c r="E1321" t="e">
        <f>VLOOKUP(C1321,GDP!A$1:BG$265,15,FALSE)</f>
        <v>#N/A</v>
      </c>
      <c r="F1321" t="e">
        <f>VLOOKUP(C1321,Population!A$1:BG$265,15,FALSE)</f>
        <v>#N/A</v>
      </c>
      <c r="G1321" t="str">
        <f t="shared" si="20"/>
        <v>.</v>
      </c>
    </row>
    <row r="1322" spans="1:7" x14ac:dyDescent="0.4">
      <c r="A1322">
        <v>21</v>
      </c>
      <c r="B1322">
        <v>1973</v>
      </c>
      <c r="C1322" t="s">
        <v>70</v>
      </c>
      <c r="D1322">
        <v>1792</v>
      </c>
      <c r="E1322">
        <f>VLOOKUP(C1322,GDP!A$1:BG$265,15,FALSE)</f>
        <v>16836261173.184359</v>
      </c>
      <c r="F1322">
        <f>VLOOKUP(C1322,Population!A$1:BG$265,15,FALSE)</f>
        <v>10096295</v>
      </c>
      <c r="G1322">
        <f t="shared" si="20"/>
        <v>1667.5682686752277</v>
      </c>
    </row>
    <row r="1323" spans="1:7" x14ac:dyDescent="0.4">
      <c r="A1323">
        <v>22</v>
      </c>
      <c r="B1323">
        <v>1973</v>
      </c>
      <c r="C1323" t="s">
        <v>1147</v>
      </c>
      <c r="D1323">
        <v>1784</v>
      </c>
      <c r="E1323">
        <f>VLOOKUP(C1323,GDP!A$1:BG$265,15,FALSE)</f>
        <v>29293948126.801155</v>
      </c>
      <c r="F1323">
        <f>VLOOKUP(C1323,Population!A$1:BG$265,15,FALSE)</f>
        <v>24829693</v>
      </c>
      <c r="G1323">
        <f t="shared" si="20"/>
        <v>1179.7950190846561</v>
      </c>
    </row>
    <row r="1324" spans="1:7" x14ac:dyDescent="0.4">
      <c r="A1324">
        <v>23</v>
      </c>
      <c r="B1324">
        <v>1973</v>
      </c>
      <c r="C1324" t="s">
        <v>77</v>
      </c>
      <c r="D1324">
        <v>1777</v>
      </c>
      <c r="E1324">
        <f>VLOOKUP(C1324,GDP!A$1:BG$265,15,FALSE)</f>
        <v>889357059.52380955</v>
      </c>
      <c r="F1324">
        <f>VLOOKUP(C1324,Population!A$1:BG$265,15,FALSE)</f>
        <v>2659088</v>
      </c>
      <c r="G1324">
        <f t="shared" si="20"/>
        <v>334.45943102439992</v>
      </c>
    </row>
    <row r="1325" spans="1:7" x14ac:dyDescent="0.4">
      <c r="A1325">
        <v>23</v>
      </c>
      <c r="B1325">
        <v>1973</v>
      </c>
      <c r="C1325" t="s">
        <v>2002</v>
      </c>
      <c r="D1325">
        <v>1777</v>
      </c>
      <c r="E1325">
        <f>VLOOKUP(C1325,GDP!A$1:BG$265,15,FALSE)</f>
        <v>7490132548.71696</v>
      </c>
      <c r="F1325">
        <f>VLOOKUP(C1325,Population!A$1:BG$265,15,FALSE)</f>
        <v>3085950</v>
      </c>
      <c r="G1325">
        <f t="shared" si="20"/>
        <v>2427.1723614177026</v>
      </c>
    </row>
    <row r="1326" spans="1:7" x14ac:dyDescent="0.4">
      <c r="A1326">
        <v>25</v>
      </c>
      <c r="B1326">
        <v>1973</v>
      </c>
      <c r="C1326" t="s">
        <v>32</v>
      </c>
      <c r="D1326">
        <v>1769</v>
      </c>
      <c r="E1326">
        <f>VLOOKUP(C1326,GDP!A$1:BG$265,15,FALSE)</f>
        <v>264429876252.20981</v>
      </c>
      <c r="F1326">
        <f>VLOOKUP(C1326,Population!A$1:BG$265,15,FALSE)</f>
        <v>53441264</v>
      </c>
      <c r="G1326">
        <f t="shared" si="20"/>
        <v>4948.0468173845929</v>
      </c>
    </row>
    <row r="1327" spans="1:7" x14ac:dyDescent="0.4">
      <c r="A1327">
        <v>26</v>
      </c>
      <c r="B1327">
        <v>1973</v>
      </c>
      <c r="C1327" t="s">
        <v>81</v>
      </c>
      <c r="D1327">
        <v>1765</v>
      </c>
      <c r="E1327">
        <f>VLOOKUP(C1327,GDP!A$1:BG$265,15,FALSE)</f>
        <v>3964295672.5244441</v>
      </c>
      <c r="F1327">
        <f>VLOOKUP(C1327,Population!A$1:BG$265,15,FALSE)</f>
        <v>2822081</v>
      </c>
      <c r="G1327">
        <f t="shared" si="20"/>
        <v>1404.7419873931485</v>
      </c>
    </row>
    <row r="1328" spans="1:7" x14ac:dyDescent="0.4">
      <c r="A1328">
        <v>27</v>
      </c>
      <c r="B1328">
        <v>1973</v>
      </c>
      <c r="C1328" t="s">
        <v>2285</v>
      </c>
      <c r="D1328">
        <v>1757</v>
      </c>
      <c r="E1328">
        <f>VLOOKUP(C1328,GDP!A$1:BG$265,15,FALSE)</f>
        <v>0</v>
      </c>
      <c r="F1328">
        <f>VLOOKUP(C1328,Population!A$1:BG$265,15,FALSE)</f>
        <v>21689239</v>
      </c>
      <c r="G1328" t="str">
        <f t="shared" si="20"/>
        <v>.</v>
      </c>
    </row>
    <row r="1329" spans="1:7" x14ac:dyDescent="0.4">
      <c r="A1329">
        <v>28</v>
      </c>
      <c r="B1329">
        <v>1973</v>
      </c>
      <c r="C1329" t="s">
        <v>33</v>
      </c>
      <c r="D1329">
        <v>1731</v>
      </c>
      <c r="E1329">
        <f>VLOOKUP(C1329,GDP!A$1:BG$265,15,FALSE)</f>
        <v>55280000000</v>
      </c>
      <c r="F1329">
        <f>VLOOKUP(C1329,Population!A$1:BG$265,15,FALSE)</f>
        <v>57280587</v>
      </c>
      <c r="G1329">
        <f t="shared" si="20"/>
        <v>965.07390889691828</v>
      </c>
    </row>
    <row r="1330" spans="1:7" x14ac:dyDescent="0.4">
      <c r="A1330">
        <v>29</v>
      </c>
      <c r="B1330">
        <v>1973</v>
      </c>
      <c r="C1330" t="s">
        <v>637</v>
      </c>
      <c r="D1330">
        <v>1720</v>
      </c>
      <c r="E1330">
        <f>VLOOKUP(C1330,GDP!A$1:BG$265,15,FALSE)</f>
        <v>2730787476.2808352</v>
      </c>
      <c r="F1330">
        <f>VLOOKUP(C1330,Population!A$1:BG$265,15,FALSE)</f>
        <v>5405355</v>
      </c>
      <c r="G1330">
        <f t="shared" si="20"/>
        <v>505.20039410562953</v>
      </c>
    </row>
    <row r="1331" spans="1:7" x14ac:dyDescent="0.4">
      <c r="A1331">
        <v>30</v>
      </c>
      <c r="B1331">
        <v>1973</v>
      </c>
      <c r="C1331" t="s">
        <v>505</v>
      </c>
      <c r="D1331">
        <v>1700</v>
      </c>
      <c r="E1331">
        <f>VLOOKUP(C1331,GDP!A$1:BG$265,15,FALSE)</f>
        <v>0</v>
      </c>
      <c r="F1331">
        <f>VLOOKUP(C1331,Population!A$1:BG$265,15,FALSE)</f>
        <v>3278000</v>
      </c>
      <c r="G1331" t="str">
        <f t="shared" si="20"/>
        <v>.</v>
      </c>
    </row>
    <row r="1332" spans="1:7" x14ac:dyDescent="0.4">
      <c r="A1332">
        <v>31</v>
      </c>
      <c r="B1332">
        <v>1973</v>
      </c>
      <c r="C1332" t="s">
        <v>117</v>
      </c>
      <c r="D1332">
        <v>1697</v>
      </c>
      <c r="E1332">
        <f>VLOOKUP(C1332,GDP!A$1:BG$265,15,FALSE)</f>
        <v>0</v>
      </c>
      <c r="F1332">
        <f>VLOOKUP(C1332,Population!A$1:BG$265,15,FALSE)</f>
        <v>6307347</v>
      </c>
      <c r="G1332" t="str">
        <f t="shared" si="20"/>
        <v>.</v>
      </c>
    </row>
    <row r="1333" spans="1:7" x14ac:dyDescent="0.4">
      <c r="A1333">
        <v>32</v>
      </c>
      <c r="B1333">
        <v>1973</v>
      </c>
      <c r="C1333" t="s">
        <v>565</v>
      </c>
      <c r="D1333">
        <v>1681</v>
      </c>
      <c r="E1333">
        <f>VLOOKUP(C1333,GDP!A$1:BG$265,15,FALSE)</f>
        <v>63721973094.170403</v>
      </c>
      <c r="F1333">
        <f>VLOOKUP(C1333,Population!A$1:BG$265,15,FALSE)</f>
        <v>13380000</v>
      </c>
      <c r="G1333">
        <f t="shared" si="20"/>
        <v>4762.4793044970402</v>
      </c>
    </row>
    <row r="1334" spans="1:7" x14ac:dyDescent="0.4">
      <c r="A1334">
        <v>33</v>
      </c>
      <c r="B1334">
        <v>1973</v>
      </c>
      <c r="C1334" t="s">
        <v>60</v>
      </c>
      <c r="D1334">
        <v>1672</v>
      </c>
      <c r="E1334">
        <f>VLOOKUP(C1334,GDP!A$1:BG$265,15,FALSE)</f>
        <v>10994381894.798449</v>
      </c>
      <c r="F1334">
        <f>VLOOKUP(C1334,Population!A$1:BG$265,15,FALSE)</f>
        <v>14447648</v>
      </c>
      <c r="G1334">
        <f t="shared" si="20"/>
        <v>760.98074197256528</v>
      </c>
    </row>
    <row r="1335" spans="1:7" x14ac:dyDescent="0.4">
      <c r="A1335">
        <v>34</v>
      </c>
      <c r="B1335">
        <v>1973</v>
      </c>
      <c r="C1335" t="s">
        <v>295</v>
      </c>
      <c r="D1335">
        <v>1670</v>
      </c>
      <c r="E1335">
        <f>VLOOKUP(C1335,GDP!A$1:BG$265,15,FALSE)</f>
        <v>25724381625.441696</v>
      </c>
      <c r="F1335">
        <f>VLOOKUP(C1335,Population!A$1:BG$265,15,FALSE)</f>
        <v>37472298</v>
      </c>
      <c r="G1335">
        <f t="shared" si="20"/>
        <v>686.49063437320274</v>
      </c>
    </row>
    <row r="1336" spans="1:7" x14ac:dyDescent="0.4">
      <c r="A1336">
        <v>35</v>
      </c>
      <c r="B1336">
        <v>1973</v>
      </c>
      <c r="C1336" t="s">
        <v>1954</v>
      </c>
      <c r="D1336">
        <v>1666</v>
      </c>
      <c r="E1336">
        <f>VLOOKUP(C1336,GDP!A$1:BG$265,15,FALSE)</f>
        <v>138544284708.95746</v>
      </c>
      <c r="F1336">
        <f>VLOOKUP(C1336,Population!A$1:BG$265,15,FALSE)</f>
        <v>881940000</v>
      </c>
      <c r="G1336">
        <f t="shared" si="20"/>
        <v>157.09037429865688</v>
      </c>
    </row>
    <row r="1337" spans="1:7" x14ac:dyDescent="0.4">
      <c r="A1337">
        <v>36</v>
      </c>
      <c r="B1337">
        <v>1973</v>
      </c>
      <c r="C1337" t="s">
        <v>1983</v>
      </c>
      <c r="D1337">
        <v>1659</v>
      </c>
      <c r="E1337">
        <f>VLOOKUP(C1337,GDP!A$1:BG$265,15,FALSE)</f>
        <v>0</v>
      </c>
      <c r="F1337">
        <f>VLOOKUP(C1337,Population!A$1:BG$265,15,FALSE)</f>
        <v>4324360</v>
      </c>
      <c r="G1337" t="str">
        <f t="shared" si="20"/>
        <v>.</v>
      </c>
    </row>
    <row r="1338" spans="1:7" x14ac:dyDescent="0.4">
      <c r="A1338">
        <v>37</v>
      </c>
      <c r="B1338">
        <v>1973</v>
      </c>
      <c r="C1338" t="s">
        <v>858</v>
      </c>
      <c r="D1338">
        <v>1657</v>
      </c>
      <c r="E1338">
        <f>VLOOKUP(C1338,GDP!A$1:BG$265,15,FALSE)</f>
        <v>30730638895.776508</v>
      </c>
      <c r="F1338">
        <f>VLOOKUP(C1338,Population!A$1:BG$265,15,FALSE)</f>
        <v>5021861</v>
      </c>
      <c r="G1338">
        <f t="shared" si="20"/>
        <v>6119.3726580199072</v>
      </c>
    </row>
    <row r="1339" spans="1:7" x14ac:dyDescent="0.4">
      <c r="A1339">
        <v>38</v>
      </c>
      <c r="B1339">
        <v>1973</v>
      </c>
      <c r="C1339" t="s">
        <v>522</v>
      </c>
      <c r="D1339">
        <v>1654</v>
      </c>
      <c r="E1339">
        <f>VLOOKUP(C1339,GDP!A$1:BG$265,15,FALSE)</f>
        <v>6242177798.3393793</v>
      </c>
      <c r="F1339">
        <f>VLOOKUP(C1339,Population!A$1:BG$265,15,FALSE)</f>
        <v>17049165</v>
      </c>
      <c r="G1339">
        <f t="shared" si="20"/>
        <v>366.12806541196471</v>
      </c>
    </row>
    <row r="1340" spans="1:7" x14ac:dyDescent="0.4">
      <c r="A1340">
        <v>39</v>
      </c>
      <c r="B1340">
        <v>1973</v>
      </c>
      <c r="C1340" t="s">
        <v>1064</v>
      </c>
      <c r="D1340">
        <v>1650</v>
      </c>
      <c r="E1340">
        <f>VLOOKUP(C1340,GDP!A$1:BG$265,15,FALSE)</f>
        <v>15162871287.128712</v>
      </c>
      <c r="F1340">
        <f>VLOOKUP(C1340,Population!A$1:BG$265,15,FALSE)</f>
        <v>60110433</v>
      </c>
      <c r="G1340">
        <f t="shared" si="20"/>
        <v>252.25024226873748</v>
      </c>
    </row>
    <row r="1341" spans="1:7" x14ac:dyDescent="0.4">
      <c r="A1341">
        <v>40</v>
      </c>
      <c r="B1341">
        <v>1973</v>
      </c>
      <c r="C1341" t="s">
        <v>1955</v>
      </c>
      <c r="D1341">
        <v>1649</v>
      </c>
      <c r="E1341">
        <f>VLOOKUP(C1341,GDP!A$1:BG$265,15,FALSE)</f>
        <v>2508421234.8557048</v>
      </c>
      <c r="F1341">
        <f>VLOOKUP(C1341,Population!A$1:BG$265,15,FALSE)</f>
        <v>6013862</v>
      </c>
      <c r="G1341">
        <f t="shared" si="20"/>
        <v>417.10655064178474</v>
      </c>
    </row>
    <row r="1342" spans="1:7" x14ac:dyDescent="0.4">
      <c r="A1342">
        <v>41</v>
      </c>
      <c r="B1342">
        <v>1973</v>
      </c>
      <c r="C1342" t="s">
        <v>351</v>
      </c>
      <c r="D1342">
        <v>1648</v>
      </c>
      <c r="E1342" t="e">
        <f>VLOOKUP(C1342,GDP!A$1:BG$265,15,FALSE)</f>
        <v>#N/A</v>
      </c>
      <c r="F1342" t="e">
        <f>VLOOKUP(C1342,Population!A$1:BG$265,15,FALSE)</f>
        <v>#N/A</v>
      </c>
      <c r="G1342" t="str">
        <f t="shared" si="20"/>
        <v>.</v>
      </c>
    </row>
    <row r="1343" spans="1:7" x14ac:dyDescent="0.4">
      <c r="A1343">
        <v>42</v>
      </c>
      <c r="B1343">
        <v>1973</v>
      </c>
      <c r="C1343" t="s">
        <v>109</v>
      </c>
      <c r="D1343">
        <v>1629</v>
      </c>
      <c r="E1343">
        <f>VLOOKUP(C1343,GDP!A$1:BG$265,15,FALSE)</f>
        <v>9616725366.3466396</v>
      </c>
      <c r="F1343">
        <f>VLOOKUP(C1343,Population!A$1:BG$265,15,FALSE)</f>
        <v>37488067</v>
      </c>
      <c r="G1343">
        <f t="shared" si="20"/>
        <v>256.52764028475087</v>
      </c>
    </row>
    <row r="1344" spans="1:7" x14ac:dyDescent="0.4">
      <c r="A1344">
        <v>43</v>
      </c>
      <c r="B1344">
        <v>1973</v>
      </c>
      <c r="C1344" t="s">
        <v>2255</v>
      </c>
      <c r="D1344">
        <v>1624</v>
      </c>
      <c r="E1344">
        <f>VLOOKUP(C1344,GDP!A$1:BG$265,15,FALSE)</f>
        <v>13841885920.867641</v>
      </c>
      <c r="F1344">
        <f>VLOOKUP(C1344,Population!A$1:BG$265,15,FALSE)</f>
        <v>34103149</v>
      </c>
      <c r="G1344">
        <f t="shared" si="20"/>
        <v>405.88292655518825</v>
      </c>
    </row>
    <row r="1345" spans="1:7" x14ac:dyDescent="0.4">
      <c r="A1345">
        <v>44</v>
      </c>
      <c r="B1345">
        <v>1973</v>
      </c>
      <c r="C1345" t="s">
        <v>2260</v>
      </c>
      <c r="D1345">
        <v>1620</v>
      </c>
      <c r="E1345" t="e">
        <f>VLOOKUP(C1345,GDP!A$1:BG$265,15,FALSE)</f>
        <v>#N/A</v>
      </c>
      <c r="F1345" t="e">
        <f>VLOOKUP(C1345,Population!A$1:BG$265,15,FALSE)</f>
        <v>#N/A</v>
      </c>
      <c r="G1345" t="str">
        <f t="shared" si="20"/>
        <v>.</v>
      </c>
    </row>
    <row r="1346" spans="1:7" x14ac:dyDescent="0.4">
      <c r="A1346">
        <v>45</v>
      </c>
      <c r="B1346">
        <v>1973</v>
      </c>
      <c r="C1346" t="s">
        <v>709</v>
      </c>
      <c r="D1346">
        <v>1616</v>
      </c>
      <c r="E1346">
        <f>VLOOKUP(C1346,GDP!A$1:BG$265,15,FALSE)</f>
        <v>1758727395.1870301</v>
      </c>
      <c r="F1346">
        <f>VLOOKUP(C1346,Population!A$1:BG$265,15,FALSE)</f>
        <v>7060603</v>
      </c>
      <c r="G1346">
        <f t="shared" si="20"/>
        <v>249.09025407419594</v>
      </c>
    </row>
    <row r="1347" spans="1:7" x14ac:dyDescent="0.4">
      <c r="A1347">
        <v>46</v>
      </c>
      <c r="B1347">
        <v>1973</v>
      </c>
      <c r="C1347" t="s">
        <v>591</v>
      </c>
      <c r="D1347">
        <v>1611</v>
      </c>
      <c r="E1347">
        <f>VLOOKUP(C1347,GDP!A$1:BG$265,15,FALSE)</f>
        <v>0</v>
      </c>
      <c r="F1347">
        <f>VLOOKUP(C1347,Population!A$1:BG$265,15,FALSE)</f>
        <v>4960657</v>
      </c>
      <c r="G1347" t="str">
        <f t="shared" ref="G1347:G1410" si="21">IFERROR(IF(E1347*F1347=0,".",E1347/F1347),".")</f>
        <v>.</v>
      </c>
    </row>
    <row r="1348" spans="1:7" x14ac:dyDescent="0.4">
      <c r="A1348">
        <v>47</v>
      </c>
      <c r="B1348">
        <v>1973</v>
      </c>
      <c r="C1348" t="s">
        <v>2002</v>
      </c>
      <c r="D1348">
        <v>1609</v>
      </c>
      <c r="E1348">
        <f>VLOOKUP(C1348,GDP!A$1:BG$265,15,FALSE)</f>
        <v>7490132548.71696</v>
      </c>
      <c r="F1348">
        <f>VLOOKUP(C1348,Population!A$1:BG$265,15,FALSE)</f>
        <v>3085950</v>
      </c>
      <c r="G1348">
        <f t="shared" si="21"/>
        <v>2427.1723614177026</v>
      </c>
    </row>
    <row r="1349" spans="1:7" x14ac:dyDescent="0.4">
      <c r="A1349">
        <v>48</v>
      </c>
      <c r="B1349">
        <v>1973</v>
      </c>
      <c r="C1349" t="s">
        <v>678</v>
      </c>
      <c r="D1349">
        <v>1601</v>
      </c>
      <c r="E1349">
        <f>VLOOKUP(C1349,GDP!A$1:BG$265,15,FALSE)</f>
        <v>27081698249.160305</v>
      </c>
      <c r="F1349">
        <f>VLOOKUP(C1349,Population!A$1:BG$265,15,FALSE)</f>
        <v>30904271</v>
      </c>
      <c r="G1349">
        <f t="shared" si="21"/>
        <v>876.30924053055014</v>
      </c>
    </row>
    <row r="1350" spans="1:7" x14ac:dyDescent="0.4">
      <c r="A1350">
        <v>49</v>
      </c>
      <c r="B1350">
        <v>1973</v>
      </c>
      <c r="C1350" t="s">
        <v>934</v>
      </c>
      <c r="D1350">
        <v>1595</v>
      </c>
      <c r="E1350">
        <f>VLOOKUP(C1350,GDP!A$1:BG$265,15,FALSE)</f>
        <v>1528916185.2319918</v>
      </c>
      <c r="F1350">
        <f>VLOOKUP(C1350,Population!A$1:BG$265,15,FALSE)</f>
        <v>1995743</v>
      </c>
      <c r="G1350">
        <f t="shared" si="21"/>
        <v>766.0887124404253</v>
      </c>
    </row>
    <row r="1351" spans="1:7" x14ac:dyDescent="0.4">
      <c r="A1351">
        <v>50</v>
      </c>
      <c r="B1351">
        <v>1973</v>
      </c>
      <c r="C1351" t="s">
        <v>727</v>
      </c>
      <c r="D1351">
        <v>1593</v>
      </c>
      <c r="E1351">
        <f>VLOOKUP(C1351,GDP!A$1:BG$265,15,FALSE)</f>
        <v>8715105930.4910088</v>
      </c>
      <c r="F1351">
        <f>VLOOKUP(C1351,Population!A$1:BG$265,15,FALSE)</f>
        <v>15804428</v>
      </c>
      <c r="G1351">
        <f t="shared" si="21"/>
        <v>551.43444169513816</v>
      </c>
    </row>
    <row r="1352" spans="1:7" x14ac:dyDescent="0.4">
      <c r="A1352">
        <v>51</v>
      </c>
      <c r="B1352">
        <v>1973</v>
      </c>
      <c r="C1352" t="s">
        <v>2273</v>
      </c>
      <c r="D1352">
        <v>1590</v>
      </c>
      <c r="E1352">
        <f>VLOOKUP(C1352,GDP!A$1:BG$265,15,FALSE)</f>
        <v>541973362.48106313</v>
      </c>
      <c r="F1352">
        <f>VLOOKUP(C1352,Population!A$1:BG$265,15,FALSE)</f>
        <v>1496047</v>
      </c>
      <c r="G1352">
        <f t="shared" si="21"/>
        <v>362.27027792647095</v>
      </c>
    </row>
    <row r="1353" spans="1:7" x14ac:dyDescent="0.4">
      <c r="A1353">
        <v>52</v>
      </c>
      <c r="B1353">
        <v>1973</v>
      </c>
      <c r="C1353" t="s">
        <v>1492</v>
      </c>
      <c r="D1353">
        <v>1587</v>
      </c>
      <c r="E1353">
        <f>VLOOKUP(C1353,GDP!A$1:BG$265,15,FALSE)</f>
        <v>2465492957.7464781</v>
      </c>
      <c r="F1353">
        <f>VLOOKUP(C1353,Population!A$1:BG$265,15,FALSE)</f>
        <v>9350111</v>
      </c>
      <c r="G1353">
        <f t="shared" si="21"/>
        <v>263.68595600057347</v>
      </c>
    </row>
    <row r="1354" spans="1:7" x14ac:dyDescent="0.4">
      <c r="A1354">
        <v>53</v>
      </c>
      <c r="B1354">
        <v>1973</v>
      </c>
      <c r="C1354" t="s">
        <v>2104</v>
      </c>
      <c r="D1354">
        <v>1585</v>
      </c>
      <c r="E1354">
        <f>VLOOKUP(C1354,GDP!A$1:BG$265,15,FALSE)</f>
        <v>1308799458.962842</v>
      </c>
      <c r="F1354">
        <f>VLOOKUP(C1354,Population!A$1:BG$265,15,FALSE)</f>
        <v>982592</v>
      </c>
      <c r="G1354">
        <f t="shared" si="21"/>
        <v>1331.9866831429952</v>
      </c>
    </row>
    <row r="1355" spans="1:7" x14ac:dyDescent="0.4">
      <c r="A1355">
        <v>54</v>
      </c>
      <c r="B1355">
        <v>1973</v>
      </c>
      <c r="C1355" t="s">
        <v>1060</v>
      </c>
      <c r="D1355">
        <v>1579</v>
      </c>
      <c r="E1355">
        <f>VLOOKUP(C1355,GDP!A$1:BG$265,15,FALSE)</f>
        <v>22347844649.021862</v>
      </c>
      <c r="F1355">
        <f>VLOOKUP(C1355,Population!A$1:BG$265,15,FALSE)</f>
        <v>8929086</v>
      </c>
      <c r="G1355">
        <f t="shared" si="21"/>
        <v>2502.81435849334</v>
      </c>
    </row>
    <row r="1356" spans="1:7" x14ac:dyDescent="0.4">
      <c r="A1356">
        <v>55</v>
      </c>
      <c r="B1356">
        <v>1973</v>
      </c>
      <c r="C1356" t="s">
        <v>851</v>
      </c>
      <c r="D1356">
        <v>1578</v>
      </c>
      <c r="E1356">
        <f>VLOOKUP(C1356,GDP!A$1:BG$265,15,FALSE)</f>
        <v>5134367778.1446018</v>
      </c>
      <c r="F1356">
        <f>VLOOKUP(C1356,Population!A$1:BG$265,15,FALSE)</f>
        <v>10951166</v>
      </c>
      <c r="G1356">
        <f t="shared" si="21"/>
        <v>468.84211034191264</v>
      </c>
    </row>
    <row r="1357" spans="1:7" x14ac:dyDescent="0.4">
      <c r="A1357">
        <v>56</v>
      </c>
      <c r="B1357">
        <v>1973</v>
      </c>
      <c r="C1357" t="s">
        <v>2087</v>
      </c>
      <c r="D1357">
        <v>1574</v>
      </c>
      <c r="E1357">
        <f>VLOOKUP(C1357,GDP!A$1:BG$265,15,FALSE)</f>
        <v>305299999.99999994</v>
      </c>
      <c r="F1357">
        <f>VLOOKUP(C1357,Population!A$1:BG$265,15,FALSE)</f>
        <v>368344</v>
      </c>
      <c r="G1357">
        <f t="shared" si="21"/>
        <v>828.84477553591194</v>
      </c>
    </row>
    <row r="1358" spans="1:7" x14ac:dyDescent="0.4">
      <c r="A1358">
        <v>57</v>
      </c>
      <c r="B1358">
        <v>1973</v>
      </c>
      <c r="C1358" t="s">
        <v>1261</v>
      </c>
      <c r="D1358">
        <v>1562</v>
      </c>
      <c r="E1358">
        <f>VLOOKUP(C1358,GDP!A$1:BG$265,15,FALSE)</f>
        <v>1471913473.6003363</v>
      </c>
      <c r="F1358">
        <f>VLOOKUP(C1358,Population!A$1:BG$265,15,FALSE)</f>
        <v>4664444</v>
      </c>
      <c r="G1358">
        <f t="shared" si="21"/>
        <v>315.56032693292843</v>
      </c>
    </row>
    <row r="1359" spans="1:7" x14ac:dyDescent="0.4">
      <c r="A1359">
        <v>58</v>
      </c>
      <c r="B1359">
        <v>1973</v>
      </c>
      <c r="C1359" t="s">
        <v>2040</v>
      </c>
      <c r="D1359">
        <v>1560</v>
      </c>
      <c r="E1359">
        <f>VLOOKUP(C1359,GDP!A$1:BG$265,15,FALSE)</f>
        <v>0</v>
      </c>
      <c r="F1359">
        <f>VLOOKUP(C1359,Population!A$1:BG$265,15,FALSE)</f>
        <v>28347341</v>
      </c>
      <c r="G1359" t="str">
        <f t="shared" si="21"/>
        <v>.</v>
      </c>
    </row>
    <row r="1360" spans="1:7" x14ac:dyDescent="0.4">
      <c r="A1360">
        <v>59</v>
      </c>
      <c r="B1360">
        <v>1973</v>
      </c>
      <c r="C1360" t="s">
        <v>815</v>
      </c>
      <c r="D1360">
        <v>1554</v>
      </c>
      <c r="E1360">
        <f>VLOOKUP(C1360,GDP!A$1:BG$265,15,FALSE)</f>
        <v>131321859214.0786</v>
      </c>
      <c r="F1360">
        <f>VLOOKUP(C1360,Population!A$1:BG$265,15,FALSE)</f>
        <v>22369408</v>
      </c>
      <c r="G1360">
        <f t="shared" si="21"/>
        <v>5870.6005636840546</v>
      </c>
    </row>
    <row r="1361" spans="1:7" x14ac:dyDescent="0.4">
      <c r="A1361">
        <v>60</v>
      </c>
      <c r="B1361">
        <v>1973</v>
      </c>
      <c r="C1361" t="s">
        <v>2038</v>
      </c>
      <c r="D1361">
        <v>1543</v>
      </c>
      <c r="E1361">
        <f>VLOOKUP(C1361,GDP!A$1:BG$265,15,FALSE)</f>
        <v>563683660.31193972</v>
      </c>
      <c r="F1361">
        <f>VLOOKUP(C1361,Population!A$1:BG$265,15,FALSE)</f>
        <v>6256187</v>
      </c>
      <c r="G1361">
        <f t="shared" si="21"/>
        <v>90.100193666196319</v>
      </c>
    </row>
    <row r="1362" spans="1:7" x14ac:dyDescent="0.4">
      <c r="A1362">
        <v>60</v>
      </c>
      <c r="B1362">
        <v>1973</v>
      </c>
      <c r="C1362" t="s">
        <v>2076</v>
      </c>
      <c r="D1362">
        <v>1543</v>
      </c>
      <c r="E1362">
        <f>VLOOKUP(C1362,GDP!A$1:BG$265,15,FALSE)</f>
        <v>3571666666.666667</v>
      </c>
      <c r="F1362">
        <f>VLOOKUP(C1362,Population!A$1:BG$265,15,FALSE)</f>
        <v>11343926</v>
      </c>
      <c r="G1362">
        <f t="shared" si="21"/>
        <v>314.85278259631338</v>
      </c>
    </row>
    <row r="1363" spans="1:7" x14ac:dyDescent="0.4">
      <c r="A1363">
        <v>62</v>
      </c>
      <c r="B1363">
        <v>1973</v>
      </c>
      <c r="C1363" t="s">
        <v>2120</v>
      </c>
      <c r="D1363">
        <v>1530</v>
      </c>
      <c r="E1363">
        <f>VLOOKUP(C1363,GDP!A$1:BG$265,15,FALSE)</f>
        <v>2268714285.7142859</v>
      </c>
      <c r="F1363">
        <f>VLOOKUP(C1363,Population!A$1:BG$265,15,FALSE)</f>
        <v>4629402</v>
      </c>
      <c r="G1363">
        <f t="shared" si="21"/>
        <v>490.06638129812143</v>
      </c>
    </row>
    <row r="1364" spans="1:7" x14ac:dyDescent="0.4">
      <c r="A1364">
        <v>63</v>
      </c>
      <c r="B1364">
        <v>1973</v>
      </c>
      <c r="C1364" t="s">
        <v>74</v>
      </c>
      <c r="D1364">
        <v>1529</v>
      </c>
      <c r="E1364">
        <f>VLOOKUP(C1364,GDP!A$1:BG$265,15,FALSE)</f>
        <v>1263018490.7546227</v>
      </c>
      <c r="F1364">
        <f>VLOOKUP(C1364,Population!A$1:BG$265,15,FALSE)</f>
        <v>4798509</v>
      </c>
      <c r="G1364">
        <f t="shared" si="21"/>
        <v>263.21061203691033</v>
      </c>
    </row>
    <row r="1365" spans="1:7" x14ac:dyDescent="0.4">
      <c r="A1365">
        <v>64</v>
      </c>
      <c r="B1365">
        <v>1973</v>
      </c>
      <c r="C1365" t="s">
        <v>1988</v>
      </c>
      <c r="D1365">
        <v>1526</v>
      </c>
      <c r="E1365">
        <f>VLOOKUP(C1365,GDP!A$1:BG$265,15,FALSE)</f>
        <v>2569200100</v>
      </c>
      <c r="F1365">
        <f>VLOOKUP(C1365,Population!A$1:BG$265,15,FALSE)</f>
        <v>6104530</v>
      </c>
      <c r="G1365">
        <f t="shared" si="21"/>
        <v>420.86779817610858</v>
      </c>
    </row>
    <row r="1366" spans="1:7" x14ac:dyDescent="0.4">
      <c r="A1366">
        <v>65</v>
      </c>
      <c r="B1366">
        <v>1973</v>
      </c>
      <c r="C1366" t="s">
        <v>2052</v>
      </c>
      <c r="D1366">
        <v>1493</v>
      </c>
      <c r="E1366">
        <f>VLOOKUP(C1366,GDP!A$1:BG$265,15,FALSE)</f>
        <v>542294864.81242955</v>
      </c>
      <c r="F1366">
        <f>VLOOKUP(C1366,Population!A$1:BG$265,15,FALSE)</f>
        <v>128500</v>
      </c>
      <c r="G1366">
        <f t="shared" si="21"/>
        <v>4220.1935004858333</v>
      </c>
    </row>
    <row r="1367" spans="1:7" x14ac:dyDescent="0.4">
      <c r="A1367">
        <v>66</v>
      </c>
      <c r="B1367">
        <v>1973</v>
      </c>
      <c r="C1367" t="s">
        <v>2107</v>
      </c>
      <c r="D1367">
        <v>1489</v>
      </c>
      <c r="E1367">
        <f>VLOOKUP(C1367,GDP!A$1:BG$265,15,FALSE)</f>
        <v>1702521008.4033613</v>
      </c>
      <c r="F1367">
        <f>VLOOKUP(C1367,Population!A$1:BG$265,15,FALSE)</f>
        <v>10256429</v>
      </c>
      <c r="G1367">
        <f t="shared" si="21"/>
        <v>165.99549496256068</v>
      </c>
    </row>
    <row r="1368" spans="1:7" x14ac:dyDescent="0.4">
      <c r="A1368">
        <v>67</v>
      </c>
      <c r="B1368">
        <v>1973</v>
      </c>
      <c r="C1368" t="s">
        <v>2049</v>
      </c>
      <c r="D1368">
        <v>1487</v>
      </c>
      <c r="E1368">
        <f>VLOOKUP(C1368,GDP!A$1:BG$265,15,FALSE)</f>
        <v>7662996766.6680317</v>
      </c>
      <c r="F1368">
        <f>VLOOKUP(C1368,Population!A$1:BG$265,15,FALSE)</f>
        <v>11592698</v>
      </c>
      <c r="G1368">
        <f t="shared" si="21"/>
        <v>661.01926977378616</v>
      </c>
    </row>
    <row r="1369" spans="1:7" x14ac:dyDescent="0.4">
      <c r="A1369">
        <v>68</v>
      </c>
      <c r="B1369">
        <v>1973</v>
      </c>
      <c r="C1369" t="s">
        <v>1961</v>
      </c>
      <c r="D1369">
        <v>1486</v>
      </c>
      <c r="E1369">
        <f>VLOOKUP(C1369,GDP!A$1:BG$265,15,FALSE)</f>
        <v>0</v>
      </c>
      <c r="F1369">
        <f>VLOOKUP(C1369,Population!A$1:BG$265,15,FALSE)</f>
        <v>635111</v>
      </c>
      <c r="G1369" t="str">
        <f t="shared" si="21"/>
        <v>.</v>
      </c>
    </row>
    <row r="1370" spans="1:7" x14ac:dyDescent="0.4">
      <c r="A1370">
        <v>69</v>
      </c>
      <c r="B1370">
        <v>1973</v>
      </c>
      <c r="C1370" t="s">
        <v>2282</v>
      </c>
      <c r="D1370">
        <v>1483</v>
      </c>
      <c r="E1370">
        <f>VLOOKUP(C1370,GDP!A$1:BG$265,15,FALSE)</f>
        <v>3239488104.6009116</v>
      </c>
      <c r="F1370">
        <f>VLOOKUP(C1370,Population!A$1:BG$265,15,FALSE)</f>
        <v>7037851</v>
      </c>
      <c r="G1370">
        <f t="shared" si="21"/>
        <v>460.2950679974486</v>
      </c>
    </row>
    <row r="1371" spans="1:7" x14ac:dyDescent="0.4">
      <c r="A1371">
        <v>70</v>
      </c>
      <c r="B1371">
        <v>1973</v>
      </c>
      <c r="C1371" t="s">
        <v>529</v>
      </c>
      <c r="D1371">
        <v>1472</v>
      </c>
      <c r="E1371">
        <f>VLOOKUP(C1371,GDP!A$1:BG$265,15,FALSE)</f>
        <v>1442320000</v>
      </c>
      <c r="F1371">
        <f>VLOOKUP(C1371,Population!A$1:BG$265,15,FALSE)</f>
        <v>3958323</v>
      </c>
      <c r="G1371">
        <f t="shared" si="21"/>
        <v>364.37653016188926</v>
      </c>
    </row>
    <row r="1372" spans="1:7" x14ac:dyDescent="0.4">
      <c r="A1372">
        <v>71</v>
      </c>
      <c r="B1372">
        <v>1973</v>
      </c>
      <c r="C1372" t="s">
        <v>399</v>
      </c>
      <c r="D1372">
        <v>1468</v>
      </c>
      <c r="E1372">
        <f>VLOOKUP(C1372,GDP!A$1:BG$265,15,FALSE)</f>
        <v>10315760000.339388</v>
      </c>
      <c r="F1372">
        <f>VLOOKUP(C1372,Population!A$1:BG$265,15,FALSE)</f>
        <v>23674504</v>
      </c>
      <c r="G1372">
        <f t="shared" si="21"/>
        <v>435.73288801908535</v>
      </c>
    </row>
    <row r="1373" spans="1:7" x14ac:dyDescent="0.4">
      <c r="A1373">
        <v>72</v>
      </c>
      <c r="B1373">
        <v>1973</v>
      </c>
      <c r="C1373" t="s">
        <v>739</v>
      </c>
      <c r="D1373">
        <v>1464</v>
      </c>
      <c r="E1373">
        <f>VLOOKUP(C1373,GDP!A$1:BG$265,15,FALSE)</f>
        <v>912499950</v>
      </c>
      <c r="F1373">
        <f>VLOOKUP(C1373,Population!A$1:BG$265,15,FALSE)</f>
        <v>2968994</v>
      </c>
      <c r="G1373">
        <f t="shared" si="21"/>
        <v>307.3431438392937</v>
      </c>
    </row>
    <row r="1374" spans="1:7" x14ac:dyDescent="0.4">
      <c r="A1374">
        <v>73</v>
      </c>
      <c r="B1374">
        <v>1973</v>
      </c>
      <c r="C1374" t="s">
        <v>1986</v>
      </c>
      <c r="D1374">
        <v>1460</v>
      </c>
      <c r="E1374">
        <f>VLOOKUP(C1374,GDP!A$1:BG$265,15,FALSE)</f>
        <v>0</v>
      </c>
      <c r="F1374">
        <f>VLOOKUP(C1374,Population!A$1:BG$265,15,FALSE)</f>
        <v>93630</v>
      </c>
      <c r="G1374" t="str">
        <f t="shared" si="21"/>
        <v>.</v>
      </c>
    </row>
    <row r="1375" spans="1:7" x14ac:dyDescent="0.4">
      <c r="A1375">
        <v>74</v>
      </c>
      <c r="B1375">
        <v>1973</v>
      </c>
      <c r="C1375" t="s">
        <v>192</v>
      </c>
      <c r="D1375">
        <v>1458</v>
      </c>
      <c r="E1375">
        <f>VLOOKUP(C1375,GDP!A$1:BG$265,15,FALSE)</f>
        <v>22534253702.868641</v>
      </c>
      <c r="F1375">
        <f>VLOOKUP(C1375,Population!A$1:BG$265,15,FALSE)</f>
        <v>3960612</v>
      </c>
      <c r="G1375">
        <f t="shared" si="21"/>
        <v>5689.5888066967027</v>
      </c>
    </row>
    <row r="1376" spans="1:7" x14ac:dyDescent="0.4">
      <c r="A1376">
        <v>74</v>
      </c>
      <c r="B1376">
        <v>1973</v>
      </c>
      <c r="C1376" t="s">
        <v>1170</v>
      </c>
      <c r="D1376">
        <v>1458</v>
      </c>
      <c r="E1376">
        <f>VLOOKUP(C1376,GDP!A$1:BG$265,15,FALSE)</f>
        <v>432082670451.08661</v>
      </c>
      <c r="F1376">
        <f>VLOOKUP(C1376,Population!A$1:BG$265,15,FALSE)</f>
        <v>108079000</v>
      </c>
      <c r="G1376">
        <f t="shared" si="21"/>
        <v>3997.8411203942173</v>
      </c>
    </row>
    <row r="1377" spans="1:7" x14ac:dyDescent="0.4">
      <c r="A1377">
        <v>76</v>
      </c>
      <c r="B1377">
        <v>1973</v>
      </c>
      <c r="C1377" t="s">
        <v>2279</v>
      </c>
      <c r="D1377">
        <v>1452</v>
      </c>
      <c r="E1377" t="e">
        <f>VLOOKUP(C1377,GDP!A$1:BG$265,15,FALSE)</f>
        <v>#N/A</v>
      </c>
      <c r="F1377" t="e">
        <f>VLOOKUP(C1377,Population!A$1:BG$265,15,FALSE)</f>
        <v>#N/A</v>
      </c>
      <c r="G1377" t="str">
        <f t="shared" si="21"/>
        <v>.</v>
      </c>
    </row>
    <row r="1378" spans="1:7" x14ac:dyDescent="0.4">
      <c r="A1378">
        <v>77</v>
      </c>
      <c r="B1378">
        <v>1973</v>
      </c>
      <c r="C1378" t="s">
        <v>2109</v>
      </c>
      <c r="D1378">
        <v>1451</v>
      </c>
      <c r="E1378">
        <f>VLOOKUP(C1378,GDP!A$1:BG$265,15,FALSE)</f>
        <v>1428549000000</v>
      </c>
      <c r="F1378">
        <f>VLOOKUP(C1378,Population!A$1:BG$265,15,FALSE)</f>
        <v>211909000</v>
      </c>
      <c r="G1378">
        <f t="shared" si="21"/>
        <v>6741.3323643639487</v>
      </c>
    </row>
    <row r="1379" spans="1:7" x14ac:dyDescent="0.4">
      <c r="A1379">
        <v>77</v>
      </c>
      <c r="B1379">
        <v>1973</v>
      </c>
      <c r="C1379" t="s">
        <v>2111</v>
      </c>
      <c r="D1379">
        <v>1451</v>
      </c>
      <c r="E1379">
        <f>VLOOKUP(C1379,GDP!A$1:BG$265,15,FALSE)</f>
        <v>30165373.621886488</v>
      </c>
      <c r="F1379">
        <f>VLOOKUP(C1379,Population!A$1:BG$265,15,FALSE)</f>
        <v>93517</v>
      </c>
      <c r="G1379">
        <f t="shared" si="21"/>
        <v>322.56566850825504</v>
      </c>
    </row>
    <row r="1380" spans="1:7" x14ac:dyDescent="0.4">
      <c r="A1380">
        <v>79</v>
      </c>
      <c r="B1380">
        <v>1973</v>
      </c>
      <c r="C1380" t="s">
        <v>2121</v>
      </c>
      <c r="D1380">
        <v>1450</v>
      </c>
      <c r="E1380">
        <f>VLOOKUP(C1380,GDP!A$1:BG$265,15,FALSE)</f>
        <v>3309353600</v>
      </c>
      <c r="F1380">
        <f>VLOOKUP(C1380,Population!A$1:BG$265,15,FALSE)</f>
        <v>5727044</v>
      </c>
      <c r="G1380">
        <f t="shared" si="21"/>
        <v>577.84672162462869</v>
      </c>
    </row>
    <row r="1381" spans="1:7" x14ac:dyDescent="0.4">
      <c r="A1381">
        <v>80</v>
      </c>
      <c r="B1381">
        <v>1973</v>
      </c>
      <c r="C1381" t="s">
        <v>1929</v>
      </c>
      <c r="D1381">
        <v>1447</v>
      </c>
      <c r="E1381">
        <f>VLOOKUP(C1381,GDP!A$1:BG$265,15,FALSE)</f>
        <v>0</v>
      </c>
      <c r="F1381">
        <f>VLOOKUP(C1381,Population!A$1:BG$265,15,FALSE)</f>
        <v>2296752</v>
      </c>
      <c r="G1381" t="str">
        <f t="shared" si="21"/>
        <v>.</v>
      </c>
    </row>
    <row r="1382" spans="1:7" x14ac:dyDescent="0.4">
      <c r="A1382">
        <v>81</v>
      </c>
      <c r="B1382">
        <v>1973</v>
      </c>
      <c r="C1382" t="s">
        <v>719</v>
      </c>
      <c r="D1382">
        <v>1446</v>
      </c>
      <c r="E1382">
        <f>VLOOKUP(C1382,GDP!A$1:BG$265,15,FALSE)</f>
        <v>13024906080.422985</v>
      </c>
      <c r="F1382">
        <f>VLOOKUP(C1382,Population!A$1:BG$265,15,FALSE)</f>
        <v>2961300</v>
      </c>
      <c r="G1382">
        <f t="shared" si="21"/>
        <v>4398.3743897690156</v>
      </c>
    </row>
    <row r="1383" spans="1:7" x14ac:dyDescent="0.4">
      <c r="A1383">
        <v>81</v>
      </c>
      <c r="B1383">
        <v>1973</v>
      </c>
      <c r="C1383" t="s">
        <v>1497</v>
      </c>
      <c r="D1383">
        <v>1446</v>
      </c>
      <c r="E1383">
        <f>VLOOKUP(C1383,GDP!A$1:BG$265,15,FALSE)</f>
        <v>406479906.15965241</v>
      </c>
      <c r="F1383">
        <f>VLOOKUP(C1383,Population!A$1:BG$265,15,FALSE)</f>
        <v>2303345</v>
      </c>
      <c r="G1383">
        <f t="shared" si="21"/>
        <v>176.47373978264324</v>
      </c>
    </row>
    <row r="1384" spans="1:7" x14ac:dyDescent="0.4">
      <c r="A1384">
        <v>83</v>
      </c>
      <c r="B1384">
        <v>1973</v>
      </c>
      <c r="C1384" t="s">
        <v>1312</v>
      </c>
      <c r="D1384">
        <v>1440</v>
      </c>
      <c r="E1384">
        <f>VLOOKUP(C1384,GDP!A$1:BG$265,15,FALSE)</f>
        <v>3891755551.9413781</v>
      </c>
      <c r="F1384">
        <f>VLOOKUP(C1384,Population!A$1:BG$265,15,FALSE)</f>
        <v>6611916</v>
      </c>
      <c r="G1384">
        <f t="shared" si="21"/>
        <v>588.59724653812577</v>
      </c>
    </row>
    <row r="1385" spans="1:7" x14ac:dyDescent="0.4">
      <c r="A1385">
        <v>84</v>
      </c>
      <c r="B1385">
        <v>1973</v>
      </c>
      <c r="C1385" t="s">
        <v>2015</v>
      </c>
      <c r="D1385">
        <v>1429</v>
      </c>
      <c r="E1385">
        <f>VLOOKUP(C1385,GDP!A$1:BG$265,15,FALSE)</f>
        <v>0</v>
      </c>
      <c r="F1385">
        <f>VLOOKUP(C1385,Population!A$1:BG$265,15,FALSE)</f>
        <v>2430755</v>
      </c>
      <c r="G1385" t="str">
        <f t="shared" si="21"/>
        <v>.</v>
      </c>
    </row>
    <row r="1386" spans="1:7" x14ac:dyDescent="0.4">
      <c r="A1386">
        <v>85</v>
      </c>
      <c r="B1386">
        <v>1973</v>
      </c>
      <c r="C1386" t="s">
        <v>2275</v>
      </c>
      <c r="D1386">
        <v>1428</v>
      </c>
      <c r="E1386" t="e">
        <f>VLOOKUP(C1386,GDP!A$1:BG$265,15,FALSE)</f>
        <v>#N/A</v>
      </c>
      <c r="F1386" t="e">
        <f>VLOOKUP(C1386,Population!A$1:BG$265,15,FALSE)</f>
        <v>#N/A</v>
      </c>
      <c r="G1386" t="str">
        <f t="shared" si="21"/>
        <v>.</v>
      </c>
    </row>
    <row r="1387" spans="1:7" x14ac:dyDescent="0.4">
      <c r="A1387">
        <v>86</v>
      </c>
      <c r="B1387">
        <v>1973</v>
      </c>
      <c r="C1387" t="s">
        <v>1951</v>
      </c>
      <c r="D1387">
        <v>1427</v>
      </c>
      <c r="E1387">
        <f>VLOOKUP(C1387,GDP!A$1:BG$265,15,FALSE)</f>
        <v>271183061.35963523</v>
      </c>
      <c r="F1387">
        <f>VLOOKUP(C1387,Population!A$1:BG$265,15,FALSE)</f>
        <v>1936841</v>
      </c>
      <c r="G1387">
        <f t="shared" si="21"/>
        <v>140.01307353553298</v>
      </c>
    </row>
    <row r="1388" spans="1:7" x14ac:dyDescent="0.4">
      <c r="A1388">
        <v>87</v>
      </c>
      <c r="B1388">
        <v>1973</v>
      </c>
      <c r="C1388" t="s">
        <v>1973</v>
      </c>
      <c r="D1388">
        <v>1424</v>
      </c>
      <c r="E1388">
        <f>VLOOKUP(C1388,GDP!A$1:BG$265,15,FALSE)</f>
        <v>0</v>
      </c>
      <c r="F1388">
        <f>VLOOKUP(C1388,Population!A$1:BG$265,15,FALSE)</f>
        <v>31025115</v>
      </c>
      <c r="G1388" t="str">
        <f t="shared" si="21"/>
        <v>.</v>
      </c>
    </row>
    <row r="1389" spans="1:7" x14ac:dyDescent="0.4">
      <c r="A1389">
        <v>88</v>
      </c>
      <c r="B1389">
        <v>1973</v>
      </c>
      <c r="C1389" t="s">
        <v>2278</v>
      </c>
      <c r="D1389">
        <v>1423</v>
      </c>
      <c r="E1389" t="e">
        <f>VLOOKUP(C1389,GDP!A$1:BG$265,15,FALSE)</f>
        <v>#N/A</v>
      </c>
      <c r="F1389" t="e">
        <f>VLOOKUP(C1389,Population!A$1:BG$265,15,FALSE)</f>
        <v>#N/A</v>
      </c>
      <c r="G1389" t="str">
        <f t="shared" si="21"/>
        <v>.</v>
      </c>
    </row>
    <row r="1390" spans="1:7" x14ac:dyDescent="0.4">
      <c r="A1390">
        <v>89</v>
      </c>
      <c r="B1390">
        <v>1973</v>
      </c>
      <c r="C1390" t="s">
        <v>1927</v>
      </c>
      <c r="D1390">
        <v>1406</v>
      </c>
      <c r="E1390">
        <f>VLOOKUP(C1390,GDP!A$1:BG$265,15,FALSE)</f>
        <v>0</v>
      </c>
      <c r="F1390">
        <f>VLOOKUP(C1390,Population!A$1:BG$265,15,FALSE)</f>
        <v>60243</v>
      </c>
      <c r="G1390" t="str">
        <f t="shared" si="21"/>
        <v>.</v>
      </c>
    </row>
    <row r="1391" spans="1:7" x14ac:dyDescent="0.4">
      <c r="A1391">
        <v>90</v>
      </c>
      <c r="B1391">
        <v>1973</v>
      </c>
      <c r="C1391" t="s">
        <v>2276</v>
      </c>
      <c r="D1391">
        <v>1404</v>
      </c>
      <c r="E1391" t="e">
        <f>VLOOKUP(C1391,GDP!A$1:BG$265,15,FALSE)</f>
        <v>#N/A</v>
      </c>
      <c r="F1391" t="e">
        <f>VLOOKUP(C1391,Population!A$1:BG$265,15,FALSE)</f>
        <v>#N/A</v>
      </c>
      <c r="G1391" t="str">
        <f t="shared" si="21"/>
        <v>.</v>
      </c>
    </row>
    <row r="1392" spans="1:7" x14ac:dyDescent="0.4">
      <c r="A1392">
        <v>91</v>
      </c>
      <c r="B1392">
        <v>1973</v>
      </c>
      <c r="C1392" t="s">
        <v>1976</v>
      </c>
      <c r="D1392">
        <v>1397</v>
      </c>
      <c r="E1392">
        <f>VLOOKUP(C1392,GDP!A$1:BG$265,15,FALSE)</f>
        <v>19486826979.928425</v>
      </c>
      <c r="F1392">
        <f>VLOOKUP(C1392,Population!A$1:BG$265,15,FALSE)</f>
        <v>4666081</v>
      </c>
      <c r="G1392">
        <f t="shared" si="21"/>
        <v>4176.2727607875695</v>
      </c>
    </row>
    <row r="1393" spans="1:7" x14ac:dyDescent="0.4">
      <c r="A1393">
        <v>92</v>
      </c>
      <c r="B1393">
        <v>1973</v>
      </c>
      <c r="C1393" t="s">
        <v>1997</v>
      </c>
      <c r="D1393">
        <v>1394</v>
      </c>
      <c r="E1393">
        <f>VLOOKUP(C1393,GDP!A$1:BG$265,15,FALSE)</f>
        <v>16273253012.048193</v>
      </c>
      <c r="F1393">
        <f>VLOOKUP(C1393,Population!A$1:BG$265,15,FALSE)</f>
        <v>124242298</v>
      </c>
      <c r="G1393">
        <f t="shared" si="21"/>
        <v>130.97997440491798</v>
      </c>
    </row>
    <row r="1394" spans="1:7" x14ac:dyDescent="0.4">
      <c r="A1394">
        <v>93</v>
      </c>
      <c r="B1394">
        <v>1973</v>
      </c>
      <c r="C1394" t="s">
        <v>2033</v>
      </c>
      <c r="D1394">
        <v>1393</v>
      </c>
      <c r="E1394">
        <f>VLOOKUP(C1394,GDP!A$1:BG$265,15,FALSE)</f>
        <v>1653062347.3625412</v>
      </c>
      <c r="F1394">
        <f>VLOOKUP(C1394,Population!A$1:BG$265,15,FALSE)</f>
        <v>7142627</v>
      </c>
      <c r="G1394">
        <f t="shared" si="21"/>
        <v>231.43618550465274</v>
      </c>
    </row>
    <row r="1395" spans="1:7" x14ac:dyDescent="0.4">
      <c r="A1395">
        <v>94</v>
      </c>
      <c r="B1395">
        <v>1973</v>
      </c>
      <c r="C1395" t="s">
        <v>750</v>
      </c>
      <c r="D1395">
        <v>1386</v>
      </c>
      <c r="E1395">
        <f>VLOOKUP(C1395,GDP!A$1:BG$265,15,FALSE)</f>
        <v>5408293998.6513824</v>
      </c>
      <c r="F1395">
        <f>VLOOKUP(C1395,Population!A$1:BG$265,15,FALSE)</f>
        <v>908520</v>
      </c>
      <c r="G1395">
        <f t="shared" si="21"/>
        <v>5952.8617957242359</v>
      </c>
    </row>
    <row r="1396" spans="1:7" x14ac:dyDescent="0.4">
      <c r="A1396">
        <v>95</v>
      </c>
      <c r="B1396">
        <v>1973</v>
      </c>
      <c r="C1396" t="s">
        <v>2000</v>
      </c>
      <c r="D1396">
        <v>1385</v>
      </c>
      <c r="E1396">
        <f>VLOOKUP(C1396,GDP!A$1:BG$265,15,FALSE)</f>
        <v>84374541630.206161</v>
      </c>
      <c r="F1396">
        <f>VLOOKUP(C1396,Population!A$1:BG$265,15,FALSE)</f>
        <v>593058926</v>
      </c>
      <c r="G1396">
        <f t="shared" si="21"/>
        <v>142.27008132106954</v>
      </c>
    </row>
    <row r="1397" spans="1:7" x14ac:dyDescent="0.4">
      <c r="A1397">
        <v>96</v>
      </c>
      <c r="B1397">
        <v>1973</v>
      </c>
      <c r="C1397" t="s">
        <v>186</v>
      </c>
      <c r="D1397">
        <v>1382</v>
      </c>
      <c r="E1397">
        <f>VLOOKUP(C1397,GDP!A$1:BG$265,15,FALSE)</f>
        <v>9987709650.1809406</v>
      </c>
      <c r="F1397">
        <f>VLOOKUP(C1397,Population!A$1:BG$265,15,FALSE)</f>
        <v>9176052</v>
      </c>
      <c r="G1397">
        <f t="shared" si="21"/>
        <v>1088.4539069940909</v>
      </c>
    </row>
    <row r="1398" spans="1:7" x14ac:dyDescent="0.4">
      <c r="A1398">
        <v>96</v>
      </c>
      <c r="B1398">
        <v>1973</v>
      </c>
      <c r="C1398" t="s">
        <v>2106</v>
      </c>
      <c r="D1398">
        <v>1382</v>
      </c>
      <c r="E1398">
        <f>VLOOKUP(C1398,GDP!A$1:BG$265,15,FALSE)</f>
        <v>0</v>
      </c>
      <c r="F1398">
        <f>VLOOKUP(C1398,Population!A$1:BG$265,15,FALSE)</f>
        <v>14985131</v>
      </c>
      <c r="G1398" t="str">
        <f t="shared" si="21"/>
        <v>.</v>
      </c>
    </row>
    <row r="1399" spans="1:7" x14ac:dyDescent="0.4">
      <c r="A1399">
        <v>98</v>
      </c>
      <c r="B1399">
        <v>1973</v>
      </c>
      <c r="C1399" t="s">
        <v>2039</v>
      </c>
      <c r="D1399">
        <v>1371</v>
      </c>
      <c r="E1399">
        <f>VLOOKUP(C1399,GDP!A$1:BG$265,15,FALSE)</f>
        <v>345602025.37539285</v>
      </c>
      <c r="F1399">
        <f>VLOOKUP(C1399,Population!A$1:BG$265,15,FALSE)</f>
        <v>302200</v>
      </c>
      <c r="G1399">
        <f t="shared" si="21"/>
        <v>1143.6202030952775</v>
      </c>
    </row>
    <row r="1400" spans="1:7" x14ac:dyDescent="0.4">
      <c r="A1400">
        <v>99</v>
      </c>
      <c r="B1400">
        <v>1973</v>
      </c>
      <c r="C1400" t="s">
        <v>2079</v>
      </c>
      <c r="D1400">
        <v>1367</v>
      </c>
      <c r="E1400">
        <f>VLOOKUP(C1400,GDP!A$1:BG$265,15,FALSE)</f>
        <v>575230234.38705838</v>
      </c>
      <c r="F1400">
        <f>VLOOKUP(C1400,Population!A$1:BG$265,15,FALSE)</f>
        <v>2863739</v>
      </c>
      <c r="G1400">
        <f t="shared" si="21"/>
        <v>200.86685078041623</v>
      </c>
    </row>
    <row r="1401" spans="1:7" x14ac:dyDescent="0.4">
      <c r="A1401">
        <v>100</v>
      </c>
      <c r="B1401">
        <v>1973</v>
      </c>
      <c r="C1401" t="s">
        <v>2284</v>
      </c>
      <c r="D1401">
        <v>1360</v>
      </c>
      <c r="E1401">
        <f>VLOOKUP(C1401,GDP!A$1:BG$265,15,FALSE)</f>
        <v>19466279069.767441</v>
      </c>
      <c r="F1401">
        <f>VLOOKUP(C1401,Population!A$1:BG$265,15,FALSE)</f>
        <v>12636969</v>
      </c>
      <c r="G1401">
        <f t="shared" si="21"/>
        <v>1540.4231085608774</v>
      </c>
    </row>
    <row r="1402" spans="1:7" x14ac:dyDescent="0.4">
      <c r="A1402">
        <v>1</v>
      </c>
      <c r="B1402">
        <v>1974</v>
      </c>
      <c r="C1402" t="s">
        <v>133</v>
      </c>
      <c r="D1402">
        <v>2127</v>
      </c>
      <c r="E1402">
        <f>VLOOKUP(C1402,GDP!A$1:BG$265,16,FALSE)</f>
        <v>443618642959.71582</v>
      </c>
      <c r="F1402">
        <f>VLOOKUP(C1402,Population!A$1:BG$265,16,FALSE)</f>
        <v>78967433</v>
      </c>
      <c r="G1402">
        <f t="shared" si="21"/>
        <v>5617.7417209410341</v>
      </c>
    </row>
    <row r="1403" spans="1:7" x14ac:dyDescent="0.4">
      <c r="A1403">
        <v>2</v>
      </c>
      <c r="B1403">
        <v>1974</v>
      </c>
      <c r="C1403" t="s">
        <v>118</v>
      </c>
      <c r="D1403">
        <v>2088</v>
      </c>
      <c r="E1403">
        <f>VLOOKUP(C1403,GDP!A$1:BG$265,16,FALSE)</f>
        <v>86129928026.887451</v>
      </c>
      <c r="F1403">
        <f>VLOOKUP(C1403,Population!A$1:BG$265,16,FALSE)</f>
        <v>13545056</v>
      </c>
      <c r="G1403">
        <f t="shared" si="21"/>
        <v>6358.7723835831648</v>
      </c>
    </row>
    <row r="1404" spans="1:7" x14ac:dyDescent="0.4">
      <c r="A1404">
        <v>3</v>
      </c>
      <c r="B1404">
        <v>1974</v>
      </c>
      <c r="C1404" t="s">
        <v>51</v>
      </c>
      <c r="D1404">
        <v>2035</v>
      </c>
      <c r="E1404">
        <f>VLOOKUP(C1404,GDP!A$1:BG$265,16,FALSE)</f>
        <v>0</v>
      </c>
      <c r="F1404">
        <f>VLOOKUP(C1404,Population!A$1:BG$265,16,FALSE)</f>
        <v>105069367</v>
      </c>
      <c r="G1404" t="str">
        <f t="shared" si="21"/>
        <v>.</v>
      </c>
    </row>
    <row r="1405" spans="1:7" x14ac:dyDescent="0.4">
      <c r="A1405">
        <v>4</v>
      </c>
      <c r="B1405">
        <v>1974</v>
      </c>
      <c r="C1405" t="s">
        <v>199</v>
      </c>
      <c r="D1405">
        <v>2031</v>
      </c>
      <c r="E1405">
        <f>VLOOKUP(C1405,GDP!A$1:BG$265,16,FALSE)</f>
        <v>0</v>
      </c>
      <c r="F1405">
        <f>VLOOKUP(C1405,Population!A$1:BG$265,16,FALSE)</f>
        <v>33678899</v>
      </c>
      <c r="G1405" t="str">
        <f t="shared" si="21"/>
        <v>.</v>
      </c>
    </row>
    <row r="1406" spans="1:7" x14ac:dyDescent="0.4">
      <c r="A1406">
        <v>5</v>
      </c>
      <c r="B1406">
        <v>1974</v>
      </c>
      <c r="C1406" t="s">
        <v>232</v>
      </c>
      <c r="D1406">
        <v>1973</v>
      </c>
      <c r="E1406">
        <f>VLOOKUP(C1406,GDP!A$1:BG$265,16,FALSE)</f>
        <v>206131369798.97147</v>
      </c>
      <c r="F1406">
        <f>VLOOKUP(C1406,Population!A$1:BG$265,16,FALSE)</f>
        <v>56229974</v>
      </c>
      <c r="G1406">
        <f t="shared" si="21"/>
        <v>3665.8627976419029</v>
      </c>
    </row>
    <row r="1407" spans="1:7" x14ac:dyDescent="0.4">
      <c r="A1407">
        <v>6</v>
      </c>
      <c r="B1407">
        <v>1974</v>
      </c>
      <c r="C1407" t="s">
        <v>147</v>
      </c>
      <c r="D1407">
        <v>1939</v>
      </c>
      <c r="E1407">
        <f>VLOOKUP(C1407,GDP!A$1:BG$265,16,FALSE)</f>
        <v>198906210777.017</v>
      </c>
      <c r="F1407">
        <f>VLOOKUP(C1407,Population!A$1:BG$265,16,FALSE)</f>
        <v>55110868</v>
      </c>
      <c r="G1407">
        <f t="shared" si="21"/>
        <v>3609.2011974301872</v>
      </c>
    </row>
    <row r="1408" spans="1:7" x14ac:dyDescent="0.4">
      <c r="A1408">
        <v>7</v>
      </c>
      <c r="B1408">
        <v>1974</v>
      </c>
      <c r="C1408" t="s">
        <v>140</v>
      </c>
      <c r="D1408">
        <v>1923</v>
      </c>
      <c r="E1408">
        <f>VLOOKUP(C1408,GDP!A$1:BG$265,16,FALSE)</f>
        <v>97009800115.373535</v>
      </c>
      <c r="F1408">
        <f>VLOOKUP(C1408,Population!A$1:BG$265,16,FALSE)</f>
        <v>35373335</v>
      </c>
      <c r="G1408">
        <f t="shared" si="21"/>
        <v>2742.4555845631612</v>
      </c>
    </row>
    <row r="1409" spans="1:7" x14ac:dyDescent="0.4">
      <c r="A1409">
        <v>8</v>
      </c>
      <c r="B1409">
        <v>1974</v>
      </c>
      <c r="C1409" t="s">
        <v>1607</v>
      </c>
      <c r="D1409">
        <v>1908</v>
      </c>
      <c r="E1409">
        <f>VLOOKUP(C1409,GDP!A$1:BG$265,16,FALSE)</f>
        <v>0</v>
      </c>
      <c r="F1409">
        <f>VLOOKUP(C1409,Population!A$1:BG$265,16,FALSE)</f>
        <v>0</v>
      </c>
      <c r="G1409" t="str">
        <f t="shared" si="21"/>
        <v>.</v>
      </c>
    </row>
    <row r="1410" spans="1:7" x14ac:dyDescent="0.4">
      <c r="A1410">
        <v>9</v>
      </c>
      <c r="B1410">
        <v>1974</v>
      </c>
      <c r="C1410" t="s">
        <v>43</v>
      </c>
      <c r="D1410">
        <v>1902</v>
      </c>
      <c r="E1410">
        <f>VLOOKUP(C1410,GDP!A$1:BG$265,16,FALSE)</f>
        <v>56333010459.817726</v>
      </c>
      <c r="F1410">
        <f>VLOOKUP(C1410,Population!A$1:BG$265,16,FALSE)</f>
        <v>9772419</v>
      </c>
      <c r="G1410">
        <f t="shared" si="21"/>
        <v>5764.4898831924547</v>
      </c>
    </row>
    <row r="1411" spans="1:7" x14ac:dyDescent="0.4">
      <c r="A1411">
        <v>10</v>
      </c>
      <c r="B1411">
        <v>1974</v>
      </c>
      <c r="C1411" t="s">
        <v>2270</v>
      </c>
      <c r="D1411">
        <v>1890</v>
      </c>
      <c r="E1411" t="e">
        <f>VLOOKUP(C1411,GDP!A$1:BG$265,16,FALSE)</f>
        <v>#N/A</v>
      </c>
      <c r="F1411" t="e">
        <f>VLOOKUP(C1411,Population!A$1:BG$265,16,FALSE)</f>
        <v>#N/A</v>
      </c>
      <c r="G1411" t="str">
        <f t="shared" ref="G1411:G1474" si="22">IFERROR(IF(E1411*F1411=0,".",E1411/F1411),".")</f>
        <v>.</v>
      </c>
    </row>
    <row r="1412" spans="1:7" x14ac:dyDescent="0.4">
      <c r="A1412">
        <v>11</v>
      </c>
      <c r="B1412">
        <v>1974</v>
      </c>
      <c r="C1412" t="s">
        <v>281</v>
      </c>
      <c r="D1412">
        <v>1876</v>
      </c>
      <c r="E1412" t="e">
        <f>VLOOKUP(C1412,GDP!A$1:BG$265,16,FALSE)</f>
        <v>#N/A</v>
      </c>
      <c r="F1412" t="e">
        <f>VLOOKUP(C1412,Population!A$1:BG$265,16,FALSE)</f>
        <v>#N/A</v>
      </c>
      <c r="G1412" t="str">
        <f t="shared" si="22"/>
        <v>.</v>
      </c>
    </row>
    <row r="1413" spans="1:7" x14ac:dyDescent="0.4">
      <c r="A1413">
        <v>12</v>
      </c>
      <c r="B1413">
        <v>1974</v>
      </c>
      <c r="C1413" t="s">
        <v>1485</v>
      </c>
      <c r="D1413">
        <v>1871</v>
      </c>
      <c r="E1413">
        <f>VLOOKUP(C1413,GDP!A$1:BG$265,16,FALSE)</f>
        <v>0</v>
      </c>
      <c r="F1413">
        <f>VLOOKUP(C1413,Population!A$1:BG$265,16,FALSE)</f>
        <v>9988459</v>
      </c>
      <c r="G1413" t="str">
        <f t="shared" si="22"/>
        <v>.</v>
      </c>
    </row>
    <row r="1414" spans="1:7" x14ac:dyDescent="0.4">
      <c r="A1414">
        <v>13</v>
      </c>
      <c r="B1414">
        <v>1974</v>
      </c>
      <c r="C1414" t="s">
        <v>108</v>
      </c>
      <c r="D1414">
        <v>1861</v>
      </c>
      <c r="E1414">
        <f>VLOOKUP(C1414,GDP!A$1:BG$265,16,FALSE)</f>
        <v>0</v>
      </c>
      <c r="F1414">
        <f>VLOOKUP(C1414,Population!A$1:BG$265,16,FALSE)</f>
        <v>10478720</v>
      </c>
      <c r="G1414" t="str">
        <f t="shared" si="22"/>
        <v>.</v>
      </c>
    </row>
    <row r="1415" spans="1:7" x14ac:dyDescent="0.4">
      <c r="A1415">
        <v>14</v>
      </c>
      <c r="B1415">
        <v>1974</v>
      </c>
      <c r="C1415" t="s">
        <v>467</v>
      </c>
      <c r="D1415">
        <v>1858</v>
      </c>
      <c r="E1415">
        <f>VLOOKUP(C1415,GDP!A$1:BG$265,16,FALSE)</f>
        <v>17514112075.769535</v>
      </c>
      <c r="F1415">
        <f>VLOOKUP(C1415,Population!A$1:BG$265,16,FALSE)</f>
        <v>8754365</v>
      </c>
      <c r="G1415">
        <f t="shared" si="22"/>
        <v>2000.6147876824343</v>
      </c>
    </row>
    <row r="1416" spans="1:7" x14ac:dyDescent="0.4">
      <c r="A1416">
        <v>15</v>
      </c>
      <c r="B1416">
        <v>1974</v>
      </c>
      <c r="C1416" t="s">
        <v>65</v>
      </c>
      <c r="D1416">
        <v>1857</v>
      </c>
      <c r="E1416">
        <f>VLOOKUP(C1416,GDP!A$1:BG$265,16,FALSE)</f>
        <v>65193099975.999992</v>
      </c>
      <c r="F1416">
        <f>VLOOKUP(C1416,Population!A$1:BG$265,16,FALSE)</f>
        <v>25644506</v>
      </c>
      <c r="G1416">
        <f t="shared" si="22"/>
        <v>2542.1858380114631</v>
      </c>
    </row>
    <row r="1417" spans="1:7" x14ac:dyDescent="0.4">
      <c r="A1417">
        <v>16</v>
      </c>
      <c r="B1417">
        <v>1974</v>
      </c>
      <c r="C1417" t="s">
        <v>100</v>
      </c>
      <c r="D1417">
        <v>1840</v>
      </c>
      <c r="E1417">
        <f>VLOOKUP(C1417,GDP!A$1:BG$265,16,FALSE)</f>
        <v>35189299985.276794</v>
      </c>
      <c r="F1417">
        <f>VLOOKUP(C1417,Population!A$1:BG$265,16,FALSE)</f>
        <v>7599038</v>
      </c>
      <c r="G1417">
        <f t="shared" si="22"/>
        <v>4630.757207067104</v>
      </c>
    </row>
    <row r="1418" spans="1:7" x14ac:dyDescent="0.4">
      <c r="A1418">
        <v>16</v>
      </c>
      <c r="B1418">
        <v>1974</v>
      </c>
      <c r="C1418" t="s">
        <v>2073</v>
      </c>
      <c r="D1418">
        <v>1840</v>
      </c>
      <c r="E1418">
        <f>VLOOKUP(C1418,GDP!A$1:BG$265,16,FALSE)</f>
        <v>0</v>
      </c>
      <c r="F1418">
        <f>VLOOKUP(C1418,Population!A$1:BG$265,16,FALSE)</f>
        <v>133432000</v>
      </c>
      <c r="G1418" t="str">
        <f t="shared" si="22"/>
        <v>.</v>
      </c>
    </row>
    <row r="1419" spans="1:7" x14ac:dyDescent="0.4">
      <c r="A1419">
        <v>18</v>
      </c>
      <c r="B1419">
        <v>1974</v>
      </c>
      <c r="C1419" t="s">
        <v>126</v>
      </c>
      <c r="D1419">
        <v>1833</v>
      </c>
      <c r="E1419">
        <f>VLOOKUP(C1419,GDP!A$1:BG$265,16,FALSE)</f>
        <v>65082581294.769562</v>
      </c>
      <c r="F1419">
        <f>VLOOKUP(C1419,Population!A$1:BG$265,16,FALSE)</f>
        <v>8159955</v>
      </c>
      <c r="G1419">
        <f t="shared" si="22"/>
        <v>7975.8505156915153</v>
      </c>
    </row>
    <row r="1420" spans="1:7" x14ac:dyDescent="0.4">
      <c r="A1420">
        <v>19</v>
      </c>
      <c r="B1420">
        <v>1974</v>
      </c>
      <c r="C1420" t="s">
        <v>59</v>
      </c>
      <c r="D1420">
        <v>1814</v>
      </c>
      <c r="E1420">
        <f>VLOOKUP(C1420,GDP!A$1:BG$265,16,FALSE)</f>
        <v>0</v>
      </c>
      <c r="F1420">
        <f>VLOOKUP(C1420,Population!A$1:BG$265,16,FALSE)</f>
        <v>21029429</v>
      </c>
      <c r="G1420" t="str">
        <f t="shared" si="22"/>
        <v>.</v>
      </c>
    </row>
    <row r="1421" spans="1:7" x14ac:dyDescent="0.4">
      <c r="A1421">
        <v>20</v>
      </c>
      <c r="B1421">
        <v>1974</v>
      </c>
      <c r="C1421" t="s">
        <v>2002</v>
      </c>
      <c r="D1421">
        <v>1790</v>
      </c>
      <c r="E1421">
        <f>VLOOKUP(C1421,GDP!A$1:BG$265,16,FALSE)</f>
        <v>7906317252.8079538</v>
      </c>
      <c r="F1421">
        <f>VLOOKUP(C1421,Population!A$1:BG$265,16,FALSE)</f>
        <v>3137500</v>
      </c>
      <c r="G1421">
        <f t="shared" si="22"/>
        <v>2519.941753883013</v>
      </c>
    </row>
    <row r="1422" spans="1:7" x14ac:dyDescent="0.4">
      <c r="A1422">
        <v>21</v>
      </c>
      <c r="B1422">
        <v>1974</v>
      </c>
      <c r="C1422" t="s">
        <v>32</v>
      </c>
      <c r="D1422">
        <v>1788</v>
      </c>
      <c r="E1422">
        <f>VLOOKUP(C1422,GDP!A$1:BG$265,16,FALSE)</f>
        <v>285552373158.75616</v>
      </c>
      <c r="F1422">
        <f>VLOOKUP(C1422,Population!A$1:BG$265,16,FALSE)</f>
        <v>53882416</v>
      </c>
      <c r="G1422">
        <f t="shared" si="22"/>
        <v>5299.5465748743736</v>
      </c>
    </row>
    <row r="1423" spans="1:7" x14ac:dyDescent="0.4">
      <c r="A1423">
        <v>22</v>
      </c>
      <c r="B1423">
        <v>1974</v>
      </c>
      <c r="C1423" t="s">
        <v>1147</v>
      </c>
      <c r="D1423">
        <v>1784</v>
      </c>
      <c r="E1423">
        <f>VLOOKUP(C1423,GDP!A$1:BG$265,16,FALSE)</f>
        <v>36806475349.521706</v>
      </c>
      <c r="F1423">
        <f>VLOOKUP(C1423,Population!A$1:BG$265,16,FALSE)</f>
        <v>25519604</v>
      </c>
      <c r="G1423">
        <f t="shared" si="22"/>
        <v>1442.2823861029233</v>
      </c>
    </row>
    <row r="1424" spans="1:7" x14ac:dyDescent="0.4">
      <c r="A1424">
        <v>23</v>
      </c>
      <c r="B1424">
        <v>1974</v>
      </c>
      <c r="C1424" t="s">
        <v>70</v>
      </c>
      <c r="D1424">
        <v>1770</v>
      </c>
      <c r="E1424">
        <f>VLOOKUP(C1424,GDP!A$1:BG$265,16,FALSE)</f>
        <v>16210404183.535763</v>
      </c>
      <c r="F1424">
        <f>VLOOKUP(C1424,Population!A$1:BG$265,16,FALSE)</f>
        <v>10267056</v>
      </c>
      <c r="G1424">
        <f t="shared" si="22"/>
        <v>1578.8755981788511</v>
      </c>
    </row>
    <row r="1425" spans="1:7" x14ac:dyDescent="0.4">
      <c r="A1425">
        <v>24</v>
      </c>
      <c r="B1425">
        <v>1974</v>
      </c>
      <c r="C1425" t="s">
        <v>77</v>
      </c>
      <c r="D1425">
        <v>1767</v>
      </c>
      <c r="E1425">
        <f>VLOOKUP(C1425,GDP!A$1:BG$265,16,FALSE)</f>
        <v>1199618980.1587303</v>
      </c>
      <c r="F1425">
        <f>VLOOKUP(C1425,Population!A$1:BG$265,16,FALSE)</f>
        <v>2723523</v>
      </c>
      <c r="G1425">
        <f t="shared" si="22"/>
        <v>440.46588927603341</v>
      </c>
    </row>
    <row r="1426" spans="1:7" x14ac:dyDescent="0.4">
      <c r="A1426">
        <v>25</v>
      </c>
      <c r="B1426">
        <v>1974</v>
      </c>
      <c r="C1426" t="s">
        <v>33</v>
      </c>
      <c r="D1426">
        <v>1748</v>
      </c>
      <c r="E1426">
        <f>VLOOKUP(C1426,GDP!A$1:BG$265,16,FALSE)</f>
        <v>72000000000</v>
      </c>
      <c r="F1426">
        <f>VLOOKUP(C1426,Population!A$1:BG$265,16,FALSE)</f>
        <v>59088193</v>
      </c>
      <c r="G1426">
        <f t="shared" si="22"/>
        <v>1218.5175471519326</v>
      </c>
    </row>
    <row r="1427" spans="1:7" x14ac:dyDescent="0.4">
      <c r="A1427">
        <v>26</v>
      </c>
      <c r="B1427">
        <v>1974</v>
      </c>
      <c r="C1427" t="s">
        <v>410</v>
      </c>
      <c r="D1427">
        <v>1740</v>
      </c>
      <c r="E1427">
        <f>VLOOKUP(C1427,GDP!A$1:BG$265,16,FALSE)</f>
        <v>0</v>
      </c>
      <c r="F1427">
        <f>VLOOKUP(C1427,Population!A$1:BG$265,16,FALSE)</f>
        <v>8678745</v>
      </c>
      <c r="G1427" t="str">
        <f t="shared" si="22"/>
        <v>.</v>
      </c>
    </row>
    <row r="1428" spans="1:7" x14ac:dyDescent="0.4">
      <c r="A1428">
        <v>27</v>
      </c>
      <c r="B1428">
        <v>1974</v>
      </c>
      <c r="C1428" t="s">
        <v>522</v>
      </c>
      <c r="D1428">
        <v>1730</v>
      </c>
      <c r="E1428">
        <f>VLOOKUP(C1428,GDP!A$1:BG$265,16,FALSE)</f>
        <v>7675408485.5142117</v>
      </c>
      <c r="F1428">
        <f>VLOOKUP(C1428,Population!A$1:BG$265,16,FALSE)</f>
        <v>17416964</v>
      </c>
      <c r="G1428">
        <f t="shared" si="22"/>
        <v>440.68578688652121</v>
      </c>
    </row>
    <row r="1429" spans="1:7" x14ac:dyDescent="0.4">
      <c r="A1429">
        <v>28</v>
      </c>
      <c r="B1429">
        <v>1974</v>
      </c>
      <c r="C1429" t="s">
        <v>505</v>
      </c>
      <c r="D1429">
        <v>1727</v>
      </c>
      <c r="E1429">
        <f>VLOOKUP(C1429,GDP!A$1:BG$265,16,FALSE)</f>
        <v>0</v>
      </c>
      <c r="F1429">
        <f>VLOOKUP(C1429,Population!A$1:BG$265,16,FALSE)</f>
        <v>3377000</v>
      </c>
      <c r="G1429" t="str">
        <f t="shared" si="22"/>
        <v>.</v>
      </c>
    </row>
    <row r="1430" spans="1:7" x14ac:dyDescent="0.4">
      <c r="A1430">
        <v>29</v>
      </c>
      <c r="B1430">
        <v>1974</v>
      </c>
      <c r="C1430" t="s">
        <v>2285</v>
      </c>
      <c r="D1430">
        <v>1711</v>
      </c>
      <c r="E1430">
        <f>VLOOKUP(C1430,GDP!A$1:BG$265,16,FALSE)</f>
        <v>0</v>
      </c>
      <c r="F1430">
        <f>VLOOKUP(C1430,Population!A$1:BG$265,16,FALSE)</f>
        <v>22280923</v>
      </c>
      <c r="G1430" t="str">
        <f t="shared" si="22"/>
        <v>.</v>
      </c>
    </row>
    <row r="1431" spans="1:7" x14ac:dyDescent="0.4">
      <c r="A1431">
        <v>30</v>
      </c>
      <c r="B1431">
        <v>1974</v>
      </c>
      <c r="C1431" t="s">
        <v>81</v>
      </c>
      <c r="D1431">
        <v>1698</v>
      </c>
      <c r="E1431">
        <f>VLOOKUP(C1431,GDP!A$1:BG$265,16,FALSE)</f>
        <v>4090209681.9717207</v>
      </c>
      <c r="F1431">
        <f>VLOOKUP(C1431,Population!A$1:BG$265,16,FALSE)</f>
        <v>2824069</v>
      </c>
      <c r="G1431">
        <f t="shared" si="22"/>
        <v>1448.3391453862214</v>
      </c>
    </row>
    <row r="1432" spans="1:7" x14ac:dyDescent="0.4">
      <c r="A1432">
        <v>31</v>
      </c>
      <c r="B1432">
        <v>1974</v>
      </c>
      <c r="C1432" t="s">
        <v>117</v>
      </c>
      <c r="D1432">
        <v>1692</v>
      </c>
      <c r="E1432">
        <f>VLOOKUP(C1432,GDP!A$1:BG$265,16,FALSE)</f>
        <v>0</v>
      </c>
      <c r="F1432">
        <f>VLOOKUP(C1432,Population!A$1:BG$265,16,FALSE)</f>
        <v>6341405</v>
      </c>
      <c r="G1432" t="str">
        <f t="shared" si="22"/>
        <v>.</v>
      </c>
    </row>
    <row r="1433" spans="1:7" x14ac:dyDescent="0.4">
      <c r="A1433">
        <v>32</v>
      </c>
      <c r="B1433">
        <v>1974</v>
      </c>
      <c r="C1433" t="s">
        <v>351</v>
      </c>
      <c r="D1433">
        <v>1688</v>
      </c>
      <c r="E1433" t="e">
        <f>VLOOKUP(C1433,GDP!A$1:BG$265,16,FALSE)</f>
        <v>#N/A</v>
      </c>
      <c r="F1433" t="e">
        <f>VLOOKUP(C1433,Population!A$1:BG$265,16,FALSE)</f>
        <v>#N/A</v>
      </c>
      <c r="G1433" t="str">
        <f t="shared" si="22"/>
        <v>.</v>
      </c>
    </row>
    <row r="1434" spans="1:7" x14ac:dyDescent="0.4">
      <c r="A1434">
        <v>33</v>
      </c>
      <c r="B1434">
        <v>1974</v>
      </c>
      <c r="C1434" t="s">
        <v>565</v>
      </c>
      <c r="D1434">
        <v>1680</v>
      </c>
      <c r="E1434">
        <f>VLOOKUP(C1434,GDP!A$1:BG$265,16,FALSE)</f>
        <v>88809137803.97937</v>
      </c>
      <c r="F1434">
        <f>VLOOKUP(C1434,Population!A$1:BG$265,16,FALSE)</f>
        <v>13723000</v>
      </c>
      <c r="G1434">
        <f t="shared" si="22"/>
        <v>6471.5541648312592</v>
      </c>
    </row>
    <row r="1435" spans="1:7" x14ac:dyDescent="0.4">
      <c r="A1435">
        <v>34</v>
      </c>
      <c r="B1435">
        <v>1974</v>
      </c>
      <c r="C1435" t="s">
        <v>2002</v>
      </c>
      <c r="D1435">
        <v>1675</v>
      </c>
      <c r="E1435">
        <f>VLOOKUP(C1435,GDP!A$1:BG$265,16,FALSE)</f>
        <v>7906317252.8079538</v>
      </c>
      <c r="F1435">
        <f>VLOOKUP(C1435,Population!A$1:BG$265,16,FALSE)</f>
        <v>3137500</v>
      </c>
      <c r="G1435">
        <f t="shared" si="22"/>
        <v>2519.941753883013</v>
      </c>
    </row>
    <row r="1436" spans="1:7" x14ac:dyDescent="0.4">
      <c r="A1436">
        <v>35</v>
      </c>
      <c r="B1436">
        <v>1974</v>
      </c>
      <c r="C1436" t="s">
        <v>60</v>
      </c>
      <c r="D1436">
        <v>1672</v>
      </c>
      <c r="E1436">
        <f>VLOOKUP(C1436,GDP!A$1:BG$265,16,FALSE)</f>
        <v>13858441211.219637</v>
      </c>
      <c r="F1436">
        <f>VLOOKUP(C1436,Population!A$1:BG$265,16,FALSE)</f>
        <v>14832841</v>
      </c>
      <c r="G1436">
        <f t="shared" si="22"/>
        <v>934.30794621338134</v>
      </c>
    </row>
    <row r="1437" spans="1:7" x14ac:dyDescent="0.4">
      <c r="A1437">
        <v>36</v>
      </c>
      <c r="B1437">
        <v>1974</v>
      </c>
      <c r="C1437" t="s">
        <v>678</v>
      </c>
      <c r="D1437">
        <v>1670</v>
      </c>
      <c r="E1437">
        <f>VLOOKUP(C1437,GDP!A$1:BG$265,16,FALSE)</f>
        <v>46209092072.592239</v>
      </c>
      <c r="F1437">
        <f>VLOOKUP(C1437,Population!A$1:BG$265,16,FALSE)</f>
        <v>31785500</v>
      </c>
      <c r="G1437">
        <f t="shared" si="22"/>
        <v>1453.7789895578876</v>
      </c>
    </row>
    <row r="1438" spans="1:7" x14ac:dyDescent="0.4">
      <c r="A1438">
        <v>37</v>
      </c>
      <c r="B1438">
        <v>1974</v>
      </c>
      <c r="C1438" t="s">
        <v>109</v>
      </c>
      <c r="D1438">
        <v>1665</v>
      </c>
      <c r="E1438">
        <f>VLOOKUP(C1438,GDP!A$1:BG$265,16,FALSE)</f>
        <v>9015166839.8088512</v>
      </c>
      <c r="F1438">
        <f>VLOOKUP(C1438,Population!A$1:BG$265,16,FALSE)</f>
        <v>38322022</v>
      </c>
      <c r="G1438">
        <f t="shared" si="22"/>
        <v>235.24768186315563</v>
      </c>
    </row>
    <row r="1439" spans="1:7" x14ac:dyDescent="0.4">
      <c r="A1439">
        <v>38</v>
      </c>
      <c r="B1439">
        <v>1974</v>
      </c>
      <c r="C1439" t="s">
        <v>295</v>
      </c>
      <c r="D1439">
        <v>1663</v>
      </c>
      <c r="E1439">
        <f>VLOOKUP(C1439,GDP!A$1:BG$265,16,FALSE)</f>
        <v>35599913836.432823</v>
      </c>
      <c r="F1439">
        <f>VLOOKUP(C1439,Population!A$1:BG$265,16,FALSE)</f>
        <v>38370241</v>
      </c>
      <c r="G1439">
        <f t="shared" si="22"/>
        <v>927.80011041454816</v>
      </c>
    </row>
    <row r="1440" spans="1:7" x14ac:dyDescent="0.4">
      <c r="A1440">
        <v>39</v>
      </c>
      <c r="B1440">
        <v>1974</v>
      </c>
      <c r="C1440" t="s">
        <v>637</v>
      </c>
      <c r="D1440">
        <v>1653</v>
      </c>
      <c r="E1440">
        <f>VLOOKUP(C1440,GDP!A$1:BG$265,16,FALSE)</f>
        <v>3545933562.4284077</v>
      </c>
      <c r="F1440">
        <f>VLOOKUP(C1440,Population!A$1:BG$265,16,FALSE)</f>
        <v>5526764</v>
      </c>
      <c r="G1440">
        <f t="shared" si="22"/>
        <v>641.59308456601502</v>
      </c>
    </row>
    <row r="1441" spans="1:7" x14ac:dyDescent="0.4">
      <c r="A1441">
        <v>40</v>
      </c>
      <c r="B1441">
        <v>1974</v>
      </c>
      <c r="C1441" t="s">
        <v>1983</v>
      </c>
      <c r="D1441">
        <v>1647</v>
      </c>
      <c r="E1441">
        <f>VLOOKUP(C1441,GDP!A$1:BG$265,16,FALSE)</f>
        <v>0</v>
      </c>
      <c r="F1441">
        <f>VLOOKUP(C1441,Population!A$1:BG$265,16,FALSE)</f>
        <v>4345545</v>
      </c>
      <c r="G1441" t="str">
        <f t="shared" si="22"/>
        <v>.</v>
      </c>
    </row>
    <row r="1442" spans="1:7" x14ac:dyDescent="0.4">
      <c r="A1442">
        <v>41</v>
      </c>
      <c r="B1442">
        <v>1974</v>
      </c>
      <c r="C1442" t="s">
        <v>1064</v>
      </c>
      <c r="D1442">
        <v>1638</v>
      </c>
      <c r="E1442">
        <f>VLOOKUP(C1442,GDP!A$1:BG$265,16,FALSE)</f>
        <v>24846641318.124207</v>
      </c>
      <c r="F1442">
        <f>VLOOKUP(C1442,Population!A$1:BG$265,16,FALSE)</f>
        <v>61673559</v>
      </c>
      <c r="G1442">
        <f t="shared" si="22"/>
        <v>402.87347967261314</v>
      </c>
    </row>
    <row r="1443" spans="1:7" x14ac:dyDescent="0.4">
      <c r="A1443">
        <v>42</v>
      </c>
      <c r="B1443">
        <v>1974</v>
      </c>
      <c r="C1443" t="s">
        <v>1060</v>
      </c>
      <c r="D1443">
        <v>1634</v>
      </c>
      <c r="E1443">
        <f>VLOOKUP(C1443,GDP!A$1:BG$265,16,FALSE)</f>
        <v>25351305681.818184</v>
      </c>
      <c r="F1443">
        <f>VLOOKUP(C1443,Population!A$1:BG$265,16,FALSE)</f>
        <v>8962022</v>
      </c>
      <c r="G1443">
        <f t="shared" si="22"/>
        <v>2828.7484321973529</v>
      </c>
    </row>
    <row r="1444" spans="1:7" x14ac:dyDescent="0.4">
      <c r="A1444">
        <v>43</v>
      </c>
      <c r="B1444">
        <v>1974</v>
      </c>
      <c r="C1444" t="s">
        <v>1954</v>
      </c>
      <c r="D1444">
        <v>1633</v>
      </c>
      <c r="E1444">
        <f>VLOOKUP(C1444,GDP!A$1:BG$265,16,FALSE)</f>
        <v>144182133387.7218</v>
      </c>
      <c r="F1444">
        <f>VLOOKUP(C1444,Population!A$1:BG$265,16,FALSE)</f>
        <v>900350000</v>
      </c>
      <c r="G1444">
        <f t="shared" si="22"/>
        <v>160.14009372768567</v>
      </c>
    </row>
    <row r="1445" spans="1:7" x14ac:dyDescent="0.4">
      <c r="A1445">
        <v>44</v>
      </c>
      <c r="B1445">
        <v>1974</v>
      </c>
      <c r="C1445" t="s">
        <v>858</v>
      </c>
      <c r="D1445">
        <v>1625</v>
      </c>
      <c r="E1445">
        <f>VLOOKUP(C1445,GDP!A$1:BG$265,16,FALSE)</f>
        <v>34160363582.667477</v>
      </c>
      <c r="F1445">
        <f>VLOOKUP(C1445,Population!A$1:BG$265,16,FALSE)</f>
        <v>5045297</v>
      </c>
      <c r="G1445">
        <f t="shared" si="22"/>
        <v>6770.7339295719312</v>
      </c>
    </row>
    <row r="1446" spans="1:7" x14ac:dyDescent="0.4">
      <c r="A1446">
        <v>45</v>
      </c>
      <c r="B1446">
        <v>1974</v>
      </c>
      <c r="C1446" t="s">
        <v>2260</v>
      </c>
      <c r="D1446">
        <v>1618</v>
      </c>
      <c r="E1446" t="e">
        <f>VLOOKUP(C1446,GDP!A$1:BG$265,16,FALSE)</f>
        <v>#N/A</v>
      </c>
      <c r="F1446" t="e">
        <f>VLOOKUP(C1446,Population!A$1:BG$265,16,FALSE)</f>
        <v>#N/A</v>
      </c>
      <c r="G1446" t="str">
        <f t="shared" si="22"/>
        <v>.</v>
      </c>
    </row>
    <row r="1447" spans="1:7" x14ac:dyDescent="0.4">
      <c r="A1447">
        <v>46</v>
      </c>
      <c r="B1447">
        <v>1974</v>
      </c>
      <c r="C1447" t="s">
        <v>709</v>
      </c>
      <c r="D1447">
        <v>1616</v>
      </c>
      <c r="E1447">
        <f>VLOOKUP(C1447,GDP!A$1:BG$265,16,FALSE)</f>
        <v>2255496995.4937835</v>
      </c>
      <c r="F1447">
        <f>VLOOKUP(C1447,Population!A$1:BG$265,16,FALSE)</f>
        <v>7254468</v>
      </c>
      <c r="G1447">
        <f t="shared" si="22"/>
        <v>310.91142665372342</v>
      </c>
    </row>
    <row r="1448" spans="1:7" x14ac:dyDescent="0.4">
      <c r="A1448">
        <v>47</v>
      </c>
      <c r="B1448">
        <v>1974</v>
      </c>
      <c r="C1448" t="s">
        <v>1492</v>
      </c>
      <c r="D1448">
        <v>1608</v>
      </c>
      <c r="E1448">
        <f>VLOOKUP(C1448,GDP!A$1:BG$265,16,FALSE)</f>
        <v>2894409937.8881984</v>
      </c>
      <c r="F1448">
        <f>VLOOKUP(C1448,Population!A$1:BG$265,16,FALSE)</f>
        <v>9604276</v>
      </c>
      <c r="G1448">
        <f t="shared" si="22"/>
        <v>301.36680140056347</v>
      </c>
    </row>
    <row r="1449" spans="1:7" x14ac:dyDescent="0.4">
      <c r="A1449">
        <v>48</v>
      </c>
      <c r="B1449">
        <v>1974</v>
      </c>
      <c r="C1449" t="s">
        <v>934</v>
      </c>
      <c r="D1449">
        <v>1595</v>
      </c>
      <c r="E1449">
        <f>VLOOKUP(C1449,GDP!A$1:BG$265,16,FALSE)</f>
        <v>1666544754.0983608</v>
      </c>
      <c r="F1449">
        <f>VLOOKUP(C1449,Population!A$1:BG$265,16,FALSE)</f>
        <v>2045580</v>
      </c>
      <c r="G1449">
        <f t="shared" si="22"/>
        <v>814.70524452642326</v>
      </c>
    </row>
    <row r="1450" spans="1:7" x14ac:dyDescent="0.4">
      <c r="A1450">
        <v>49</v>
      </c>
      <c r="B1450">
        <v>1974</v>
      </c>
      <c r="C1450" t="s">
        <v>851</v>
      </c>
      <c r="D1450">
        <v>1584</v>
      </c>
      <c r="E1450">
        <f>VLOOKUP(C1450,GDP!A$1:BG$265,16,FALSE)</f>
        <v>11516762614.290552</v>
      </c>
      <c r="F1450">
        <f>VLOOKUP(C1450,Population!A$1:BG$265,16,FALSE)</f>
        <v>11312305</v>
      </c>
      <c r="G1450">
        <f t="shared" si="22"/>
        <v>1018.0739128135735</v>
      </c>
    </row>
    <row r="1451" spans="1:7" x14ac:dyDescent="0.4">
      <c r="A1451">
        <v>50</v>
      </c>
      <c r="B1451">
        <v>1974</v>
      </c>
      <c r="C1451" t="s">
        <v>2120</v>
      </c>
      <c r="D1451">
        <v>1583</v>
      </c>
      <c r="E1451">
        <f>VLOOKUP(C1451,GDP!A$1:BG$265,16,FALSE)</f>
        <v>3121833333.3333335</v>
      </c>
      <c r="F1451">
        <f>VLOOKUP(C1451,Population!A$1:BG$265,16,FALSE)</f>
        <v>4794754</v>
      </c>
      <c r="G1451">
        <f t="shared" si="22"/>
        <v>651.0935354208649</v>
      </c>
    </row>
    <row r="1452" spans="1:7" x14ac:dyDescent="0.4">
      <c r="A1452">
        <v>51</v>
      </c>
      <c r="B1452">
        <v>1974</v>
      </c>
      <c r="C1452" t="s">
        <v>2273</v>
      </c>
      <c r="D1452">
        <v>1569</v>
      </c>
      <c r="E1452">
        <f>VLOOKUP(C1452,GDP!A$1:BG$265,16,FALSE)</f>
        <v>585364635.35480356</v>
      </c>
      <c r="F1452">
        <f>VLOOKUP(C1452,Population!A$1:BG$265,16,FALSE)</f>
        <v>1542690</v>
      </c>
      <c r="G1452">
        <f t="shared" si="22"/>
        <v>379.44411084197316</v>
      </c>
    </row>
    <row r="1453" spans="1:7" x14ac:dyDescent="0.4">
      <c r="A1453">
        <v>52</v>
      </c>
      <c r="B1453">
        <v>1974</v>
      </c>
      <c r="C1453" t="s">
        <v>2038</v>
      </c>
      <c r="D1453">
        <v>1555</v>
      </c>
      <c r="E1453">
        <f>VLOOKUP(C1453,GDP!A$1:BG$265,16,FALSE)</f>
        <v>538747268.33335614</v>
      </c>
      <c r="F1453">
        <f>VLOOKUP(C1453,Population!A$1:BG$265,16,FALSE)</f>
        <v>6368348</v>
      </c>
      <c r="G1453">
        <f t="shared" si="22"/>
        <v>84.597648924549375</v>
      </c>
    </row>
    <row r="1454" spans="1:7" x14ac:dyDescent="0.4">
      <c r="A1454">
        <v>53</v>
      </c>
      <c r="B1454">
        <v>1974</v>
      </c>
      <c r="C1454" t="s">
        <v>1261</v>
      </c>
      <c r="D1454">
        <v>1554</v>
      </c>
      <c r="E1454">
        <f>VLOOKUP(C1454,GDP!A$1:BG$265,16,FALSE)</f>
        <v>1658273721.2858746</v>
      </c>
      <c r="F1454">
        <f>VLOOKUP(C1454,Population!A$1:BG$265,16,FALSE)</f>
        <v>4802348</v>
      </c>
      <c r="G1454">
        <f t="shared" si="22"/>
        <v>345.30478034617119</v>
      </c>
    </row>
    <row r="1455" spans="1:7" x14ac:dyDescent="0.4">
      <c r="A1455">
        <v>54</v>
      </c>
      <c r="B1455">
        <v>1974</v>
      </c>
      <c r="C1455" t="s">
        <v>2282</v>
      </c>
      <c r="D1455">
        <v>1549</v>
      </c>
      <c r="E1455">
        <f>VLOOKUP(C1455,GDP!A$1:BG$265,16,FALSE)</f>
        <v>5159557176.250124</v>
      </c>
      <c r="F1455">
        <f>VLOOKUP(C1455,Population!A$1:BG$265,16,FALSE)</f>
        <v>7283177</v>
      </c>
      <c r="G1455">
        <f t="shared" si="22"/>
        <v>708.42122555172341</v>
      </c>
    </row>
    <row r="1456" spans="1:7" x14ac:dyDescent="0.4">
      <c r="A1456">
        <v>55</v>
      </c>
      <c r="B1456">
        <v>1974</v>
      </c>
      <c r="C1456" t="s">
        <v>815</v>
      </c>
      <c r="D1456">
        <v>1548</v>
      </c>
      <c r="E1456">
        <f>VLOOKUP(C1456,GDP!A$1:BG$265,16,FALSE)</f>
        <v>160408697648.26175</v>
      </c>
      <c r="F1456">
        <f>VLOOKUP(C1456,Population!A$1:BG$265,16,FALSE)</f>
        <v>22774087</v>
      </c>
      <c r="G1456">
        <f t="shared" si="22"/>
        <v>7043.4743508383781</v>
      </c>
    </row>
    <row r="1457" spans="1:7" x14ac:dyDescent="0.4">
      <c r="A1457">
        <v>56</v>
      </c>
      <c r="B1457">
        <v>1974</v>
      </c>
      <c r="C1457" t="s">
        <v>591</v>
      </c>
      <c r="D1457">
        <v>1546</v>
      </c>
      <c r="E1457">
        <f>VLOOKUP(C1457,GDP!A$1:BG$265,16,FALSE)</f>
        <v>0</v>
      </c>
      <c r="F1457">
        <f>VLOOKUP(C1457,Population!A$1:BG$265,16,FALSE)</f>
        <v>5047944</v>
      </c>
      <c r="G1457" t="str">
        <f t="shared" si="22"/>
        <v>.</v>
      </c>
    </row>
    <row r="1458" spans="1:7" x14ac:dyDescent="0.4">
      <c r="A1458">
        <v>57</v>
      </c>
      <c r="B1458">
        <v>1974</v>
      </c>
      <c r="C1458" t="s">
        <v>1955</v>
      </c>
      <c r="D1458">
        <v>1544</v>
      </c>
      <c r="E1458">
        <f>VLOOKUP(C1458,GDP!A$1:BG$265,16,FALSE)</f>
        <v>3070151901.0638347</v>
      </c>
      <c r="F1458">
        <f>VLOOKUP(C1458,Population!A$1:BG$265,16,FALSE)</f>
        <v>6305287</v>
      </c>
      <c r="G1458">
        <f t="shared" si="22"/>
        <v>486.91707468095183</v>
      </c>
    </row>
    <row r="1459" spans="1:7" x14ac:dyDescent="0.4">
      <c r="A1459">
        <v>58</v>
      </c>
      <c r="B1459">
        <v>1974</v>
      </c>
      <c r="C1459" t="s">
        <v>2087</v>
      </c>
      <c r="D1459">
        <v>1543</v>
      </c>
      <c r="E1459">
        <f>VLOOKUP(C1459,GDP!A$1:BG$265,16,FALSE)</f>
        <v>368600000</v>
      </c>
      <c r="F1459">
        <f>VLOOKUP(C1459,Population!A$1:BG$265,16,FALSE)</f>
        <v>365099</v>
      </c>
      <c r="G1459">
        <f t="shared" si="22"/>
        <v>1009.5891799210625</v>
      </c>
    </row>
    <row r="1460" spans="1:7" x14ac:dyDescent="0.4">
      <c r="A1460">
        <v>58</v>
      </c>
      <c r="B1460">
        <v>1974</v>
      </c>
      <c r="C1460" t="s">
        <v>2040</v>
      </c>
      <c r="D1460">
        <v>1543</v>
      </c>
      <c r="E1460">
        <f>VLOOKUP(C1460,GDP!A$1:BG$265,16,FALSE)</f>
        <v>0</v>
      </c>
      <c r="F1460">
        <f>VLOOKUP(C1460,Population!A$1:BG$265,16,FALSE)</f>
        <v>29027734</v>
      </c>
      <c r="G1460" t="str">
        <f t="shared" si="22"/>
        <v>.</v>
      </c>
    </row>
    <row r="1461" spans="1:7" x14ac:dyDescent="0.4">
      <c r="A1461">
        <v>60</v>
      </c>
      <c r="B1461">
        <v>1974</v>
      </c>
      <c r="C1461" t="s">
        <v>2104</v>
      </c>
      <c r="D1461">
        <v>1542</v>
      </c>
      <c r="E1461">
        <f>VLOOKUP(C1461,GDP!A$1:BG$265,16,FALSE)</f>
        <v>2042031901.4221702</v>
      </c>
      <c r="F1461">
        <f>VLOOKUP(C1461,Population!A$1:BG$265,16,FALSE)</f>
        <v>997053</v>
      </c>
      <c r="G1461">
        <f t="shared" si="22"/>
        <v>2048.0675565112087</v>
      </c>
    </row>
    <row r="1462" spans="1:7" x14ac:dyDescent="0.4">
      <c r="A1462">
        <v>61</v>
      </c>
      <c r="B1462">
        <v>1974</v>
      </c>
      <c r="C1462" t="s">
        <v>727</v>
      </c>
      <c r="D1462">
        <v>1537</v>
      </c>
      <c r="E1462">
        <f>VLOOKUP(C1462,GDP!A$1:BG$265,16,FALSE)</f>
        <v>13209713643.321854</v>
      </c>
      <c r="F1462">
        <f>VLOOKUP(C1462,Population!A$1:BG$265,16,FALSE)</f>
        <v>16247113</v>
      </c>
      <c r="G1462">
        <f t="shared" si="22"/>
        <v>813.04990267020696</v>
      </c>
    </row>
    <row r="1463" spans="1:7" x14ac:dyDescent="0.4">
      <c r="A1463">
        <v>62</v>
      </c>
      <c r="B1463">
        <v>1974</v>
      </c>
      <c r="C1463" t="s">
        <v>2255</v>
      </c>
      <c r="D1463">
        <v>1536</v>
      </c>
      <c r="E1463">
        <f>VLOOKUP(C1463,GDP!A$1:BG$265,16,FALSE)</f>
        <v>19482038222.859543</v>
      </c>
      <c r="F1463">
        <f>VLOOKUP(C1463,Population!A$1:BG$265,16,FALSE)</f>
        <v>34692266</v>
      </c>
      <c r="G1463">
        <f t="shared" si="22"/>
        <v>561.56718684387874</v>
      </c>
    </row>
    <row r="1464" spans="1:7" x14ac:dyDescent="0.4">
      <c r="A1464">
        <v>63</v>
      </c>
      <c r="B1464">
        <v>1974</v>
      </c>
      <c r="C1464" t="s">
        <v>74</v>
      </c>
      <c r="D1464">
        <v>1529</v>
      </c>
      <c r="E1464">
        <f>VLOOKUP(C1464,GDP!A$1:BG$265,16,FALSE)</f>
        <v>2100249875.0624688</v>
      </c>
      <c r="F1464">
        <f>VLOOKUP(C1464,Population!A$1:BG$265,16,FALSE)</f>
        <v>4902168</v>
      </c>
      <c r="G1464">
        <f t="shared" si="22"/>
        <v>428.43286379872512</v>
      </c>
    </row>
    <row r="1465" spans="1:7" x14ac:dyDescent="0.4">
      <c r="A1465">
        <v>64</v>
      </c>
      <c r="B1465">
        <v>1974</v>
      </c>
      <c r="C1465" t="s">
        <v>1988</v>
      </c>
      <c r="D1465">
        <v>1526</v>
      </c>
      <c r="E1465">
        <f>VLOOKUP(C1465,GDP!A$1:BG$265,16,FALSE)</f>
        <v>3161499900</v>
      </c>
      <c r="F1465">
        <f>VLOOKUP(C1465,Population!A$1:BG$265,16,FALSE)</f>
        <v>6268707</v>
      </c>
      <c r="G1465">
        <f t="shared" si="22"/>
        <v>504.33046240636224</v>
      </c>
    </row>
    <row r="1466" spans="1:7" x14ac:dyDescent="0.4">
      <c r="A1466">
        <v>65</v>
      </c>
      <c r="B1466">
        <v>1974</v>
      </c>
      <c r="C1466" t="s">
        <v>2076</v>
      </c>
      <c r="D1466">
        <v>1520</v>
      </c>
      <c r="E1466">
        <f>VLOOKUP(C1466,GDP!A$1:BG$265,16,FALSE)</f>
        <v>4595000000.000001</v>
      </c>
      <c r="F1466">
        <f>VLOOKUP(C1466,Population!A$1:BG$265,16,FALSE)</f>
        <v>11732958</v>
      </c>
      <c r="G1466">
        <f t="shared" si="22"/>
        <v>391.63184595052678</v>
      </c>
    </row>
    <row r="1467" spans="1:7" x14ac:dyDescent="0.4">
      <c r="A1467">
        <v>66</v>
      </c>
      <c r="B1467">
        <v>1974</v>
      </c>
      <c r="C1467" t="s">
        <v>750</v>
      </c>
      <c r="D1467">
        <v>1510</v>
      </c>
      <c r="E1467">
        <f>VLOOKUP(C1467,GDP!A$1:BG$265,16,FALSE)</f>
        <v>13004774556.616644</v>
      </c>
      <c r="F1467">
        <f>VLOOKUP(C1467,Population!A$1:BG$265,16,FALSE)</f>
        <v>964834</v>
      </c>
      <c r="G1467">
        <f t="shared" si="22"/>
        <v>13478.768945348778</v>
      </c>
    </row>
    <row r="1468" spans="1:7" x14ac:dyDescent="0.4">
      <c r="A1468">
        <v>67</v>
      </c>
      <c r="B1468">
        <v>1974</v>
      </c>
      <c r="C1468" t="s">
        <v>2052</v>
      </c>
      <c r="D1468">
        <v>1498</v>
      </c>
      <c r="E1468">
        <f>VLOOKUP(C1468,GDP!A$1:BG$265,16,FALSE)</f>
        <v>637400199.11048937</v>
      </c>
      <c r="F1468">
        <f>VLOOKUP(C1468,Population!A$1:BG$265,16,FALSE)</f>
        <v>131000</v>
      </c>
      <c r="G1468">
        <f t="shared" si="22"/>
        <v>4865.6503748892319</v>
      </c>
    </row>
    <row r="1469" spans="1:7" x14ac:dyDescent="0.4">
      <c r="A1469">
        <v>68</v>
      </c>
      <c r="B1469">
        <v>1974</v>
      </c>
      <c r="C1469" t="s">
        <v>1961</v>
      </c>
      <c r="D1469">
        <v>1486</v>
      </c>
      <c r="E1469">
        <f>VLOOKUP(C1469,GDP!A$1:BG$265,16,FALSE)</f>
        <v>0</v>
      </c>
      <c r="F1469">
        <f>VLOOKUP(C1469,Population!A$1:BG$265,16,FALSE)</f>
        <v>642339</v>
      </c>
      <c r="G1469" t="str">
        <f t="shared" si="22"/>
        <v>.</v>
      </c>
    </row>
    <row r="1470" spans="1:7" x14ac:dyDescent="0.4">
      <c r="A1470">
        <v>69</v>
      </c>
      <c r="B1470">
        <v>1974</v>
      </c>
      <c r="C1470" t="s">
        <v>186</v>
      </c>
      <c r="D1470">
        <v>1484</v>
      </c>
      <c r="E1470">
        <f>VLOOKUP(C1470,GDP!A$1:BG$265,16,FALSE)</f>
        <v>11405957317.073172</v>
      </c>
      <c r="F1470">
        <f>VLOOKUP(C1470,Population!A$1:BG$265,16,FALSE)</f>
        <v>9315373</v>
      </c>
      <c r="G1470">
        <f t="shared" si="22"/>
        <v>1224.4230388920735</v>
      </c>
    </row>
    <row r="1471" spans="1:7" x14ac:dyDescent="0.4">
      <c r="A1471">
        <v>70</v>
      </c>
      <c r="B1471">
        <v>1974</v>
      </c>
      <c r="C1471" t="s">
        <v>1986</v>
      </c>
      <c r="D1471">
        <v>1479</v>
      </c>
      <c r="E1471">
        <f>VLOOKUP(C1471,GDP!A$1:BG$265,16,FALSE)</f>
        <v>0</v>
      </c>
      <c r="F1471">
        <f>VLOOKUP(C1471,Population!A$1:BG$265,16,FALSE)</f>
        <v>93152</v>
      </c>
      <c r="G1471" t="str">
        <f t="shared" si="22"/>
        <v>.</v>
      </c>
    </row>
    <row r="1472" spans="1:7" x14ac:dyDescent="0.4">
      <c r="A1472">
        <v>71</v>
      </c>
      <c r="B1472">
        <v>1974</v>
      </c>
      <c r="C1472" t="s">
        <v>1170</v>
      </c>
      <c r="D1472">
        <v>1477</v>
      </c>
      <c r="E1472">
        <f>VLOOKUP(C1472,GDP!A$1:BG$265,16,FALSE)</f>
        <v>479625998614.7749</v>
      </c>
      <c r="F1472">
        <f>VLOOKUP(C1472,Population!A$1:BG$265,16,FALSE)</f>
        <v>110162000</v>
      </c>
      <c r="G1472">
        <f t="shared" si="22"/>
        <v>4353.8243551748783</v>
      </c>
    </row>
    <row r="1473" spans="1:7" x14ac:dyDescent="0.4">
      <c r="A1473">
        <v>72</v>
      </c>
      <c r="B1473">
        <v>1974</v>
      </c>
      <c r="C1473" t="s">
        <v>399</v>
      </c>
      <c r="D1473">
        <v>1468</v>
      </c>
      <c r="E1473">
        <f>VLOOKUP(C1473,GDP!A$1:BG$265,16,FALSE)</f>
        <v>12370029583.641897</v>
      </c>
      <c r="F1473">
        <f>VLOOKUP(C1473,Population!A$1:BG$265,16,FALSE)</f>
        <v>24208021</v>
      </c>
      <c r="G1473">
        <f t="shared" si="22"/>
        <v>510.98888189339795</v>
      </c>
    </row>
    <row r="1474" spans="1:7" x14ac:dyDescent="0.4">
      <c r="A1474">
        <v>73</v>
      </c>
      <c r="B1474">
        <v>1974</v>
      </c>
      <c r="C1474" t="s">
        <v>529</v>
      </c>
      <c r="D1474">
        <v>1467</v>
      </c>
      <c r="E1474">
        <f>VLOOKUP(C1474,GDP!A$1:BG$265,16,FALSE)</f>
        <v>1665880000</v>
      </c>
      <c r="F1474">
        <f>VLOOKUP(C1474,Population!A$1:BG$265,16,FALSE)</f>
        <v>4053713</v>
      </c>
      <c r="G1474">
        <f t="shared" si="22"/>
        <v>410.95163865818819</v>
      </c>
    </row>
    <row r="1475" spans="1:7" x14ac:dyDescent="0.4">
      <c r="A1475">
        <v>74</v>
      </c>
      <c r="B1475">
        <v>1974</v>
      </c>
      <c r="C1475" t="s">
        <v>739</v>
      </c>
      <c r="D1475">
        <v>1464</v>
      </c>
      <c r="E1475">
        <f>VLOOKUP(C1475,GDP!A$1:BG$265,16,FALSE)</f>
        <v>1034500000</v>
      </c>
      <c r="F1475">
        <f>VLOOKUP(C1475,Population!A$1:BG$265,16,FALSE)</f>
        <v>3059254</v>
      </c>
      <c r="G1475">
        <f t="shared" ref="G1475:G1538" si="23">IFERROR(IF(E1475*F1475=0,".",E1475/F1475),".")</f>
        <v>338.15433435733024</v>
      </c>
    </row>
    <row r="1476" spans="1:7" x14ac:dyDescent="0.4">
      <c r="A1476">
        <v>75</v>
      </c>
      <c r="B1476">
        <v>1974</v>
      </c>
      <c r="C1476" t="s">
        <v>192</v>
      </c>
      <c r="D1476">
        <v>1460</v>
      </c>
      <c r="E1476">
        <f>VLOOKUP(C1476,GDP!A$1:BG$265,16,FALSE)</f>
        <v>27145693810.134125</v>
      </c>
      <c r="F1476">
        <f>VLOOKUP(C1476,Population!A$1:BG$265,16,FALSE)</f>
        <v>3985258</v>
      </c>
      <c r="G1476">
        <f t="shared" si="23"/>
        <v>6811.527336532321</v>
      </c>
    </row>
    <row r="1477" spans="1:7" x14ac:dyDescent="0.4">
      <c r="A1477">
        <v>76</v>
      </c>
      <c r="B1477">
        <v>1974</v>
      </c>
      <c r="C1477" t="s">
        <v>2111</v>
      </c>
      <c r="D1477">
        <v>1458</v>
      </c>
      <c r="E1477">
        <f>VLOOKUP(C1477,GDP!A$1:BG$265,16,FALSE)</f>
        <v>32924215.858172603</v>
      </c>
      <c r="F1477">
        <f>VLOOKUP(C1477,Population!A$1:BG$265,16,FALSE)</f>
        <v>94568</v>
      </c>
      <c r="G1477">
        <f t="shared" si="23"/>
        <v>348.15387719072629</v>
      </c>
    </row>
    <row r="1478" spans="1:7" x14ac:dyDescent="0.4">
      <c r="A1478">
        <v>77</v>
      </c>
      <c r="B1478">
        <v>1974</v>
      </c>
      <c r="C1478" t="s">
        <v>2107</v>
      </c>
      <c r="D1478">
        <v>1457</v>
      </c>
      <c r="E1478">
        <f>VLOOKUP(C1478,GDP!A$1:BG$265,16,FALSE)</f>
        <v>2100142653.3523538</v>
      </c>
      <c r="F1478">
        <f>VLOOKUP(C1478,Population!A$1:BG$265,16,FALSE)</f>
        <v>10533716</v>
      </c>
      <c r="G1478">
        <f t="shared" si="23"/>
        <v>199.37338858882791</v>
      </c>
    </row>
    <row r="1479" spans="1:7" x14ac:dyDescent="0.4">
      <c r="A1479">
        <v>78</v>
      </c>
      <c r="B1479">
        <v>1974</v>
      </c>
      <c r="C1479" t="s">
        <v>2121</v>
      </c>
      <c r="D1479">
        <v>1450</v>
      </c>
      <c r="E1479">
        <f>VLOOKUP(C1479,GDP!A$1:BG$265,16,FALSE)</f>
        <v>3982161400</v>
      </c>
      <c r="F1479">
        <f>VLOOKUP(C1479,Population!A$1:BG$265,16,FALSE)</f>
        <v>5920943</v>
      </c>
      <c r="G1479">
        <f t="shared" si="23"/>
        <v>672.55526695663173</v>
      </c>
    </row>
    <row r="1480" spans="1:7" x14ac:dyDescent="0.4">
      <c r="A1480">
        <v>79</v>
      </c>
      <c r="B1480">
        <v>1974</v>
      </c>
      <c r="C1480" t="s">
        <v>2279</v>
      </c>
      <c r="D1480">
        <v>1447</v>
      </c>
      <c r="E1480" t="e">
        <f>VLOOKUP(C1480,GDP!A$1:BG$265,16,FALSE)</f>
        <v>#N/A</v>
      </c>
      <c r="F1480" t="e">
        <f>VLOOKUP(C1480,Population!A$1:BG$265,16,FALSE)</f>
        <v>#N/A</v>
      </c>
      <c r="G1480" t="str">
        <f t="shared" si="23"/>
        <v>.</v>
      </c>
    </row>
    <row r="1481" spans="1:7" x14ac:dyDescent="0.4">
      <c r="A1481">
        <v>79</v>
      </c>
      <c r="B1481">
        <v>1974</v>
      </c>
      <c r="C1481" t="s">
        <v>1929</v>
      </c>
      <c r="D1481">
        <v>1447</v>
      </c>
      <c r="E1481">
        <f>VLOOKUP(C1481,GDP!A$1:BG$265,16,FALSE)</f>
        <v>0</v>
      </c>
      <c r="F1481">
        <f>VLOOKUP(C1481,Population!A$1:BG$265,16,FALSE)</f>
        <v>2350124</v>
      </c>
      <c r="G1481" t="str">
        <f t="shared" si="23"/>
        <v>.</v>
      </c>
    </row>
    <row r="1482" spans="1:7" x14ac:dyDescent="0.4">
      <c r="A1482">
        <v>81</v>
      </c>
      <c r="B1482">
        <v>1974</v>
      </c>
      <c r="C1482" t="s">
        <v>719</v>
      </c>
      <c r="D1482">
        <v>1446</v>
      </c>
      <c r="E1482">
        <f>VLOOKUP(C1482,GDP!A$1:BG$265,16,FALSE)</f>
        <v>14069222283.507999</v>
      </c>
      <c r="F1482">
        <f>VLOOKUP(C1482,Population!A$1:BG$265,16,FALSE)</f>
        <v>3023700</v>
      </c>
      <c r="G1482">
        <f t="shared" si="23"/>
        <v>4652.9822017753086</v>
      </c>
    </row>
    <row r="1483" spans="1:7" x14ac:dyDescent="0.4">
      <c r="A1483">
        <v>82</v>
      </c>
      <c r="B1483">
        <v>1974</v>
      </c>
      <c r="C1483" t="s">
        <v>2109</v>
      </c>
      <c r="D1483">
        <v>1443</v>
      </c>
      <c r="E1483">
        <f>VLOOKUP(C1483,GDP!A$1:BG$265,16,FALSE)</f>
        <v>1548825000000</v>
      </c>
      <c r="F1483">
        <f>VLOOKUP(C1483,Population!A$1:BG$265,16,FALSE)</f>
        <v>213854000</v>
      </c>
      <c r="G1483">
        <f t="shared" si="23"/>
        <v>7242.4411046788928</v>
      </c>
    </row>
    <row r="1484" spans="1:7" x14ac:dyDescent="0.4">
      <c r="A1484">
        <v>82</v>
      </c>
      <c r="B1484">
        <v>1974</v>
      </c>
      <c r="C1484" t="s">
        <v>2278</v>
      </c>
      <c r="D1484">
        <v>1443</v>
      </c>
      <c r="E1484" t="e">
        <f>VLOOKUP(C1484,GDP!A$1:BG$265,16,FALSE)</f>
        <v>#N/A</v>
      </c>
      <c r="F1484" t="e">
        <f>VLOOKUP(C1484,Population!A$1:BG$265,16,FALSE)</f>
        <v>#N/A</v>
      </c>
      <c r="G1484" t="str">
        <f t="shared" si="23"/>
        <v>.</v>
      </c>
    </row>
    <row r="1485" spans="1:7" x14ac:dyDescent="0.4">
      <c r="A1485">
        <v>84</v>
      </c>
      <c r="B1485">
        <v>1974</v>
      </c>
      <c r="C1485" t="s">
        <v>1312</v>
      </c>
      <c r="D1485">
        <v>1440</v>
      </c>
      <c r="E1485">
        <f>VLOOKUP(C1485,GDP!A$1:BG$265,16,FALSE)</f>
        <v>6599259420.996048</v>
      </c>
      <c r="F1485">
        <f>VLOOKUP(C1485,Population!A$1:BG$265,16,FALSE)</f>
        <v>6798206</v>
      </c>
      <c r="G1485">
        <f t="shared" si="23"/>
        <v>970.73542946419218</v>
      </c>
    </row>
    <row r="1486" spans="1:7" x14ac:dyDescent="0.4">
      <c r="A1486">
        <v>85</v>
      </c>
      <c r="B1486">
        <v>1974</v>
      </c>
      <c r="C1486" t="s">
        <v>2049</v>
      </c>
      <c r="D1486">
        <v>1436</v>
      </c>
      <c r="E1486">
        <f>VLOOKUP(C1486,GDP!A$1:BG$265,16,FALSE)</f>
        <v>9496074114.0791836</v>
      </c>
      <c r="F1486">
        <f>VLOOKUP(C1486,Population!A$1:BG$265,16,FALSE)</f>
        <v>11871233</v>
      </c>
      <c r="G1486">
        <f t="shared" si="23"/>
        <v>799.92315154450966</v>
      </c>
    </row>
    <row r="1487" spans="1:7" x14ac:dyDescent="0.4">
      <c r="A1487">
        <v>85</v>
      </c>
      <c r="B1487">
        <v>1974</v>
      </c>
      <c r="C1487" t="s">
        <v>1497</v>
      </c>
      <c r="D1487">
        <v>1436</v>
      </c>
      <c r="E1487">
        <f>VLOOKUP(C1487,GDP!A$1:BG$265,16,FALSE)</f>
        <v>560437742.59497213</v>
      </c>
      <c r="F1487">
        <f>VLOOKUP(C1487,Population!A$1:BG$265,16,FALSE)</f>
        <v>2356622</v>
      </c>
      <c r="G1487">
        <f t="shared" si="23"/>
        <v>237.81401624654788</v>
      </c>
    </row>
    <row r="1488" spans="1:7" x14ac:dyDescent="0.4">
      <c r="A1488">
        <v>87</v>
      </c>
      <c r="B1488">
        <v>1974</v>
      </c>
      <c r="C1488" t="s">
        <v>2015</v>
      </c>
      <c r="D1488">
        <v>1429</v>
      </c>
      <c r="E1488">
        <f>VLOOKUP(C1488,GDP!A$1:BG$265,16,FALSE)</f>
        <v>0</v>
      </c>
      <c r="F1488">
        <f>VLOOKUP(C1488,Population!A$1:BG$265,16,FALSE)</f>
        <v>2536888</v>
      </c>
      <c r="G1488" t="str">
        <f t="shared" si="23"/>
        <v>.</v>
      </c>
    </row>
    <row r="1489" spans="1:7" x14ac:dyDescent="0.4">
      <c r="A1489">
        <v>88</v>
      </c>
      <c r="B1489">
        <v>1974</v>
      </c>
      <c r="C1489" t="s">
        <v>2275</v>
      </c>
      <c r="D1489">
        <v>1428</v>
      </c>
      <c r="E1489" t="e">
        <f>VLOOKUP(C1489,GDP!A$1:BG$265,16,FALSE)</f>
        <v>#N/A</v>
      </c>
      <c r="F1489" t="e">
        <f>VLOOKUP(C1489,Population!A$1:BG$265,16,FALSE)</f>
        <v>#N/A</v>
      </c>
      <c r="G1489" t="str">
        <f t="shared" si="23"/>
        <v>.</v>
      </c>
    </row>
    <row r="1490" spans="1:7" x14ac:dyDescent="0.4">
      <c r="A1490">
        <v>89</v>
      </c>
      <c r="B1490">
        <v>1974</v>
      </c>
      <c r="C1490" t="s">
        <v>1951</v>
      </c>
      <c r="D1490">
        <v>1427</v>
      </c>
      <c r="E1490">
        <f>VLOOKUP(C1490,GDP!A$1:BG$265,16,FALSE)</f>
        <v>281398668.16061342</v>
      </c>
      <c r="F1490">
        <f>VLOOKUP(C1490,Population!A$1:BG$265,16,FALSE)</f>
        <v>1975521</v>
      </c>
      <c r="G1490">
        <f t="shared" si="23"/>
        <v>142.44276226909935</v>
      </c>
    </row>
    <row r="1491" spans="1:7" x14ac:dyDescent="0.4">
      <c r="A1491">
        <v>90</v>
      </c>
      <c r="B1491">
        <v>1974</v>
      </c>
      <c r="C1491" t="s">
        <v>2276</v>
      </c>
      <c r="D1491">
        <v>1426</v>
      </c>
      <c r="E1491" t="e">
        <f>VLOOKUP(C1491,GDP!A$1:BG$265,16,FALSE)</f>
        <v>#N/A</v>
      </c>
      <c r="F1491" t="e">
        <f>VLOOKUP(C1491,Population!A$1:BG$265,16,FALSE)</f>
        <v>#N/A</v>
      </c>
      <c r="G1491" t="str">
        <f t="shared" si="23"/>
        <v>.</v>
      </c>
    </row>
    <row r="1492" spans="1:7" x14ac:dyDescent="0.4">
      <c r="A1492">
        <v>91</v>
      </c>
      <c r="B1492">
        <v>1974</v>
      </c>
      <c r="C1492" t="s">
        <v>1973</v>
      </c>
      <c r="D1492">
        <v>1424</v>
      </c>
      <c r="E1492">
        <f>VLOOKUP(C1492,GDP!A$1:BG$265,16,FALSE)</f>
        <v>0</v>
      </c>
      <c r="F1492">
        <f>VLOOKUP(C1492,Population!A$1:BG$265,16,FALSE)</f>
        <v>31851708</v>
      </c>
      <c r="G1492" t="str">
        <f t="shared" si="23"/>
        <v>.</v>
      </c>
    </row>
    <row r="1493" spans="1:7" x14ac:dyDescent="0.4">
      <c r="A1493">
        <v>92</v>
      </c>
      <c r="B1493">
        <v>1974</v>
      </c>
      <c r="C1493" t="s">
        <v>1976</v>
      </c>
      <c r="D1493">
        <v>1417</v>
      </c>
      <c r="E1493">
        <f>VLOOKUP(C1493,GDP!A$1:BG$265,16,FALSE)</f>
        <v>24867278714.353237</v>
      </c>
      <c r="F1493">
        <f>VLOOKUP(C1493,Population!A$1:BG$265,16,FALSE)</f>
        <v>4690574</v>
      </c>
      <c r="G1493">
        <f t="shared" si="23"/>
        <v>5301.5427779954516</v>
      </c>
    </row>
    <row r="1494" spans="1:7" x14ac:dyDescent="0.4">
      <c r="A1494">
        <v>93</v>
      </c>
      <c r="B1494">
        <v>1974</v>
      </c>
      <c r="C1494" t="s">
        <v>1927</v>
      </c>
      <c r="D1494">
        <v>1406</v>
      </c>
      <c r="E1494">
        <f>VLOOKUP(C1494,GDP!A$1:BG$265,16,FALSE)</f>
        <v>0</v>
      </c>
      <c r="F1494">
        <f>VLOOKUP(C1494,Population!A$1:BG$265,16,FALSE)</f>
        <v>60528</v>
      </c>
      <c r="G1494" t="str">
        <f t="shared" si="23"/>
        <v>.</v>
      </c>
    </row>
    <row r="1495" spans="1:7" x14ac:dyDescent="0.4">
      <c r="A1495">
        <v>94</v>
      </c>
      <c r="B1495">
        <v>1974</v>
      </c>
      <c r="C1495" t="s">
        <v>2033</v>
      </c>
      <c r="D1495">
        <v>1393</v>
      </c>
      <c r="E1495">
        <f>VLOOKUP(C1495,GDP!A$1:BG$265,16,FALSE)</f>
        <v>1917508190.0468938</v>
      </c>
      <c r="F1495">
        <f>VLOOKUP(C1495,Population!A$1:BG$265,16,FALSE)</f>
        <v>7345780</v>
      </c>
      <c r="G1495">
        <f t="shared" si="23"/>
        <v>261.03534138606028</v>
      </c>
    </row>
    <row r="1496" spans="1:7" x14ac:dyDescent="0.4">
      <c r="A1496">
        <v>95</v>
      </c>
      <c r="B1496">
        <v>1974</v>
      </c>
      <c r="C1496" t="s">
        <v>2106</v>
      </c>
      <c r="D1496">
        <v>1386</v>
      </c>
      <c r="E1496">
        <f>VLOOKUP(C1496,GDP!A$1:BG$265,16,FALSE)</f>
        <v>0</v>
      </c>
      <c r="F1496">
        <f>VLOOKUP(C1496,Population!A$1:BG$265,16,FALSE)</f>
        <v>15477294</v>
      </c>
      <c r="G1496" t="str">
        <f t="shared" si="23"/>
        <v>.</v>
      </c>
    </row>
    <row r="1497" spans="1:7" x14ac:dyDescent="0.4">
      <c r="A1497">
        <v>96</v>
      </c>
      <c r="B1497">
        <v>1974</v>
      </c>
      <c r="C1497" t="s">
        <v>1997</v>
      </c>
      <c r="D1497">
        <v>1373</v>
      </c>
      <c r="E1497">
        <f>VLOOKUP(C1497,GDP!A$1:BG$265,16,FALSE)</f>
        <v>25802409638.554211</v>
      </c>
      <c r="F1497">
        <f>VLOOKUP(C1497,Population!A$1:BG$265,16,FALSE)</f>
        <v>127465231</v>
      </c>
      <c r="G1497">
        <f t="shared" si="23"/>
        <v>202.42704175975808</v>
      </c>
    </row>
    <row r="1498" spans="1:7" x14ac:dyDescent="0.4">
      <c r="A1498">
        <v>97</v>
      </c>
      <c r="B1498">
        <v>1974</v>
      </c>
      <c r="C1498" t="s">
        <v>2039</v>
      </c>
      <c r="D1498">
        <v>1367</v>
      </c>
      <c r="E1498">
        <f>VLOOKUP(C1498,GDP!A$1:BG$265,16,FALSE)</f>
        <v>376094108.47533131</v>
      </c>
      <c r="F1498">
        <f>VLOOKUP(C1498,Population!A$1:BG$265,16,FALSE)</f>
        <v>301996</v>
      </c>
      <c r="G1498">
        <f t="shared" si="23"/>
        <v>1245.3612249014268</v>
      </c>
    </row>
    <row r="1499" spans="1:7" x14ac:dyDescent="0.4">
      <c r="A1499">
        <v>98</v>
      </c>
      <c r="B1499">
        <v>1974</v>
      </c>
      <c r="C1499" t="s">
        <v>2079</v>
      </c>
      <c r="D1499">
        <v>1364</v>
      </c>
      <c r="E1499">
        <f>VLOOKUP(C1499,GDP!A$1:BG$265,16,FALSE)</f>
        <v>648590642.93988848</v>
      </c>
      <c r="F1499">
        <f>VLOOKUP(C1499,Population!A$1:BG$265,16,FALSE)</f>
        <v>2927468</v>
      </c>
      <c r="G1499">
        <f t="shared" si="23"/>
        <v>221.55345265597728</v>
      </c>
    </row>
    <row r="1500" spans="1:7" x14ac:dyDescent="0.4">
      <c r="A1500">
        <v>99</v>
      </c>
      <c r="B1500">
        <v>1974</v>
      </c>
      <c r="C1500" t="s">
        <v>2280</v>
      </c>
      <c r="D1500">
        <v>1363</v>
      </c>
      <c r="E1500">
        <f>VLOOKUP(C1500,GDP!A$1:BG$265,16,FALSE)</f>
        <v>9388663645.7588043</v>
      </c>
      <c r="F1500">
        <f>VLOOKUP(C1500,Population!A$1:BG$265,16,FALSE)</f>
        <v>4377800</v>
      </c>
      <c r="G1500">
        <f t="shared" si="23"/>
        <v>2144.6077129514379</v>
      </c>
    </row>
    <row r="1501" spans="1:7" x14ac:dyDescent="0.4">
      <c r="A1501">
        <v>100</v>
      </c>
      <c r="B1501">
        <v>1974</v>
      </c>
      <c r="C1501" t="s">
        <v>2284</v>
      </c>
      <c r="D1501">
        <v>1360</v>
      </c>
      <c r="E1501">
        <f>VLOOKUP(C1501,GDP!A$1:BG$265,16,FALSE)</f>
        <v>28985627906.976746</v>
      </c>
      <c r="F1501">
        <f>VLOOKUP(C1501,Population!A$1:BG$265,16,FALSE)</f>
        <v>12994025</v>
      </c>
      <c r="G1501">
        <f t="shared" si="23"/>
        <v>2230.6889441090611</v>
      </c>
    </row>
    <row r="1502" spans="1:7" x14ac:dyDescent="0.4">
      <c r="A1502">
        <v>1</v>
      </c>
      <c r="B1502">
        <v>1975</v>
      </c>
      <c r="C1502" t="s">
        <v>133</v>
      </c>
      <c r="D1502">
        <v>2093</v>
      </c>
      <c r="E1502">
        <f>VLOOKUP(C1502,GDP!A$1:BG$265,17,FALSE)</f>
        <v>488780155338.26215</v>
      </c>
      <c r="F1502">
        <f>VLOOKUP(C1502,Population!A$1:BG$265,17,FALSE)</f>
        <v>78673554</v>
      </c>
      <c r="G1502">
        <f t="shared" si="23"/>
        <v>6212.7631267078914</v>
      </c>
    </row>
    <row r="1503" spans="1:7" x14ac:dyDescent="0.4">
      <c r="A1503">
        <v>2</v>
      </c>
      <c r="B1503">
        <v>1975</v>
      </c>
      <c r="C1503" t="s">
        <v>118</v>
      </c>
      <c r="D1503">
        <v>2040</v>
      </c>
      <c r="E1503">
        <f>VLOOKUP(C1503,GDP!A$1:BG$265,17,FALSE)</f>
        <v>98970041042.174973</v>
      </c>
      <c r="F1503">
        <f>VLOOKUP(C1503,Population!A$1:BG$265,17,FALSE)</f>
        <v>13666335</v>
      </c>
      <c r="G1503">
        <f t="shared" si="23"/>
        <v>7241.8860683698276</v>
      </c>
    </row>
    <row r="1504" spans="1:7" x14ac:dyDescent="0.4">
      <c r="A1504">
        <v>3</v>
      </c>
      <c r="B1504">
        <v>1975</v>
      </c>
      <c r="C1504" t="s">
        <v>199</v>
      </c>
      <c r="D1504">
        <v>2038</v>
      </c>
      <c r="E1504">
        <f>VLOOKUP(C1504,GDP!A$1:BG$265,17,FALSE)</f>
        <v>0</v>
      </c>
      <c r="F1504">
        <f>VLOOKUP(C1504,Population!A$1:BG$265,17,FALSE)</f>
        <v>34015199</v>
      </c>
      <c r="G1504" t="str">
        <f t="shared" si="23"/>
        <v>.</v>
      </c>
    </row>
    <row r="1505" spans="1:7" x14ac:dyDescent="0.4">
      <c r="A1505">
        <v>4</v>
      </c>
      <c r="B1505">
        <v>1975</v>
      </c>
      <c r="C1505" t="s">
        <v>51</v>
      </c>
      <c r="D1505">
        <v>2026</v>
      </c>
      <c r="E1505">
        <f>VLOOKUP(C1505,GDP!A$1:BG$265,17,FALSE)</f>
        <v>0</v>
      </c>
      <c r="F1505">
        <f>VLOOKUP(C1505,Population!A$1:BG$265,17,FALSE)</f>
        <v>107612100</v>
      </c>
      <c r="G1505" t="str">
        <f t="shared" si="23"/>
        <v>.</v>
      </c>
    </row>
    <row r="1506" spans="1:7" x14ac:dyDescent="0.4">
      <c r="A1506">
        <v>5</v>
      </c>
      <c r="B1506">
        <v>1975</v>
      </c>
      <c r="C1506" t="s">
        <v>232</v>
      </c>
      <c r="D1506">
        <v>1975</v>
      </c>
      <c r="E1506">
        <f>VLOOKUP(C1506,GDP!A$1:BG$265,17,FALSE)</f>
        <v>241756637168.14157</v>
      </c>
      <c r="F1506">
        <f>VLOOKUP(C1506,Population!A$1:BG$265,17,FALSE)</f>
        <v>56225800</v>
      </c>
      <c r="G1506">
        <f t="shared" si="23"/>
        <v>4299.7456179928358</v>
      </c>
    </row>
    <row r="1507" spans="1:7" x14ac:dyDescent="0.4">
      <c r="A1507">
        <v>6</v>
      </c>
      <c r="B1507">
        <v>1975</v>
      </c>
      <c r="C1507" t="s">
        <v>1607</v>
      </c>
      <c r="D1507">
        <v>1962</v>
      </c>
      <c r="E1507">
        <f>VLOOKUP(C1507,GDP!A$1:BG$265,17,FALSE)</f>
        <v>0</v>
      </c>
      <c r="F1507">
        <f>VLOOKUP(C1507,Population!A$1:BG$265,17,FALSE)</f>
        <v>0</v>
      </c>
      <c r="G1507" t="str">
        <f t="shared" si="23"/>
        <v>.</v>
      </c>
    </row>
    <row r="1508" spans="1:7" x14ac:dyDescent="0.4">
      <c r="A1508">
        <v>7</v>
      </c>
      <c r="B1508">
        <v>1975</v>
      </c>
      <c r="C1508" t="s">
        <v>147</v>
      </c>
      <c r="D1508">
        <v>1951</v>
      </c>
      <c r="E1508">
        <f>VLOOKUP(C1508,GDP!A$1:BG$265,17,FALSE)</f>
        <v>226944777283.51126</v>
      </c>
      <c r="F1508">
        <f>VLOOKUP(C1508,Population!A$1:BG$265,17,FALSE)</f>
        <v>55441001</v>
      </c>
      <c r="G1508">
        <f t="shared" si="23"/>
        <v>4093.4466043192701</v>
      </c>
    </row>
    <row r="1509" spans="1:7" x14ac:dyDescent="0.4">
      <c r="A1509">
        <v>8</v>
      </c>
      <c r="B1509">
        <v>1975</v>
      </c>
      <c r="C1509" t="s">
        <v>140</v>
      </c>
      <c r="D1509">
        <v>1912</v>
      </c>
      <c r="E1509">
        <f>VLOOKUP(C1509,GDP!A$1:BG$265,17,FALSE)</f>
        <v>114465300289.85509</v>
      </c>
      <c r="F1509">
        <f>VLOOKUP(C1509,Population!A$1:BG$265,17,FALSE)</f>
        <v>35757900</v>
      </c>
      <c r="G1509">
        <f t="shared" si="23"/>
        <v>3201.1192013472573</v>
      </c>
    </row>
    <row r="1510" spans="1:7" x14ac:dyDescent="0.4">
      <c r="A1510">
        <v>9</v>
      </c>
      <c r="B1510">
        <v>1975</v>
      </c>
      <c r="C1510" t="s">
        <v>1485</v>
      </c>
      <c r="D1510">
        <v>1908</v>
      </c>
      <c r="E1510">
        <f>VLOOKUP(C1510,GDP!A$1:BG$265,17,FALSE)</f>
        <v>0</v>
      </c>
      <c r="F1510">
        <f>VLOOKUP(C1510,Population!A$1:BG$265,17,FALSE)</f>
        <v>10058620</v>
      </c>
      <c r="G1510" t="str">
        <f t="shared" si="23"/>
        <v>.</v>
      </c>
    </row>
    <row r="1511" spans="1:7" x14ac:dyDescent="0.4">
      <c r="A1511">
        <v>10</v>
      </c>
      <c r="B1511">
        <v>1975</v>
      </c>
      <c r="C1511" t="s">
        <v>2270</v>
      </c>
      <c r="D1511">
        <v>1903</v>
      </c>
      <c r="E1511" t="e">
        <f>VLOOKUP(C1511,GDP!A$1:BG$265,17,FALSE)</f>
        <v>#N/A</v>
      </c>
      <c r="F1511" t="e">
        <f>VLOOKUP(C1511,Population!A$1:BG$265,17,FALSE)</f>
        <v>#N/A</v>
      </c>
      <c r="G1511" t="str">
        <f t="shared" si="23"/>
        <v>.</v>
      </c>
    </row>
    <row r="1512" spans="1:7" x14ac:dyDescent="0.4">
      <c r="A1512">
        <v>11</v>
      </c>
      <c r="B1512">
        <v>1975</v>
      </c>
      <c r="C1512" t="s">
        <v>281</v>
      </c>
      <c r="D1512">
        <v>1894</v>
      </c>
      <c r="E1512" t="e">
        <f>VLOOKUP(C1512,GDP!A$1:BG$265,17,FALSE)</f>
        <v>#N/A</v>
      </c>
      <c r="F1512" t="e">
        <f>VLOOKUP(C1512,Population!A$1:BG$265,17,FALSE)</f>
        <v>#N/A</v>
      </c>
      <c r="G1512" t="str">
        <f t="shared" si="23"/>
        <v>.</v>
      </c>
    </row>
    <row r="1513" spans="1:7" x14ac:dyDescent="0.4">
      <c r="A1513">
        <v>12</v>
      </c>
      <c r="B1513">
        <v>1975</v>
      </c>
      <c r="C1513" t="s">
        <v>43</v>
      </c>
      <c r="D1513">
        <v>1886</v>
      </c>
      <c r="E1513">
        <f>VLOOKUP(C1513,GDP!A$1:BG$265,17,FALSE)</f>
        <v>66029748930.569267</v>
      </c>
      <c r="F1513">
        <f>VLOOKUP(C1513,Population!A$1:BG$265,17,FALSE)</f>
        <v>9800700</v>
      </c>
      <c r="G1513">
        <f t="shared" si="23"/>
        <v>6737.2482506932429</v>
      </c>
    </row>
    <row r="1514" spans="1:7" x14ac:dyDescent="0.4">
      <c r="A1514">
        <v>13</v>
      </c>
      <c r="B1514">
        <v>1975</v>
      </c>
      <c r="C1514" t="s">
        <v>65</v>
      </c>
      <c r="D1514">
        <v>1873</v>
      </c>
      <c r="E1514">
        <f>VLOOKUP(C1514,GDP!A$1:BG$265,17,FALSE)</f>
        <v>48505749702.5</v>
      </c>
      <c r="F1514">
        <f>VLOOKUP(C1514,Population!A$1:BG$265,17,FALSE)</f>
        <v>26066975</v>
      </c>
      <c r="G1514">
        <f t="shared" si="23"/>
        <v>1860.8123766758513</v>
      </c>
    </row>
    <row r="1515" spans="1:7" x14ac:dyDescent="0.4">
      <c r="A1515">
        <v>14</v>
      </c>
      <c r="B1515">
        <v>1975</v>
      </c>
      <c r="C1515" t="s">
        <v>2073</v>
      </c>
      <c r="D1515">
        <v>1865</v>
      </c>
      <c r="E1515">
        <f>VLOOKUP(C1515,GDP!A$1:BG$265,17,FALSE)</f>
        <v>0</v>
      </c>
      <c r="F1515">
        <f>VLOOKUP(C1515,Population!A$1:BG$265,17,FALSE)</f>
        <v>134200000</v>
      </c>
      <c r="G1515" t="str">
        <f t="shared" si="23"/>
        <v>.</v>
      </c>
    </row>
    <row r="1516" spans="1:7" x14ac:dyDescent="0.4">
      <c r="A1516">
        <v>15</v>
      </c>
      <c r="B1516">
        <v>1975</v>
      </c>
      <c r="C1516" t="s">
        <v>59</v>
      </c>
      <c r="D1516">
        <v>1848</v>
      </c>
      <c r="E1516">
        <f>VLOOKUP(C1516,GDP!A$1:BG$265,17,FALSE)</f>
        <v>0</v>
      </c>
      <c r="F1516">
        <f>VLOOKUP(C1516,Population!A$1:BG$265,17,FALSE)</f>
        <v>21293583</v>
      </c>
      <c r="G1516" t="str">
        <f t="shared" si="23"/>
        <v>.</v>
      </c>
    </row>
    <row r="1517" spans="1:7" x14ac:dyDescent="0.4">
      <c r="A1517">
        <v>16</v>
      </c>
      <c r="B1517">
        <v>1975</v>
      </c>
      <c r="C1517" t="s">
        <v>467</v>
      </c>
      <c r="D1517">
        <v>1846</v>
      </c>
      <c r="E1517">
        <f>VLOOKUP(C1517,GDP!A$1:BG$265,17,FALSE)</f>
        <v>19349512941.176472</v>
      </c>
      <c r="F1517">
        <f>VLOOKUP(C1517,Population!A$1:BG$265,17,FALSE)</f>
        <v>9093470</v>
      </c>
      <c r="G1517">
        <f t="shared" si="23"/>
        <v>2127.8470090269689</v>
      </c>
    </row>
    <row r="1518" spans="1:7" x14ac:dyDescent="0.4">
      <c r="A1518">
        <v>17</v>
      </c>
      <c r="B1518">
        <v>1975</v>
      </c>
      <c r="C1518" t="s">
        <v>108</v>
      </c>
      <c r="D1518">
        <v>1827</v>
      </c>
      <c r="E1518">
        <f>VLOOKUP(C1518,GDP!A$1:BG$265,17,FALSE)</f>
        <v>0</v>
      </c>
      <c r="F1518">
        <f>VLOOKUP(C1518,Population!A$1:BG$265,17,FALSE)</f>
        <v>10540525</v>
      </c>
      <c r="G1518" t="str">
        <f t="shared" si="23"/>
        <v>.</v>
      </c>
    </row>
    <row r="1519" spans="1:7" x14ac:dyDescent="0.4">
      <c r="A1519">
        <v>18</v>
      </c>
      <c r="B1519">
        <v>1975</v>
      </c>
      <c r="C1519" t="s">
        <v>126</v>
      </c>
      <c r="D1519">
        <v>1825</v>
      </c>
      <c r="E1519">
        <f>VLOOKUP(C1519,GDP!A$1:BG$265,17,FALSE)</f>
        <v>81716751697.895096</v>
      </c>
      <c r="F1519">
        <f>VLOOKUP(C1519,Population!A$1:BG$265,17,FALSE)</f>
        <v>8192437</v>
      </c>
      <c r="G1519">
        <f t="shared" si="23"/>
        <v>9974.6573208796235</v>
      </c>
    </row>
    <row r="1520" spans="1:7" x14ac:dyDescent="0.4">
      <c r="A1520">
        <v>19</v>
      </c>
      <c r="B1520">
        <v>1975</v>
      </c>
      <c r="C1520" t="s">
        <v>100</v>
      </c>
      <c r="D1520">
        <v>1796</v>
      </c>
      <c r="E1520">
        <f>VLOOKUP(C1520,GDP!A$1:BG$265,17,FALSE)</f>
        <v>40059206763.056015</v>
      </c>
      <c r="F1520">
        <f>VLOOKUP(C1520,Population!A$1:BG$265,17,FALSE)</f>
        <v>7578903</v>
      </c>
      <c r="G1520">
        <f t="shared" si="23"/>
        <v>5285.620724141213</v>
      </c>
    </row>
    <row r="1521" spans="1:7" x14ac:dyDescent="0.4">
      <c r="A1521">
        <v>20</v>
      </c>
      <c r="B1521">
        <v>1975</v>
      </c>
      <c r="C1521" t="s">
        <v>410</v>
      </c>
      <c r="D1521">
        <v>1790</v>
      </c>
      <c r="E1521">
        <f>VLOOKUP(C1521,GDP!A$1:BG$265,17,FALSE)</f>
        <v>0</v>
      </c>
      <c r="F1521">
        <f>VLOOKUP(C1521,Population!A$1:BG$265,17,FALSE)</f>
        <v>8720742</v>
      </c>
      <c r="G1521" t="str">
        <f t="shared" si="23"/>
        <v>.</v>
      </c>
    </row>
    <row r="1522" spans="1:7" x14ac:dyDescent="0.4">
      <c r="A1522">
        <v>21</v>
      </c>
      <c r="B1522">
        <v>1975</v>
      </c>
      <c r="C1522" t="s">
        <v>1147</v>
      </c>
      <c r="D1522">
        <v>1784</v>
      </c>
      <c r="E1522">
        <f>VLOOKUP(C1522,GDP!A$1:BG$265,17,FALSE)</f>
        <v>38114942528.735626</v>
      </c>
      <c r="F1522">
        <f>VLOOKUP(C1522,Population!A$1:BG$265,17,FALSE)</f>
        <v>26212405</v>
      </c>
      <c r="G1522">
        <f t="shared" si="23"/>
        <v>1454.0803306196294</v>
      </c>
    </row>
    <row r="1523" spans="1:7" x14ac:dyDescent="0.4">
      <c r="A1523">
        <v>21</v>
      </c>
      <c r="B1523">
        <v>1975</v>
      </c>
      <c r="C1523" t="s">
        <v>2002</v>
      </c>
      <c r="D1523">
        <v>1784</v>
      </c>
      <c r="E1523">
        <f>VLOOKUP(C1523,GDP!A$1:BG$265,17,FALSE)</f>
        <v>9495166027.8745651</v>
      </c>
      <c r="F1523">
        <f>VLOOKUP(C1523,Population!A$1:BG$265,17,FALSE)</f>
        <v>3189550</v>
      </c>
      <c r="G1523">
        <f t="shared" si="23"/>
        <v>2976.9610220484283</v>
      </c>
    </row>
    <row r="1524" spans="1:7" x14ac:dyDescent="0.4">
      <c r="A1524">
        <v>23</v>
      </c>
      <c r="B1524">
        <v>1975</v>
      </c>
      <c r="C1524" t="s">
        <v>60</v>
      </c>
      <c r="D1524">
        <v>1780</v>
      </c>
      <c r="E1524">
        <f>VLOOKUP(C1524,GDP!A$1:BG$265,17,FALSE)</f>
        <v>16877163792.128395</v>
      </c>
      <c r="F1524">
        <f>VLOOKUP(C1524,Population!A$1:BG$265,17,FALSE)</f>
        <v>15229947</v>
      </c>
      <c r="G1524">
        <f t="shared" si="23"/>
        <v>1108.1564362718002</v>
      </c>
    </row>
    <row r="1525" spans="1:7" x14ac:dyDescent="0.4">
      <c r="A1525">
        <v>24</v>
      </c>
      <c r="B1525">
        <v>1975</v>
      </c>
      <c r="C1525" t="s">
        <v>32</v>
      </c>
      <c r="D1525">
        <v>1764</v>
      </c>
      <c r="E1525">
        <f>VLOOKUP(C1525,GDP!A$1:BG$265,17,FALSE)</f>
        <v>360832186018.05115</v>
      </c>
      <c r="F1525">
        <f>VLOOKUP(C1525,Population!A$1:BG$265,17,FALSE)</f>
        <v>54252574</v>
      </c>
      <c r="G1525">
        <f t="shared" si="23"/>
        <v>6650.9689663397567</v>
      </c>
    </row>
    <row r="1526" spans="1:7" x14ac:dyDescent="0.4">
      <c r="A1526">
        <v>25</v>
      </c>
      <c r="B1526">
        <v>1975</v>
      </c>
      <c r="C1526" t="s">
        <v>33</v>
      </c>
      <c r="D1526">
        <v>1755</v>
      </c>
      <c r="E1526">
        <f>VLOOKUP(C1526,GDP!A$1:BG$265,17,FALSE)</f>
        <v>88000000000</v>
      </c>
      <c r="F1526">
        <f>VLOOKUP(C1526,Population!A$1:BG$265,17,FALSE)</f>
        <v>60872399</v>
      </c>
      <c r="G1526">
        <f t="shared" si="23"/>
        <v>1445.6469836189633</v>
      </c>
    </row>
    <row r="1527" spans="1:7" x14ac:dyDescent="0.4">
      <c r="A1527">
        <v>25</v>
      </c>
      <c r="B1527">
        <v>1975</v>
      </c>
      <c r="C1527" t="s">
        <v>351</v>
      </c>
      <c r="D1527">
        <v>1755</v>
      </c>
      <c r="E1527" t="e">
        <f>VLOOKUP(C1527,GDP!A$1:BG$265,17,FALSE)</f>
        <v>#N/A</v>
      </c>
      <c r="F1527" t="e">
        <f>VLOOKUP(C1527,Population!A$1:BG$265,17,FALSE)</f>
        <v>#N/A</v>
      </c>
      <c r="G1527" t="str">
        <f t="shared" si="23"/>
        <v>.</v>
      </c>
    </row>
    <row r="1528" spans="1:7" x14ac:dyDescent="0.4">
      <c r="A1528">
        <v>27</v>
      </c>
      <c r="B1528">
        <v>1975</v>
      </c>
      <c r="C1528" t="s">
        <v>522</v>
      </c>
      <c r="D1528">
        <v>1747</v>
      </c>
      <c r="E1528">
        <f>VLOOKUP(C1528,GDP!A$1:BG$265,17,FALSE)</f>
        <v>8984824182.6033306</v>
      </c>
      <c r="F1528">
        <f>VLOOKUP(C1528,Population!A$1:BG$265,17,FALSE)</f>
        <v>17803698</v>
      </c>
      <c r="G1528">
        <f t="shared" si="23"/>
        <v>504.66055886835028</v>
      </c>
    </row>
    <row r="1529" spans="1:7" x14ac:dyDescent="0.4">
      <c r="A1529">
        <v>28</v>
      </c>
      <c r="B1529">
        <v>1975</v>
      </c>
      <c r="C1529" t="s">
        <v>505</v>
      </c>
      <c r="D1529">
        <v>1735</v>
      </c>
      <c r="E1529">
        <f>VLOOKUP(C1529,GDP!A$1:BG$265,17,FALSE)</f>
        <v>0</v>
      </c>
      <c r="F1529">
        <f>VLOOKUP(C1529,Population!A$1:BG$265,17,FALSE)</f>
        <v>3455000</v>
      </c>
      <c r="G1529" t="str">
        <f t="shared" si="23"/>
        <v>.</v>
      </c>
    </row>
    <row r="1530" spans="1:7" x14ac:dyDescent="0.4">
      <c r="A1530">
        <v>29</v>
      </c>
      <c r="B1530">
        <v>1975</v>
      </c>
      <c r="C1530" t="s">
        <v>109</v>
      </c>
      <c r="D1530">
        <v>1702</v>
      </c>
      <c r="E1530">
        <f>VLOOKUP(C1530,GDP!A$1:BG$265,17,FALSE)</f>
        <v>11437965585.269619</v>
      </c>
      <c r="F1530">
        <f>VLOOKUP(C1530,Population!A$1:BG$265,17,FALSE)</f>
        <v>39187702</v>
      </c>
      <c r="G1530">
        <f t="shared" si="23"/>
        <v>291.87640513520336</v>
      </c>
    </row>
    <row r="1531" spans="1:7" x14ac:dyDescent="0.4">
      <c r="A1531">
        <v>30</v>
      </c>
      <c r="B1531">
        <v>1975</v>
      </c>
      <c r="C1531" t="s">
        <v>81</v>
      </c>
      <c r="D1531">
        <v>1700</v>
      </c>
      <c r="E1531">
        <f>VLOOKUP(C1531,GDP!A$1:BG$265,17,FALSE)</f>
        <v>3538283322.0772595</v>
      </c>
      <c r="F1531">
        <f>VLOOKUP(C1531,Population!A$1:BG$265,17,FALSE)</f>
        <v>2830172</v>
      </c>
      <c r="G1531">
        <f t="shared" si="23"/>
        <v>1250.2008083173953</v>
      </c>
    </row>
    <row r="1532" spans="1:7" x14ac:dyDescent="0.4">
      <c r="A1532">
        <v>31</v>
      </c>
      <c r="B1532">
        <v>1975</v>
      </c>
      <c r="C1532" t="s">
        <v>2002</v>
      </c>
      <c r="D1532">
        <v>1695</v>
      </c>
      <c r="E1532">
        <f>VLOOKUP(C1532,GDP!A$1:BG$265,17,FALSE)</f>
        <v>9495166027.8745651</v>
      </c>
      <c r="F1532">
        <f>VLOOKUP(C1532,Population!A$1:BG$265,17,FALSE)</f>
        <v>3189550</v>
      </c>
      <c r="G1532">
        <f t="shared" si="23"/>
        <v>2976.9610220484283</v>
      </c>
    </row>
    <row r="1533" spans="1:7" x14ac:dyDescent="0.4">
      <c r="A1533">
        <v>32</v>
      </c>
      <c r="B1533">
        <v>1975</v>
      </c>
      <c r="C1533" t="s">
        <v>2285</v>
      </c>
      <c r="D1533">
        <v>1692</v>
      </c>
      <c r="E1533">
        <f>VLOOKUP(C1533,GDP!A$1:BG$265,17,FALSE)</f>
        <v>0</v>
      </c>
      <c r="F1533">
        <f>VLOOKUP(C1533,Population!A$1:BG$265,17,FALSE)</f>
        <v>22902319</v>
      </c>
      <c r="G1533" t="str">
        <f t="shared" si="23"/>
        <v>.</v>
      </c>
    </row>
    <row r="1534" spans="1:7" x14ac:dyDescent="0.4">
      <c r="A1534">
        <v>33</v>
      </c>
      <c r="B1534">
        <v>1975</v>
      </c>
      <c r="C1534" t="s">
        <v>565</v>
      </c>
      <c r="D1534">
        <v>1685</v>
      </c>
      <c r="E1534">
        <f>VLOOKUP(C1534,GDP!A$1:BG$265,17,FALSE)</f>
        <v>97147343984.705734</v>
      </c>
      <c r="F1534">
        <f>VLOOKUP(C1534,Population!A$1:BG$265,17,FALSE)</f>
        <v>13893000</v>
      </c>
      <c r="G1534">
        <f t="shared" si="23"/>
        <v>6992.5389753621057</v>
      </c>
    </row>
    <row r="1535" spans="1:7" x14ac:dyDescent="0.4">
      <c r="A1535">
        <v>34</v>
      </c>
      <c r="B1535">
        <v>1975</v>
      </c>
      <c r="C1535" t="s">
        <v>77</v>
      </c>
      <c r="D1535">
        <v>1676</v>
      </c>
      <c r="E1535">
        <f>VLOOKUP(C1535,GDP!A$1:BG$265,17,FALSE)</f>
        <v>1351889403.1746032</v>
      </c>
      <c r="F1535">
        <f>VLOOKUP(C1535,Population!A$1:BG$265,17,FALSE)</f>
        <v>2790962</v>
      </c>
      <c r="G1535">
        <f t="shared" si="23"/>
        <v>484.38115716896294</v>
      </c>
    </row>
    <row r="1536" spans="1:7" x14ac:dyDescent="0.4">
      <c r="A1536">
        <v>35</v>
      </c>
      <c r="B1536">
        <v>1975</v>
      </c>
      <c r="C1536" t="s">
        <v>70</v>
      </c>
      <c r="D1536">
        <v>1673</v>
      </c>
      <c r="E1536">
        <f>VLOOKUP(C1536,GDP!A$1:BG$265,17,FALSE)</f>
        <v>7622217352.3421583</v>
      </c>
      <c r="F1536">
        <f>VLOOKUP(C1536,Population!A$1:BG$265,17,FALSE)</f>
        <v>10435534</v>
      </c>
      <c r="G1536">
        <f t="shared" si="23"/>
        <v>730.40990066652637</v>
      </c>
    </row>
    <row r="1537" spans="1:7" x14ac:dyDescent="0.4">
      <c r="A1537">
        <v>36</v>
      </c>
      <c r="B1537">
        <v>1975</v>
      </c>
      <c r="C1537" t="s">
        <v>1492</v>
      </c>
      <c r="D1537">
        <v>1667</v>
      </c>
      <c r="E1537">
        <f>VLOOKUP(C1537,GDP!A$1:BG$265,17,FALSE)</f>
        <v>2810106382.9787235</v>
      </c>
      <c r="F1537">
        <f>VLOOKUP(C1537,Population!A$1:BG$265,17,FALSE)</f>
        <v>9831407</v>
      </c>
      <c r="G1537">
        <f t="shared" si="23"/>
        <v>285.82952399170574</v>
      </c>
    </row>
    <row r="1538" spans="1:7" x14ac:dyDescent="0.4">
      <c r="A1538">
        <v>36</v>
      </c>
      <c r="B1538">
        <v>1975</v>
      </c>
      <c r="C1538" t="s">
        <v>678</v>
      </c>
      <c r="D1538">
        <v>1667</v>
      </c>
      <c r="E1538">
        <f>VLOOKUP(C1538,GDP!A$1:BG$265,17,FALSE)</f>
        <v>51776222349.689148</v>
      </c>
      <c r="F1538">
        <f>VLOOKUP(C1538,Population!A$1:BG$265,17,FALSE)</f>
        <v>32730554</v>
      </c>
      <c r="G1538">
        <f t="shared" si="23"/>
        <v>1581.8926361493652</v>
      </c>
    </row>
    <row r="1539" spans="1:7" x14ac:dyDescent="0.4">
      <c r="A1539">
        <v>38</v>
      </c>
      <c r="B1539">
        <v>1975</v>
      </c>
      <c r="C1539" t="s">
        <v>295</v>
      </c>
      <c r="D1539">
        <v>1663</v>
      </c>
      <c r="E1539">
        <f>VLOOKUP(C1539,GDP!A$1:BG$265,17,FALSE)</f>
        <v>44633707242.76416</v>
      </c>
      <c r="F1539">
        <f>VLOOKUP(C1539,Population!A$1:BG$265,17,FALSE)</f>
        <v>39277211</v>
      </c>
      <c r="G1539">
        <f t="shared" ref="G1539:G1602" si="24">IFERROR(IF(E1539*F1539=0,".",E1539/F1539),".")</f>
        <v>1136.3766954523364</v>
      </c>
    </row>
    <row r="1540" spans="1:7" x14ac:dyDescent="0.4">
      <c r="A1540">
        <v>39</v>
      </c>
      <c r="B1540">
        <v>1975</v>
      </c>
      <c r="C1540" t="s">
        <v>117</v>
      </c>
      <c r="D1540">
        <v>1661</v>
      </c>
      <c r="E1540">
        <f>VLOOKUP(C1540,GDP!A$1:BG$265,17,FALSE)</f>
        <v>0</v>
      </c>
      <c r="F1540">
        <f>VLOOKUP(C1540,Population!A$1:BG$265,17,FALSE)</f>
        <v>6338632</v>
      </c>
      <c r="G1540" t="str">
        <f t="shared" si="24"/>
        <v>.</v>
      </c>
    </row>
    <row r="1541" spans="1:7" x14ac:dyDescent="0.4">
      <c r="A1541">
        <v>40</v>
      </c>
      <c r="B1541">
        <v>1975</v>
      </c>
      <c r="C1541" t="s">
        <v>1983</v>
      </c>
      <c r="D1541">
        <v>1659</v>
      </c>
      <c r="E1541">
        <f>VLOOKUP(C1541,GDP!A$1:BG$265,17,FALSE)</f>
        <v>0</v>
      </c>
      <c r="F1541">
        <f>VLOOKUP(C1541,Population!A$1:BG$265,17,FALSE)</f>
        <v>4364514</v>
      </c>
      <c r="G1541" t="str">
        <f t="shared" si="24"/>
        <v>.</v>
      </c>
    </row>
    <row r="1542" spans="1:7" x14ac:dyDescent="0.4">
      <c r="A1542">
        <v>41</v>
      </c>
      <c r="B1542">
        <v>1975</v>
      </c>
      <c r="C1542" t="s">
        <v>1064</v>
      </c>
      <c r="D1542">
        <v>1651</v>
      </c>
      <c r="E1542">
        <f>VLOOKUP(C1542,GDP!A$1:BG$265,17,FALSE)</f>
        <v>27778934624.697338</v>
      </c>
      <c r="F1542">
        <f>VLOOKUP(C1542,Population!A$1:BG$265,17,FALSE)</f>
        <v>63373572</v>
      </c>
      <c r="G1542">
        <f t="shared" si="24"/>
        <v>438.33626144187264</v>
      </c>
    </row>
    <row r="1543" spans="1:7" x14ac:dyDescent="0.4">
      <c r="A1543">
        <v>42</v>
      </c>
      <c r="B1543">
        <v>1975</v>
      </c>
      <c r="C1543" t="s">
        <v>2260</v>
      </c>
      <c r="D1543">
        <v>1642</v>
      </c>
      <c r="E1543" t="e">
        <f>VLOOKUP(C1543,GDP!A$1:BG$265,17,FALSE)</f>
        <v>#N/A</v>
      </c>
      <c r="F1543" t="e">
        <f>VLOOKUP(C1543,Population!A$1:BG$265,17,FALSE)</f>
        <v>#N/A</v>
      </c>
      <c r="G1543" t="str">
        <f t="shared" si="24"/>
        <v>.</v>
      </c>
    </row>
    <row r="1544" spans="1:7" x14ac:dyDescent="0.4">
      <c r="A1544">
        <v>43</v>
      </c>
      <c r="B1544">
        <v>1975</v>
      </c>
      <c r="C1544" t="s">
        <v>2255</v>
      </c>
      <c r="D1544">
        <v>1635</v>
      </c>
      <c r="E1544">
        <f>VLOOKUP(C1544,GDP!A$1:BG$265,17,FALSE)</f>
        <v>21704752066.115704</v>
      </c>
      <c r="F1544">
        <f>VLOOKUP(C1544,Population!A$1:BG$265,17,FALSE)</f>
        <v>35280725</v>
      </c>
      <c r="G1544">
        <f t="shared" si="24"/>
        <v>615.20141851154426</v>
      </c>
    </row>
    <row r="1545" spans="1:7" x14ac:dyDescent="0.4">
      <c r="A1545">
        <v>44</v>
      </c>
      <c r="B1545">
        <v>1975</v>
      </c>
      <c r="C1545" t="s">
        <v>1060</v>
      </c>
      <c r="D1545">
        <v>1634</v>
      </c>
      <c r="E1545">
        <f>VLOOKUP(C1545,GDP!A$1:BG$265,17,FALSE)</f>
        <v>28525872476.089264</v>
      </c>
      <c r="F1545">
        <f>VLOOKUP(C1545,Population!A$1:BG$265,17,FALSE)</f>
        <v>9046541</v>
      </c>
      <c r="G1545">
        <f t="shared" si="24"/>
        <v>3153.2353057471651</v>
      </c>
    </row>
    <row r="1546" spans="1:7" x14ac:dyDescent="0.4">
      <c r="A1546">
        <v>45</v>
      </c>
      <c r="B1546">
        <v>1975</v>
      </c>
      <c r="C1546" t="s">
        <v>399</v>
      </c>
      <c r="D1546">
        <v>1627</v>
      </c>
      <c r="E1546">
        <f>VLOOKUP(C1546,GDP!A$1:BG$265,17,FALSE)</f>
        <v>13098633901.867271</v>
      </c>
      <c r="F1546">
        <f>VLOOKUP(C1546,Population!A$1:BG$265,17,FALSE)</f>
        <v>24756973</v>
      </c>
      <c r="G1546">
        <f t="shared" si="24"/>
        <v>529.08866935659989</v>
      </c>
    </row>
    <row r="1547" spans="1:7" x14ac:dyDescent="0.4">
      <c r="A1547">
        <v>46</v>
      </c>
      <c r="B1547">
        <v>1975</v>
      </c>
      <c r="C1547" t="s">
        <v>637</v>
      </c>
      <c r="D1547">
        <v>1613</v>
      </c>
      <c r="E1547">
        <f>VLOOKUP(C1547,GDP!A$1:BG$265,17,FALSE)</f>
        <v>4328610489.6843157</v>
      </c>
      <c r="F1547">
        <f>VLOOKUP(C1547,Population!A$1:BG$265,17,FALSE)</f>
        <v>5652476</v>
      </c>
      <c r="G1547">
        <f t="shared" si="24"/>
        <v>765.79015809785233</v>
      </c>
    </row>
    <row r="1548" spans="1:7" x14ac:dyDescent="0.4">
      <c r="A1548">
        <v>47</v>
      </c>
      <c r="B1548">
        <v>1975</v>
      </c>
      <c r="C1548" t="s">
        <v>1261</v>
      </c>
      <c r="D1548">
        <v>1608</v>
      </c>
      <c r="E1548">
        <f>VLOOKUP(C1548,GDP!A$1:BG$265,17,FALSE)</f>
        <v>2235746644.7423372</v>
      </c>
      <c r="F1548">
        <f>VLOOKUP(C1548,Population!A$1:BG$265,17,FALSE)</f>
        <v>4936209</v>
      </c>
      <c r="G1548">
        <f t="shared" si="24"/>
        <v>452.92787334214114</v>
      </c>
    </row>
    <row r="1549" spans="1:7" x14ac:dyDescent="0.4">
      <c r="A1549">
        <v>48</v>
      </c>
      <c r="B1549">
        <v>1975</v>
      </c>
      <c r="C1549" t="s">
        <v>1954</v>
      </c>
      <c r="D1549">
        <v>1596</v>
      </c>
      <c r="E1549">
        <f>VLOOKUP(C1549,GDP!A$1:BG$265,17,FALSE)</f>
        <v>163431551779.76126</v>
      </c>
      <c r="F1549">
        <f>VLOOKUP(C1549,Population!A$1:BG$265,17,FALSE)</f>
        <v>916395000</v>
      </c>
      <c r="G1549">
        <f t="shared" si="24"/>
        <v>178.34181960809613</v>
      </c>
    </row>
    <row r="1550" spans="1:7" x14ac:dyDescent="0.4">
      <c r="A1550">
        <v>49</v>
      </c>
      <c r="B1550">
        <v>1975</v>
      </c>
      <c r="C1550" t="s">
        <v>709</v>
      </c>
      <c r="D1550">
        <v>1592</v>
      </c>
      <c r="E1550">
        <f>VLOOKUP(C1550,GDP!A$1:BG$265,17,FALSE)</f>
        <v>2752771043.8860884</v>
      </c>
      <c r="F1550">
        <f>VLOOKUP(C1550,Population!A$1:BG$265,17,FALSE)</f>
        <v>7457362</v>
      </c>
      <c r="G1550">
        <f t="shared" si="24"/>
        <v>369.13469453220699</v>
      </c>
    </row>
    <row r="1551" spans="1:7" x14ac:dyDescent="0.4">
      <c r="A1551">
        <v>50</v>
      </c>
      <c r="B1551">
        <v>1975</v>
      </c>
      <c r="C1551" t="s">
        <v>858</v>
      </c>
      <c r="D1551">
        <v>1590</v>
      </c>
      <c r="E1551">
        <f>VLOOKUP(C1551,GDP!A$1:BG$265,17,FALSE)</f>
        <v>40474400473.356308</v>
      </c>
      <c r="F1551">
        <f>VLOOKUP(C1551,Population!A$1:BG$265,17,FALSE)</f>
        <v>5059862</v>
      </c>
      <c r="G1551">
        <f t="shared" si="24"/>
        <v>7999.1115317683189</v>
      </c>
    </row>
    <row r="1552" spans="1:7" x14ac:dyDescent="0.4">
      <c r="A1552">
        <v>51</v>
      </c>
      <c r="B1552">
        <v>1975</v>
      </c>
      <c r="C1552" t="s">
        <v>934</v>
      </c>
      <c r="D1552">
        <v>1587</v>
      </c>
      <c r="E1552">
        <f>VLOOKUP(C1552,GDP!A$1:BG$265,17,FALSE)</f>
        <v>1960863465.5775962</v>
      </c>
      <c r="F1552">
        <f>VLOOKUP(C1552,Population!A$1:BG$265,17,FALSE)</f>
        <v>2097407</v>
      </c>
      <c r="G1552">
        <f t="shared" si="24"/>
        <v>934.8988849458384</v>
      </c>
    </row>
    <row r="1553" spans="1:7" x14ac:dyDescent="0.4">
      <c r="A1553">
        <v>52</v>
      </c>
      <c r="B1553">
        <v>1975</v>
      </c>
      <c r="C1553" t="s">
        <v>2038</v>
      </c>
      <c r="D1553">
        <v>1584</v>
      </c>
      <c r="E1553">
        <f>VLOOKUP(C1553,GDP!A$1:BG$265,17,FALSE)</f>
        <v>830710615.17995405</v>
      </c>
      <c r="F1553">
        <f>VLOOKUP(C1553,Population!A$1:BG$265,17,FALSE)</f>
        <v>6482278</v>
      </c>
      <c r="G1553">
        <f t="shared" si="24"/>
        <v>128.15103196437335</v>
      </c>
    </row>
    <row r="1554" spans="1:7" x14ac:dyDescent="0.4">
      <c r="A1554">
        <v>53</v>
      </c>
      <c r="B1554">
        <v>1975</v>
      </c>
      <c r="C1554" t="s">
        <v>851</v>
      </c>
      <c r="D1554">
        <v>1580</v>
      </c>
      <c r="E1554">
        <f>VLOOKUP(C1554,GDP!A$1:BG$265,17,FALSE)</f>
        <v>13458516762.614292</v>
      </c>
      <c r="F1554">
        <f>VLOOKUP(C1554,Population!A$1:BG$265,17,FALSE)</f>
        <v>11684589</v>
      </c>
      <c r="G1554">
        <f t="shared" si="24"/>
        <v>1151.817728686417</v>
      </c>
    </row>
    <row r="1555" spans="1:7" x14ac:dyDescent="0.4">
      <c r="A1555">
        <v>54</v>
      </c>
      <c r="B1555">
        <v>1975</v>
      </c>
      <c r="C1555" t="s">
        <v>727</v>
      </c>
      <c r="D1555">
        <v>1571</v>
      </c>
      <c r="E1555">
        <f>VLOOKUP(C1555,GDP!A$1:BG$265,17,FALSE)</f>
        <v>15557934268.496481</v>
      </c>
      <c r="F1555">
        <f>VLOOKUP(C1555,Population!A$1:BG$265,17,FALSE)</f>
        <v>16709099</v>
      </c>
      <c r="G1555">
        <f t="shared" si="24"/>
        <v>931.10551732900024</v>
      </c>
    </row>
    <row r="1556" spans="1:7" x14ac:dyDescent="0.4">
      <c r="A1556">
        <v>55</v>
      </c>
      <c r="B1556">
        <v>1975</v>
      </c>
      <c r="C1556" t="s">
        <v>2076</v>
      </c>
      <c r="D1556">
        <v>1560</v>
      </c>
      <c r="E1556">
        <f>VLOOKUP(C1556,GDP!A$1:BG$265,17,FALSE)</f>
        <v>5598000000</v>
      </c>
      <c r="F1556">
        <f>VLOOKUP(C1556,Population!A$1:BG$265,17,FALSE)</f>
        <v>12144135</v>
      </c>
      <c r="G1556">
        <f t="shared" si="24"/>
        <v>460.96325510215428</v>
      </c>
    </row>
    <row r="1557" spans="1:7" x14ac:dyDescent="0.4">
      <c r="A1557">
        <v>56</v>
      </c>
      <c r="B1557">
        <v>1975</v>
      </c>
      <c r="C1557" t="s">
        <v>186</v>
      </c>
      <c r="D1557">
        <v>1554</v>
      </c>
      <c r="E1557">
        <f>VLOOKUP(C1557,GDP!A$1:BG$265,17,FALSE)</f>
        <v>13027415243.902439</v>
      </c>
      <c r="F1557">
        <f>VLOOKUP(C1557,Population!A$1:BG$265,17,FALSE)</f>
        <v>9438442</v>
      </c>
      <c r="G1557">
        <f t="shared" si="24"/>
        <v>1380.2506010952272</v>
      </c>
    </row>
    <row r="1558" spans="1:7" x14ac:dyDescent="0.4">
      <c r="A1558">
        <v>57</v>
      </c>
      <c r="B1558">
        <v>1975</v>
      </c>
      <c r="C1558" t="s">
        <v>1988</v>
      </c>
      <c r="D1558">
        <v>1550</v>
      </c>
      <c r="E1558">
        <f>VLOOKUP(C1558,GDP!A$1:BG$265,17,FALSE)</f>
        <v>3645900000</v>
      </c>
      <c r="F1558">
        <f>VLOOKUP(C1558,Population!A$1:BG$265,17,FALSE)</f>
        <v>6433728</v>
      </c>
      <c r="G1558">
        <f t="shared" si="24"/>
        <v>566.68544271688199</v>
      </c>
    </row>
    <row r="1559" spans="1:7" x14ac:dyDescent="0.4">
      <c r="A1559">
        <v>58</v>
      </c>
      <c r="B1559">
        <v>1975</v>
      </c>
      <c r="C1559" t="s">
        <v>750</v>
      </c>
      <c r="D1559">
        <v>1538</v>
      </c>
      <c r="E1559">
        <f>VLOOKUP(C1559,GDP!A$1:BG$265,17,FALSE)</f>
        <v>12024138275.86207</v>
      </c>
      <c r="F1559">
        <f>VLOOKUP(C1559,Population!A$1:BG$265,17,FALSE)</f>
        <v>1024940</v>
      </c>
      <c r="G1559">
        <f t="shared" si="24"/>
        <v>11731.553335670449</v>
      </c>
    </row>
    <row r="1560" spans="1:7" x14ac:dyDescent="0.4">
      <c r="A1560">
        <v>59</v>
      </c>
      <c r="B1560">
        <v>1975</v>
      </c>
      <c r="C1560" t="s">
        <v>2273</v>
      </c>
      <c r="D1560">
        <v>1534</v>
      </c>
      <c r="E1560">
        <f>VLOOKUP(C1560,GDP!A$1:BG$265,17,FALSE)</f>
        <v>767102679.01868987</v>
      </c>
      <c r="F1560">
        <f>VLOOKUP(C1560,Population!A$1:BG$265,17,FALSE)</f>
        <v>1590039</v>
      </c>
      <c r="G1560">
        <f t="shared" si="24"/>
        <v>482.44268160635676</v>
      </c>
    </row>
    <row r="1561" spans="1:7" x14ac:dyDescent="0.4">
      <c r="A1561">
        <v>60</v>
      </c>
      <c r="B1561">
        <v>1975</v>
      </c>
      <c r="C1561" t="s">
        <v>2052</v>
      </c>
      <c r="D1561">
        <v>1519</v>
      </c>
      <c r="E1561">
        <f>VLOOKUP(C1561,GDP!A$1:BG$265,17,FALSE)</f>
        <v>816647865.8314296</v>
      </c>
      <c r="F1561">
        <f>VLOOKUP(C1561,Population!A$1:BG$265,17,FALSE)</f>
        <v>132500</v>
      </c>
      <c r="G1561">
        <f t="shared" si="24"/>
        <v>6163.3801194824873</v>
      </c>
    </row>
    <row r="1562" spans="1:7" x14ac:dyDescent="0.4">
      <c r="A1562">
        <v>61</v>
      </c>
      <c r="B1562">
        <v>1975</v>
      </c>
      <c r="C1562" t="s">
        <v>2087</v>
      </c>
      <c r="D1562">
        <v>1510</v>
      </c>
      <c r="E1562">
        <f>VLOOKUP(C1562,GDP!A$1:BG$265,17,FALSE)</f>
        <v>465000000</v>
      </c>
      <c r="F1562">
        <f>VLOOKUP(C1562,Population!A$1:BG$265,17,FALSE)</f>
        <v>362654</v>
      </c>
      <c r="G1562">
        <f t="shared" si="24"/>
        <v>1282.2139008531549</v>
      </c>
    </row>
    <row r="1563" spans="1:7" x14ac:dyDescent="0.4">
      <c r="A1563">
        <v>62</v>
      </c>
      <c r="B1563">
        <v>1975</v>
      </c>
      <c r="C1563" t="s">
        <v>591</v>
      </c>
      <c r="D1563">
        <v>1508</v>
      </c>
      <c r="E1563">
        <f>VLOOKUP(C1563,GDP!A$1:BG$265,17,FALSE)</f>
        <v>0</v>
      </c>
      <c r="F1563">
        <f>VLOOKUP(C1563,Population!A$1:BG$265,17,FALSE)</f>
        <v>5140357</v>
      </c>
      <c r="G1563" t="str">
        <f t="shared" si="24"/>
        <v>.</v>
      </c>
    </row>
    <row r="1564" spans="1:7" x14ac:dyDescent="0.4">
      <c r="A1564">
        <v>63</v>
      </c>
      <c r="B1564">
        <v>1975</v>
      </c>
      <c r="C1564" t="s">
        <v>2120</v>
      </c>
      <c r="D1564">
        <v>1507</v>
      </c>
      <c r="E1564">
        <f>VLOOKUP(C1564,GDP!A$1:BG$265,17,FALSE)</f>
        <v>2618666666.666667</v>
      </c>
      <c r="F1564">
        <f>VLOOKUP(C1564,Population!A$1:BG$265,17,FALSE)</f>
        <v>4964831</v>
      </c>
      <c r="G1564">
        <f t="shared" si="24"/>
        <v>527.44326376198239</v>
      </c>
    </row>
    <row r="1565" spans="1:7" x14ac:dyDescent="0.4">
      <c r="A1565">
        <v>63</v>
      </c>
      <c r="B1565">
        <v>1975</v>
      </c>
      <c r="C1565" t="s">
        <v>815</v>
      </c>
      <c r="D1565">
        <v>1507</v>
      </c>
      <c r="E1565">
        <f>VLOOKUP(C1565,GDP!A$1:BG$265,17,FALSE)</f>
        <v>173834029787.65237</v>
      </c>
      <c r="F1565">
        <f>VLOOKUP(C1565,Population!A$1:BG$265,17,FALSE)</f>
        <v>23209000</v>
      </c>
      <c r="G1565">
        <f t="shared" si="24"/>
        <v>7489.9405311582741</v>
      </c>
    </row>
    <row r="1566" spans="1:7" x14ac:dyDescent="0.4">
      <c r="A1566">
        <v>65</v>
      </c>
      <c r="B1566">
        <v>1975</v>
      </c>
      <c r="C1566" t="s">
        <v>1955</v>
      </c>
      <c r="D1566">
        <v>1506</v>
      </c>
      <c r="E1566">
        <f>VLOOKUP(C1566,GDP!A$1:BG$265,17,FALSE)</f>
        <v>3893839190.2680616</v>
      </c>
      <c r="F1566">
        <f>VLOOKUP(C1566,Population!A$1:BG$265,17,FALSE)</f>
        <v>6608609</v>
      </c>
      <c r="G1566">
        <f t="shared" si="24"/>
        <v>589.2070767491407</v>
      </c>
    </row>
    <row r="1567" spans="1:7" x14ac:dyDescent="0.4">
      <c r="A1567">
        <v>65</v>
      </c>
      <c r="B1567">
        <v>1975</v>
      </c>
      <c r="C1567" t="s">
        <v>2104</v>
      </c>
      <c r="D1567">
        <v>1506</v>
      </c>
      <c r="E1567">
        <f>VLOOKUP(C1567,GDP!A$1:BG$265,17,FALSE)</f>
        <v>2442667573.0482073</v>
      </c>
      <c r="F1567">
        <f>VLOOKUP(C1567,Population!A$1:BG$265,17,FALSE)</f>
        <v>1011490</v>
      </c>
      <c r="G1567">
        <f t="shared" si="24"/>
        <v>2414.9201406323418</v>
      </c>
    </row>
    <row r="1568" spans="1:7" x14ac:dyDescent="0.4">
      <c r="A1568">
        <v>67</v>
      </c>
      <c r="B1568">
        <v>1975</v>
      </c>
      <c r="C1568" t="s">
        <v>2040</v>
      </c>
      <c r="D1568">
        <v>1504</v>
      </c>
      <c r="E1568">
        <f>VLOOKUP(C1568,GDP!A$1:BG$265,17,FALSE)</f>
        <v>0</v>
      </c>
      <c r="F1568">
        <f>VLOOKUP(C1568,Population!A$1:BG$265,17,FALSE)</f>
        <v>29721967</v>
      </c>
      <c r="G1568" t="str">
        <f t="shared" si="24"/>
        <v>.</v>
      </c>
    </row>
    <row r="1569" spans="1:7" x14ac:dyDescent="0.4">
      <c r="A1569">
        <v>68</v>
      </c>
      <c r="B1569">
        <v>1975</v>
      </c>
      <c r="C1569" t="s">
        <v>74</v>
      </c>
      <c r="D1569">
        <v>1499</v>
      </c>
      <c r="E1569">
        <f>VLOOKUP(C1569,GDP!A$1:BG$265,17,FALSE)</f>
        <v>2404697651.1744127</v>
      </c>
      <c r="F1569">
        <f>VLOOKUP(C1569,Population!A$1:BG$265,17,FALSE)</f>
        <v>5009257</v>
      </c>
      <c r="G1569">
        <f t="shared" si="24"/>
        <v>480.05076424995019</v>
      </c>
    </row>
    <row r="1570" spans="1:7" x14ac:dyDescent="0.4">
      <c r="A1570">
        <v>69</v>
      </c>
      <c r="B1570">
        <v>1975</v>
      </c>
      <c r="C1570" t="s">
        <v>1497</v>
      </c>
      <c r="D1570">
        <v>1496</v>
      </c>
      <c r="E1570">
        <f>VLOOKUP(C1570,GDP!A$1:BG$265,17,FALSE)</f>
        <v>617321669.39087677</v>
      </c>
      <c r="F1570">
        <f>VLOOKUP(C1570,Population!A$1:BG$265,17,FALSE)</f>
        <v>2410446</v>
      </c>
      <c r="G1570">
        <f t="shared" si="24"/>
        <v>256.10267535173023</v>
      </c>
    </row>
    <row r="1571" spans="1:7" x14ac:dyDescent="0.4">
      <c r="A1571">
        <v>70</v>
      </c>
      <c r="B1571">
        <v>1975</v>
      </c>
      <c r="C1571" t="s">
        <v>2107</v>
      </c>
      <c r="D1571">
        <v>1487</v>
      </c>
      <c r="E1571">
        <f>VLOOKUP(C1571,GDP!A$1:BG$265,17,FALSE)</f>
        <v>2359555555.5555558</v>
      </c>
      <c r="F1571">
        <f>VLOOKUP(C1571,Population!A$1:BG$265,17,FALSE)</f>
        <v>10827147</v>
      </c>
      <c r="G1571">
        <f t="shared" si="24"/>
        <v>217.92957605134168</v>
      </c>
    </row>
    <row r="1572" spans="1:7" x14ac:dyDescent="0.4">
      <c r="A1572">
        <v>71</v>
      </c>
      <c r="B1572">
        <v>1975</v>
      </c>
      <c r="C1572" t="s">
        <v>1961</v>
      </c>
      <c r="D1572">
        <v>1486</v>
      </c>
      <c r="E1572">
        <f>VLOOKUP(C1572,GDP!A$1:BG$265,17,FALSE)</f>
        <v>489914760.68280709</v>
      </c>
      <c r="F1572">
        <f>VLOOKUP(C1572,Population!A$1:BG$265,17,FALSE)</f>
        <v>649755</v>
      </c>
      <c r="G1572">
        <f t="shared" si="24"/>
        <v>753.99921613963272</v>
      </c>
    </row>
    <row r="1573" spans="1:7" x14ac:dyDescent="0.4">
      <c r="A1573">
        <v>72</v>
      </c>
      <c r="B1573">
        <v>1975</v>
      </c>
      <c r="C1573" t="s">
        <v>1170</v>
      </c>
      <c r="D1573">
        <v>1480</v>
      </c>
      <c r="E1573">
        <f>VLOOKUP(C1573,GDP!A$1:BG$265,17,FALSE)</f>
        <v>521541905671.90326</v>
      </c>
      <c r="F1573">
        <f>VLOOKUP(C1573,Population!A$1:BG$265,17,FALSE)</f>
        <v>111940000</v>
      </c>
      <c r="G1573">
        <f t="shared" si="24"/>
        <v>4659.1201149893095</v>
      </c>
    </row>
    <row r="1574" spans="1:7" x14ac:dyDescent="0.4">
      <c r="A1574">
        <v>73</v>
      </c>
      <c r="B1574">
        <v>1975</v>
      </c>
      <c r="C1574" t="s">
        <v>2282</v>
      </c>
      <c r="D1574">
        <v>1479</v>
      </c>
      <c r="E1574">
        <f>VLOOKUP(C1574,GDP!A$1:BG$265,17,FALSE)</f>
        <v>6826980766.8047972</v>
      </c>
      <c r="F1574">
        <f>VLOOKUP(C1574,Population!A$1:BG$265,17,FALSE)</f>
        <v>7535714</v>
      </c>
      <c r="G1574">
        <f t="shared" si="24"/>
        <v>905.95008871154039</v>
      </c>
    </row>
    <row r="1575" spans="1:7" x14ac:dyDescent="0.4">
      <c r="A1575">
        <v>73</v>
      </c>
      <c r="B1575">
        <v>1975</v>
      </c>
      <c r="C1575" t="s">
        <v>1986</v>
      </c>
      <c r="D1575">
        <v>1479</v>
      </c>
      <c r="E1575">
        <f>VLOOKUP(C1575,GDP!A$1:BG$265,17,FALSE)</f>
        <v>0</v>
      </c>
      <c r="F1575">
        <f>VLOOKUP(C1575,Population!A$1:BG$265,17,FALSE)</f>
        <v>92448</v>
      </c>
      <c r="G1575" t="str">
        <f t="shared" si="24"/>
        <v>.</v>
      </c>
    </row>
    <row r="1576" spans="1:7" x14ac:dyDescent="0.4">
      <c r="A1576">
        <v>75</v>
      </c>
      <c r="B1576">
        <v>1975</v>
      </c>
      <c r="C1576" t="s">
        <v>2279</v>
      </c>
      <c r="D1576">
        <v>1472</v>
      </c>
      <c r="E1576" t="e">
        <f>VLOOKUP(C1576,GDP!A$1:BG$265,17,FALSE)</f>
        <v>#N/A</v>
      </c>
      <c r="F1576" t="e">
        <f>VLOOKUP(C1576,Population!A$1:BG$265,17,FALSE)</f>
        <v>#N/A</v>
      </c>
      <c r="G1576" t="str">
        <f t="shared" si="24"/>
        <v>.</v>
      </c>
    </row>
    <row r="1577" spans="1:7" x14ac:dyDescent="0.4">
      <c r="A1577">
        <v>76</v>
      </c>
      <c r="B1577">
        <v>1975</v>
      </c>
      <c r="C1577" t="s">
        <v>529</v>
      </c>
      <c r="D1577">
        <v>1463</v>
      </c>
      <c r="E1577">
        <f>VLOOKUP(C1577,GDP!A$1:BG$265,17,FALSE)</f>
        <v>1884120100</v>
      </c>
      <c r="F1577">
        <f>VLOOKUP(C1577,Population!A$1:BG$265,17,FALSE)</f>
        <v>4147525</v>
      </c>
      <c r="G1577">
        <f t="shared" si="24"/>
        <v>454.27576687301462</v>
      </c>
    </row>
    <row r="1578" spans="1:7" x14ac:dyDescent="0.4">
      <c r="A1578">
        <v>77</v>
      </c>
      <c r="B1578">
        <v>1975</v>
      </c>
      <c r="C1578" t="s">
        <v>192</v>
      </c>
      <c r="D1578">
        <v>1461</v>
      </c>
      <c r="E1578">
        <f>VLOOKUP(C1578,GDP!A$1:BG$265,17,FALSE)</f>
        <v>32877805200.022961</v>
      </c>
      <c r="F1578">
        <f>VLOOKUP(C1578,Population!A$1:BG$265,17,FALSE)</f>
        <v>4007313</v>
      </c>
      <c r="G1578">
        <f t="shared" si="24"/>
        <v>8204.4515115297854</v>
      </c>
    </row>
    <row r="1579" spans="1:7" x14ac:dyDescent="0.4">
      <c r="A1579">
        <v>78</v>
      </c>
      <c r="B1579">
        <v>1975</v>
      </c>
      <c r="C1579" t="s">
        <v>719</v>
      </c>
      <c r="D1579">
        <v>1460</v>
      </c>
      <c r="E1579">
        <f>VLOOKUP(C1579,GDP!A$1:BG$265,17,FALSE)</f>
        <v>12995256381.296589</v>
      </c>
      <c r="F1579">
        <f>VLOOKUP(C1579,Population!A$1:BG$265,17,FALSE)</f>
        <v>3083100</v>
      </c>
      <c r="G1579">
        <f t="shared" si="24"/>
        <v>4214.9967180099866</v>
      </c>
    </row>
    <row r="1580" spans="1:7" x14ac:dyDescent="0.4">
      <c r="A1580">
        <v>79</v>
      </c>
      <c r="B1580">
        <v>1975</v>
      </c>
      <c r="C1580" t="s">
        <v>2111</v>
      </c>
      <c r="D1580">
        <v>1458</v>
      </c>
      <c r="E1580">
        <f>VLOOKUP(C1580,GDP!A$1:BG$265,17,FALSE)</f>
        <v>33237164.71564199</v>
      </c>
      <c r="F1580">
        <f>VLOOKUP(C1580,Population!A$1:BG$265,17,FALSE)</f>
        <v>95611</v>
      </c>
      <c r="G1580">
        <f t="shared" si="24"/>
        <v>347.62908782087823</v>
      </c>
    </row>
    <row r="1581" spans="1:7" x14ac:dyDescent="0.4">
      <c r="A1581">
        <v>80</v>
      </c>
      <c r="B1581">
        <v>1975</v>
      </c>
      <c r="C1581" t="s">
        <v>2275</v>
      </c>
      <c r="D1581">
        <v>1452</v>
      </c>
      <c r="E1581" t="e">
        <f>VLOOKUP(C1581,GDP!A$1:BG$265,17,FALSE)</f>
        <v>#N/A</v>
      </c>
      <c r="F1581" t="e">
        <f>VLOOKUP(C1581,Population!A$1:BG$265,17,FALSE)</f>
        <v>#N/A</v>
      </c>
      <c r="G1581" t="str">
        <f t="shared" si="24"/>
        <v>.</v>
      </c>
    </row>
    <row r="1582" spans="1:7" x14ac:dyDescent="0.4">
      <c r="A1582">
        <v>81</v>
      </c>
      <c r="B1582">
        <v>1975</v>
      </c>
      <c r="C1582" t="s">
        <v>2121</v>
      </c>
      <c r="D1582">
        <v>1450</v>
      </c>
      <c r="E1582">
        <f>VLOOKUP(C1582,GDP!A$1:BG$265,17,FALSE)</f>
        <v>4371300700</v>
      </c>
      <c r="F1582">
        <f>VLOOKUP(C1582,Population!A$1:BG$265,17,FALSE)</f>
        <v>6115370</v>
      </c>
      <c r="G1582">
        <f t="shared" si="24"/>
        <v>714.80559639073351</v>
      </c>
    </row>
    <row r="1583" spans="1:7" x14ac:dyDescent="0.4">
      <c r="A1583">
        <v>82</v>
      </c>
      <c r="B1583">
        <v>1975</v>
      </c>
      <c r="C1583" t="s">
        <v>1929</v>
      </c>
      <c r="D1583">
        <v>1447</v>
      </c>
      <c r="E1583">
        <f>VLOOKUP(C1583,GDP!A$1:BG$265,17,FALSE)</f>
        <v>0</v>
      </c>
      <c r="F1583">
        <f>VLOOKUP(C1583,Population!A$1:BG$265,17,FALSE)</f>
        <v>2404831</v>
      </c>
      <c r="G1583" t="str">
        <f t="shared" si="24"/>
        <v>.</v>
      </c>
    </row>
    <row r="1584" spans="1:7" x14ac:dyDescent="0.4">
      <c r="A1584">
        <v>83</v>
      </c>
      <c r="B1584">
        <v>1975</v>
      </c>
      <c r="C1584" t="s">
        <v>739</v>
      </c>
      <c r="D1584">
        <v>1445</v>
      </c>
      <c r="E1584">
        <f>VLOOKUP(C1584,GDP!A$1:BG$265,17,FALSE)</f>
        <v>1124000000</v>
      </c>
      <c r="F1584">
        <f>VLOOKUP(C1584,Population!A$1:BG$265,17,FALSE)</f>
        <v>3153261</v>
      </c>
      <c r="G1584">
        <f t="shared" si="24"/>
        <v>356.45637960194222</v>
      </c>
    </row>
    <row r="1585" spans="1:7" x14ac:dyDescent="0.4">
      <c r="A1585">
        <v>84</v>
      </c>
      <c r="B1585">
        <v>1975</v>
      </c>
      <c r="C1585" t="s">
        <v>2278</v>
      </c>
      <c r="D1585">
        <v>1433</v>
      </c>
      <c r="E1585" t="e">
        <f>VLOOKUP(C1585,GDP!A$1:BG$265,17,FALSE)</f>
        <v>#N/A</v>
      </c>
      <c r="F1585" t="e">
        <f>VLOOKUP(C1585,Population!A$1:BG$265,17,FALSE)</f>
        <v>#N/A</v>
      </c>
      <c r="G1585" t="str">
        <f t="shared" si="24"/>
        <v>.</v>
      </c>
    </row>
    <row r="1586" spans="1:7" x14ac:dyDescent="0.4">
      <c r="A1586">
        <v>85</v>
      </c>
      <c r="B1586">
        <v>1975</v>
      </c>
      <c r="C1586" t="s">
        <v>1951</v>
      </c>
      <c r="D1586">
        <v>1427</v>
      </c>
      <c r="E1586">
        <f>VLOOKUP(C1586,GDP!A$1:BG$265,17,FALSE)</f>
        <v>378660016.26593643</v>
      </c>
      <c r="F1586">
        <f>VLOOKUP(C1586,Population!A$1:BG$265,17,FALSE)</f>
        <v>2017372</v>
      </c>
      <c r="G1586">
        <f t="shared" si="24"/>
        <v>187.69964898191134</v>
      </c>
    </row>
    <row r="1587" spans="1:7" x14ac:dyDescent="0.4">
      <c r="A1587">
        <v>86</v>
      </c>
      <c r="B1587">
        <v>1975</v>
      </c>
      <c r="C1587" t="s">
        <v>2276</v>
      </c>
      <c r="D1587">
        <v>1426</v>
      </c>
      <c r="E1587" t="e">
        <f>VLOOKUP(C1587,GDP!A$1:BG$265,17,FALSE)</f>
        <v>#N/A</v>
      </c>
      <c r="F1587" t="e">
        <f>VLOOKUP(C1587,Population!A$1:BG$265,17,FALSE)</f>
        <v>#N/A</v>
      </c>
      <c r="G1587" t="str">
        <f t="shared" si="24"/>
        <v>.</v>
      </c>
    </row>
    <row r="1588" spans="1:7" x14ac:dyDescent="0.4">
      <c r="A1588">
        <v>87</v>
      </c>
      <c r="B1588">
        <v>1975</v>
      </c>
      <c r="C1588" t="s">
        <v>2109</v>
      </c>
      <c r="D1588">
        <v>1417</v>
      </c>
      <c r="E1588">
        <f>VLOOKUP(C1588,GDP!A$1:BG$265,17,FALSE)</f>
        <v>1688923000000</v>
      </c>
      <c r="F1588">
        <f>VLOOKUP(C1588,Population!A$1:BG$265,17,FALSE)</f>
        <v>215973000</v>
      </c>
      <c r="G1588">
        <f t="shared" si="24"/>
        <v>7820.065471146856</v>
      </c>
    </row>
    <row r="1589" spans="1:7" x14ac:dyDescent="0.4">
      <c r="A1589">
        <v>88</v>
      </c>
      <c r="B1589">
        <v>1975</v>
      </c>
      <c r="C1589" t="s">
        <v>2049</v>
      </c>
      <c r="D1589">
        <v>1414</v>
      </c>
      <c r="E1589">
        <f>VLOOKUP(C1589,GDP!A$1:BG$265,17,FALSE)</f>
        <v>9298800799.4670219</v>
      </c>
      <c r="F1589">
        <f>VLOOKUP(C1589,Population!A$1:BG$265,17,FALSE)</f>
        <v>12162369</v>
      </c>
      <c r="G1589">
        <f t="shared" si="24"/>
        <v>764.55506320084692</v>
      </c>
    </row>
    <row r="1590" spans="1:7" x14ac:dyDescent="0.4">
      <c r="A1590">
        <v>89</v>
      </c>
      <c r="B1590">
        <v>1975</v>
      </c>
      <c r="C1590" t="s">
        <v>1312</v>
      </c>
      <c r="D1590">
        <v>1411</v>
      </c>
      <c r="E1590">
        <f>VLOOKUP(C1590,GDP!A$1:BG$265,17,FALSE)</f>
        <v>7731677256.8098249</v>
      </c>
      <c r="F1590">
        <f>VLOOKUP(C1590,Population!A$1:BG$265,17,FALSE)</f>
        <v>6987391</v>
      </c>
      <c r="G1590">
        <f t="shared" si="24"/>
        <v>1106.5184783290108</v>
      </c>
    </row>
    <row r="1591" spans="1:7" x14ac:dyDescent="0.4">
      <c r="A1591">
        <v>90</v>
      </c>
      <c r="B1591">
        <v>1975</v>
      </c>
      <c r="C1591" t="s">
        <v>1927</v>
      </c>
      <c r="D1591">
        <v>1406</v>
      </c>
      <c r="E1591">
        <f>VLOOKUP(C1591,GDP!A$1:BG$265,17,FALSE)</f>
        <v>0</v>
      </c>
      <c r="F1591">
        <f>VLOOKUP(C1591,Population!A$1:BG$265,17,FALSE)</f>
        <v>60657</v>
      </c>
      <c r="G1591" t="str">
        <f t="shared" si="24"/>
        <v>.</v>
      </c>
    </row>
    <row r="1592" spans="1:7" x14ac:dyDescent="0.4">
      <c r="A1592">
        <v>91</v>
      </c>
      <c r="B1592">
        <v>1975</v>
      </c>
      <c r="C1592" t="s">
        <v>2015</v>
      </c>
      <c r="D1592">
        <v>1405</v>
      </c>
      <c r="E1592">
        <f>VLOOKUP(C1592,GDP!A$1:BG$265,17,FALSE)</f>
        <v>0</v>
      </c>
      <c r="F1592">
        <f>VLOOKUP(C1592,Population!A$1:BG$265,17,FALSE)</f>
        <v>2645139</v>
      </c>
      <c r="G1592" t="str">
        <f t="shared" si="24"/>
        <v>.</v>
      </c>
    </row>
    <row r="1593" spans="1:7" x14ac:dyDescent="0.4">
      <c r="A1593">
        <v>92</v>
      </c>
      <c r="B1593">
        <v>1975</v>
      </c>
      <c r="C1593" t="s">
        <v>1976</v>
      </c>
      <c r="D1593">
        <v>1401</v>
      </c>
      <c r="E1593">
        <f>VLOOKUP(C1593,GDP!A$1:BG$265,17,FALSE)</f>
        <v>29494515597.219975</v>
      </c>
      <c r="F1593">
        <f>VLOOKUP(C1593,Population!A$1:BG$265,17,FALSE)</f>
        <v>4711440</v>
      </c>
      <c r="G1593">
        <f t="shared" si="24"/>
        <v>6260.1912785093255</v>
      </c>
    </row>
    <row r="1594" spans="1:7" x14ac:dyDescent="0.4">
      <c r="A1594">
        <v>93</v>
      </c>
      <c r="B1594">
        <v>1975</v>
      </c>
      <c r="C1594" t="s">
        <v>2033</v>
      </c>
      <c r="D1594">
        <v>1393</v>
      </c>
      <c r="E1594">
        <f>VLOOKUP(C1594,GDP!A$1:BG$265,17,FALSE)</f>
        <v>2283049233.2875838</v>
      </c>
      <c r="F1594">
        <f>VLOOKUP(C1594,Population!A$1:BG$265,17,FALSE)</f>
        <v>7556026</v>
      </c>
      <c r="G1594">
        <f t="shared" si="24"/>
        <v>302.14946762856346</v>
      </c>
    </row>
    <row r="1595" spans="1:7" x14ac:dyDescent="0.4">
      <c r="A1595">
        <v>94</v>
      </c>
      <c r="B1595">
        <v>1975</v>
      </c>
      <c r="C1595" t="s">
        <v>2006</v>
      </c>
      <c r="D1595">
        <v>1386</v>
      </c>
      <c r="E1595">
        <f>VLOOKUP(C1595,GDP!A$1:BG$265,17,FALSE)</f>
        <v>3259344935.7683606</v>
      </c>
      <c r="F1595">
        <f>VLOOKUP(C1595,Population!A$1:BG$265,17,FALSE)</f>
        <v>13486629</v>
      </c>
      <c r="G1595">
        <f t="shared" si="24"/>
        <v>241.67232121298514</v>
      </c>
    </row>
    <row r="1596" spans="1:7" x14ac:dyDescent="0.4">
      <c r="A1596">
        <v>95</v>
      </c>
      <c r="B1596">
        <v>1975</v>
      </c>
      <c r="C1596" t="s">
        <v>2039</v>
      </c>
      <c r="D1596">
        <v>1383</v>
      </c>
      <c r="E1596">
        <f>VLOOKUP(C1596,GDP!A$1:BG$265,17,FALSE)</f>
        <v>474620439.5849604</v>
      </c>
      <c r="F1596">
        <f>VLOOKUP(C1596,Population!A$1:BG$265,17,FALSE)</f>
        <v>304222</v>
      </c>
      <c r="G1596">
        <f t="shared" si="24"/>
        <v>1560.1121535752195</v>
      </c>
    </row>
    <row r="1597" spans="1:7" x14ac:dyDescent="0.4">
      <c r="A1597">
        <v>96</v>
      </c>
      <c r="B1597">
        <v>1975</v>
      </c>
      <c r="C1597" t="s">
        <v>1973</v>
      </c>
      <c r="D1597">
        <v>1382</v>
      </c>
      <c r="E1597">
        <f>VLOOKUP(C1597,GDP!A$1:BG$265,17,FALSE)</f>
        <v>0</v>
      </c>
      <c r="F1597">
        <f>VLOOKUP(C1597,Population!A$1:BG$265,17,FALSE)</f>
        <v>32566821</v>
      </c>
      <c r="G1597" t="str">
        <f t="shared" si="24"/>
        <v>.</v>
      </c>
    </row>
    <row r="1598" spans="1:7" x14ac:dyDescent="0.4">
      <c r="A1598">
        <v>97</v>
      </c>
      <c r="B1598">
        <v>1975</v>
      </c>
      <c r="C1598" t="s">
        <v>2106</v>
      </c>
      <c r="D1598">
        <v>1380</v>
      </c>
      <c r="E1598">
        <f>VLOOKUP(C1598,GDP!A$1:BG$265,17,FALSE)</f>
        <v>0</v>
      </c>
      <c r="F1598">
        <f>VLOOKUP(C1598,Population!A$1:BG$265,17,FALSE)</f>
        <v>15980301</v>
      </c>
      <c r="G1598" t="str">
        <f t="shared" si="24"/>
        <v>.</v>
      </c>
    </row>
    <row r="1599" spans="1:7" x14ac:dyDescent="0.4">
      <c r="A1599">
        <v>98</v>
      </c>
      <c r="B1599">
        <v>1975</v>
      </c>
      <c r="C1599" t="s">
        <v>1997</v>
      </c>
      <c r="D1599">
        <v>1366</v>
      </c>
      <c r="E1599">
        <f>VLOOKUP(C1599,GDP!A$1:BG$265,17,FALSE)</f>
        <v>30463855421.686749</v>
      </c>
      <c r="F1599">
        <f>VLOOKUP(C1599,Population!A$1:BG$265,17,FALSE)</f>
        <v>130724115</v>
      </c>
      <c r="G1599">
        <f t="shared" si="24"/>
        <v>233.03929364285042</v>
      </c>
    </row>
    <row r="1600" spans="1:7" x14ac:dyDescent="0.4">
      <c r="A1600">
        <v>99</v>
      </c>
      <c r="B1600">
        <v>1975</v>
      </c>
      <c r="C1600" t="s">
        <v>2079</v>
      </c>
      <c r="D1600">
        <v>1364</v>
      </c>
      <c r="E1600">
        <f>VLOOKUP(C1600,GDP!A$1:BG$265,17,FALSE)</f>
        <v>679335901.11745071</v>
      </c>
      <c r="F1600">
        <f>VLOOKUP(C1600,Population!A$1:BG$265,17,FALSE)</f>
        <v>2993876</v>
      </c>
      <c r="G1600">
        <f t="shared" si="24"/>
        <v>226.90849624949419</v>
      </c>
    </row>
    <row r="1601" spans="1:7" x14ac:dyDescent="0.4">
      <c r="A1601">
        <v>100</v>
      </c>
      <c r="B1601">
        <v>1975</v>
      </c>
      <c r="C1601" t="s">
        <v>2280</v>
      </c>
      <c r="D1601">
        <v>1361</v>
      </c>
      <c r="E1601">
        <f>VLOOKUP(C1601,GDP!A$1:BG$265,17,FALSE)</f>
        <v>10048022369.914087</v>
      </c>
      <c r="F1601">
        <f>VLOOKUP(C1601,Population!A$1:BG$265,17,FALSE)</f>
        <v>4461600</v>
      </c>
      <c r="G1601">
        <f t="shared" si="24"/>
        <v>2252.1118813685871</v>
      </c>
    </row>
    <row r="1602" spans="1:7" x14ac:dyDescent="0.4">
      <c r="A1602">
        <v>1</v>
      </c>
      <c r="B1602">
        <v>1976</v>
      </c>
      <c r="C1602" t="s">
        <v>133</v>
      </c>
      <c r="D1602">
        <v>2133</v>
      </c>
      <c r="E1602">
        <f>VLOOKUP(C1602,GDP!A$1:BG$265,18,FALSE)</f>
        <v>517787921003.57306</v>
      </c>
      <c r="F1602">
        <f>VLOOKUP(C1602,Population!A$1:BG$265,18,FALSE)</f>
        <v>78336950</v>
      </c>
      <c r="G1602">
        <f t="shared" si="24"/>
        <v>6609.7533922826078</v>
      </c>
    </row>
    <row r="1603" spans="1:7" x14ac:dyDescent="0.4">
      <c r="A1603">
        <v>2</v>
      </c>
      <c r="B1603">
        <v>1976</v>
      </c>
      <c r="C1603" t="s">
        <v>51</v>
      </c>
      <c r="D1603">
        <v>2090</v>
      </c>
      <c r="E1603">
        <f>VLOOKUP(C1603,GDP!A$1:BG$265,18,FALSE)</f>
        <v>0</v>
      </c>
      <c r="F1603">
        <f>VLOOKUP(C1603,Population!A$1:BG$265,18,FALSE)</f>
        <v>110213082</v>
      </c>
      <c r="G1603" t="str">
        <f t="shared" ref="G1603:G1666" si="25">IFERROR(IF(E1603*F1603=0,".",E1603/F1603),".")</f>
        <v>.</v>
      </c>
    </row>
    <row r="1604" spans="1:7" x14ac:dyDescent="0.4">
      <c r="A1604">
        <v>3</v>
      </c>
      <c r="B1604">
        <v>1976</v>
      </c>
      <c r="C1604" t="s">
        <v>118</v>
      </c>
      <c r="D1604">
        <v>2028</v>
      </c>
      <c r="E1604">
        <f>VLOOKUP(C1604,GDP!A$1:BG$265,18,FALSE)</f>
        <v>107775403067.17787</v>
      </c>
      <c r="F1604">
        <f>VLOOKUP(C1604,Population!A$1:BG$265,18,FALSE)</f>
        <v>13774037</v>
      </c>
      <c r="G1604">
        <f t="shared" si="25"/>
        <v>7824.5327108659485</v>
      </c>
    </row>
    <row r="1605" spans="1:7" x14ac:dyDescent="0.4">
      <c r="A1605">
        <v>4</v>
      </c>
      <c r="B1605">
        <v>1976</v>
      </c>
      <c r="C1605" t="s">
        <v>1485</v>
      </c>
      <c r="D1605">
        <v>2004</v>
      </c>
      <c r="E1605">
        <f>VLOOKUP(C1605,GDP!A$1:BG$265,18,FALSE)</f>
        <v>0</v>
      </c>
      <c r="F1605">
        <f>VLOOKUP(C1605,Population!A$1:BG$265,18,FALSE)</f>
        <v>10125939</v>
      </c>
      <c r="G1605" t="str">
        <f t="shared" si="25"/>
        <v>.</v>
      </c>
    </row>
    <row r="1606" spans="1:7" x14ac:dyDescent="0.4">
      <c r="A1606">
        <v>5</v>
      </c>
      <c r="B1606">
        <v>1976</v>
      </c>
      <c r="C1606" t="s">
        <v>2270</v>
      </c>
      <c r="D1606">
        <v>1967</v>
      </c>
      <c r="E1606" t="e">
        <f>VLOOKUP(C1606,GDP!A$1:BG$265,18,FALSE)</f>
        <v>#N/A</v>
      </c>
      <c r="F1606" t="e">
        <f>VLOOKUP(C1606,Population!A$1:BG$265,18,FALSE)</f>
        <v>#N/A</v>
      </c>
      <c r="G1606" t="str">
        <f t="shared" si="25"/>
        <v>.</v>
      </c>
    </row>
    <row r="1607" spans="1:7" x14ac:dyDescent="0.4">
      <c r="A1607">
        <v>6</v>
      </c>
      <c r="B1607">
        <v>1976</v>
      </c>
      <c r="C1607" t="s">
        <v>147</v>
      </c>
      <c r="D1607">
        <v>1962</v>
      </c>
      <c r="E1607">
        <f>VLOOKUP(C1607,GDP!A$1:BG$265,18,FALSE)</f>
        <v>223976030937.42731</v>
      </c>
      <c r="F1607">
        <f>VLOOKUP(C1607,Population!A$1:BG$265,18,FALSE)</f>
        <v>55718260</v>
      </c>
      <c r="G1607">
        <f t="shared" si="25"/>
        <v>4019.7958611311142</v>
      </c>
    </row>
    <row r="1608" spans="1:7" x14ac:dyDescent="0.4">
      <c r="A1608">
        <v>7</v>
      </c>
      <c r="B1608">
        <v>1976</v>
      </c>
      <c r="C1608" t="s">
        <v>232</v>
      </c>
      <c r="D1608">
        <v>1960</v>
      </c>
      <c r="E1608">
        <f>VLOOKUP(C1608,GDP!A$1:BG$265,18,FALSE)</f>
        <v>232614555256.0647</v>
      </c>
      <c r="F1608">
        <f>VLOOKUP(C1608,Population!A$1:BG$265,18,FALSE)</f>
        <v>56211968</v>
      </c>
      <c r="G1608">
        <f t="shared" si="25"/>
        <v>4138.1677876153472</v>
      </c>
    </row>
    <row r="1609" spans="1:7" x14ac:dyDescent="0.4">
      <c r="A1609">
        <v>8</v>
      </c>
      <c r="B1609">
        <v>1976</v>
      </c>
      <c r="C1609" t="s">
        <v>199</v>
      </c>
      <c r="D1609">
        <v>1938</v>
      </c>
      <c r="E1609">
        <f>VLOOKUP(C1609,GDP!A$1:BG$265,18,FALSE)</f>
        <v>0</v>
      </c>
      <c r="F1609">
        <f>VLOOKUP(C1609,Population!A$1:BG$265,18,FALSE)</f>
        <v>34356300</v>
      </c>
      <c r="G1609" t="str">
        <f t="shared" si="25"/>
        <v>.</v>
      </c>
    </row>
    <row r="1610" spans="1:7" x14ac:dyDescent="0.4">
      <c r="A1610">
        <v>9</v>
      </c>
      <c r="B1610">
        <v>1976</v>
      </c>
      <c r="C1610" t="s">
        <v>281</v>
      </c>
      <c r="D1610">
        <v>1931</v>
      </c>
      <c r="E1610" t="e">
        <f>VLOOKUP(C1610,GDP!A$1:BG$265,18,FALSE)</f>
        <v>#N/A</v>
      </c>
      <c r="F1610" t="e">
        <f>VLOOKUP(C1610,Population!A$1:BG$265,18,FALSE)</f>
        <v>#N/A</v>
      </c>
      <c r="G1610" t="str">
        <f t="shared" si="25"/>
        <v>.</v>
      </c>
    </row>
    <row r="1611" spans="1:7" x14ac:dyDescent="0.4">
      <c r="A1611">
        <v>10</v>
      </c>
      <c r="B1611">
        <v>1976</v>
      </c>
      <c r="C1611" t="s">
        <v>65</v>
      </c>
      <c r="D1611">
        <v>1921</v>
      </c>
      <c r="E1611">
        <f>VLOOKUP(C1611,GDP!A$1:BG$265,18,FALSE)</f>
        <v>51169498443.600006</v>
      </c>
      <c r="F1611">
        <f>VLOOKUP(C1611,Population!A$1:BG$265,18,FALSE)</f>
        <v>26477152</v>
      </c>
      <c r="G1611">
        <f t="shared" si="25"/>
        <v>1932.5907274166045</v>
      </c>
    </row>
    <row r="1612" spans="1:7" x14ac:dyDescent="0.4">
      <c r="A1612">
        <v>11</v>
      </c>
      <c r="B1612">
        <v>1976</v>
      </c>
      <c r="C1612" t="s">
        <v>140</v>
      </c>
      <c r="D1612">
        <v>1920</v>
      </c>
      <c r="E1612">
        <f>VLOOKUP(C1612,GDP!A$1:BG$265,18,FALSE)</f>
        <v>118185307386.22234</v>
      </c>
      <c r="F1612">
        <f>VLOOKUP(C1612,Population!A$1:BG$265,18,FALSE)</f>
        <v>36137812</v>
      </c>
      <c r="G1612">
        <f t="shared" si="25"/>
        <v>3270.4057286650982</v>
      </c>
    </row>
    <row r="1613" spans="1:7" x14ac:dyDescent="0.4">
      <c r="A1613">
        <v>12</v>
      </c>
      <c r="B1613">
        <v>1976</v>
      </c>
      <c r="C1613" t="s">
        <v>108</v>
      </c>
      <c r="D1613">
        <v>1882</v>
      </c>
      <c r="E1613">
        <f>VLOOKUP(C1613,GDP!A$1:BG$265,18,FALSE)</f>
        <v>0</v>
      </c>
      <c r="F1613">
        <f>VLOOKUP(C1613,Population!A$1:BG$265,18,FALSE)</f>
        <v>10598677</v>
      </c>
      <c r="G1613" t="str">
        <f t="shared" si="25"/>
        <v>.</v>
      </c>
    </row>
    <row r="1614" spans="1:7" x14ac:dyDescent="0.4">
      <c r="A1614">
        <v>13</v>
      </c>
      <c r="B1614">
        <v>1976</v>
      </c>
      <c r="C1614" t="s">
        <v>2073</v>
      </c>
      <c r="D1614">
        <v>1878</v>
      </c>
      <c r="E1614">
        <f>VLOOKUP(C1614,GDP!A$1:BG$265,18,FALSE)</f>
        <v>0</v>
      </c>
      <c r="F1614">
        <f>VLOOKUP(C1614,Population!A$1:BG$265,18,FALSE)</f>
        <v>135147000</v>
      </c>
      <c r="G1614" t="str">
        <f t="shared" si="25"/>
        <v>.</v>
      </c>
    </row>
    <row r="1615" spans="1:7" x14ac:dyDescent="0.4">
      <c r="A1615">
        <v>14</v>
      </c>
      <c r="B1615">
        <v>1976</v>
      </c>
      <c r="C1615" t="s">
        <v>43</v>
      </c>
      <c r="D1615">
        <v>1874</v>
      </c>
      <c r="E1615">
        <f>VLOOKUP(C1615,GDP!A$1:BG$265,18,FALSE)</f>
        <v>71494539498.432617</v>
      </c>
      <c r="F1615">
        <f>VLOOKUP(C1615,Population!A$1:BG$265,18,FALSE)</f>
        <v>9818227</v>
      </c>
      <c r="G1615">
        <f t="shared" si="25"/>
        <v>7281.8177353642996</v>
      </c>
    </row>
    <row r="1616" spans="1:7" x14ac:dyDescent="0.4">
      <c r="A1616">
        <v>15</v>
      </c>
      <c r="B1616">
        <v>1976</v>
      </c>
      <c r="C1616" t="s">
        <v>1607</v>
      </c>
      <c r="D1616">
        <v>1867</v>
      </c>
      <c r="E1616">
        <f>VLOOKUP(C1616,GDP!A$1:BG$265,18,FALSE)</f>
        <v>0</v>
      </c>
      <c r="F1616">
        <f>VLOOKUP(C1616,Population!A$1:BG$265,18,FALSE)</f>
        <v>0</v>
      </c>
      <c r="G1616" t="str">
        <f t="shared" si="25"/>
        <v>.</v>
      </c>
    </row>
    <row r="1617" spans="1:7" x14ac:dyDescent="0.4">
      <c r="A1617">
        <v>16</v>
      </c>
      <c r="B1617">
        <v>1976</v>
      </c>
      <c r="C1617" t="s">
        <v>59</v>
      </c>
      <c r="D1617">
        <v>1833</v>
      </c>
      <c r="E1617">
        <f>VLOOKUP(C1617,GDP!A$1:BG$265,18,FALSE)</f>
        <v>0</v>
      </c>
      <c r="F1617">
        <f>VLOOKUP(C1617,Population!A$1:BG$265,18,FALSE)</f>
        <v>21551634</v>
      </c>
      <c r="G1617" t="str">
        <f t="shared" si="25"/>
        <v>.</v>
      </c>
    </row>
    <row r="1618" spans="1:7" x14ac:dyDescent="0.4">
      <c r="A1618">
        <v>17</v>
      </c>
      <c r="B1618">
        <v>1976</v>
      </c>
      <c r="C1618" t="s">
        <v>467</v>
      </c>
      <c r="D1618">
        <v>1828</v>
      </c>
      <c r="E1618">
        <f>VLOOKUP(C1618,GDP!A$1:BG$265,18,FALSE)</f>
        <v>20334835543.766579</v>
      </c>
      <c r="F1618">
        <f>VLOOKUP(C1618,Population!A$1:BG$265,18,FALSE)</f>
        <v>9355810</v>
      </c>
      <c r="G1618">
        <f t="shared" si="25"/>
        <v>2173.4981304415737</v>
      </c>
    </row>
    <row r="1619" spans="1:7" x14ac:dyDescent="0.4">
      <c r="A1619">
        <v>18</v>
      </c>
      <c r="B1619">
        <v>1976</v>
      </c>
      <c r="C1619" t="s">
        <v>100</v>
      </c>
      <c r="D1619">
        <v>1813</v>
      </c>
      <c r="E1619">
        <f>VLOOKUP(C1619,GDP!A$1:BG$265,18,FALSE)</f>
        <v>42959976068.113831</v>
      </c>
      <c r="F1619">
        <f>VLOOKUP(C1619,Population!A$1:BG$265,18,FALSE)</f>
        <v>7565525</v>
      </c>
      <c r="G1619">
        <f t="shared" si="25"/>
        <v>5678.3866378227331</v>
      </c>
    </row>
    <row r="1620" spans="1:7" x14ac:dyDescent="0.4">
      <c r="A1620">
        <v>19</v>
      </c>
      <c r="B1620">
        <v>1976</v>
      </c>
      <c r="C1620" t="s">
        <v>126</v>
      </c>
      <c r="D1620">
        <v>1810</v>
      </c>
      <c r="E1620">
        <f>VLOOKUP(C1620,GDP!A$1:BG$265,18,FALSE)</f>
        <v>88102107647.099335</v>
      </c>
      <c r="F1620">
        <f>VLOOKUP(C1620,Population!A$1:BG$265,18,FALSE)</f>
        <v>8222286</v>
      </c>
      <c r="G1620">
        <f t="shared" si="25"/>
        <v>10715.038086378816</v>
      </c>
    </row>
    <row r="1621" spans="1:7" x14ac:dyDescent="0.4">
      <c r="A1621">
        <v>20</v>
      </c>
      <c r="B1621">
        <v>1976</v>
      </c>
      <c r="C1621" t="s">
        <v>32</v>
      </c>
      <c r="D1621">
        <v>1804</v>
      </c>
      <c r="E1621">
        <f>VLOOKUP(C1621,GDP!A$1:BG$265,18,FALSE)</f>
        <v>372319038514.0672</v>
      </c>
      <c r="F1621">
        <f>VLOOKUP(C1621,Population!A$1:BG$265,18,FALSE)</f>
        <v>54541493</v>
      </c>
      <c r="G1621">
        <f t="shared" si="25"/>
        <v>6826.3448254719979</v>
      </c>
    </row>
    <row r="1622" spans="1:7" x14ac:dyDescent="0.4">
      <c r="A1622">
        <v>21</v>
      </c>
      <c r="B1622">
        <v>1976</v>
      </c>
      <c r="C1622" t="s">
        <v>1147</v>
      </c>
      <c r="D1622">
        <v>1784</v>
      </c>
      <c r="E1622">
        <f>VLOOKUP(C1622,GDP!A$1:BG$265,18,FALSE)</f>
        <v>36601885924.563019</v>
      </c>
      <c r="F1622">
        <f>VLOOKUP(C1622,Population!A$1:BG$265,18,FALSE)</f>
        <v>26904349</v>
      </c>
      <c r="G1622">
        <f t="shared" si="25"/>
        <v>1360.4449572284027</v>
      </c>
    </row>
    <row r="1623" spans="1:7" x14ac:dyDescent="0.4">
      <c r="A1623">
        <v>22</v>
      </c>
      <c r="B1623">
        <v>1976</v>
      </c>
      <c r="C1623" t="s">
        <v>410</v>
      </c>
      <c r="D1623">
        <v>1763</v>
      </c>
      <c r="E1623">
        <f>VLOOKUP(C1623,GDP!A$1:BG$265,18,FALSE)</f>
        <v>0</v>
      </c>
      <c r="F1623">
        <f>VLOOKUP(C1623,Population!A$1:BG$265,18,FALSE)</f>
        <v>8758599</v>
      </c>
      <c r="G1623" t="str">
        <f t="shared" si="25"/>
        <v>.</v>
      </c>
    </row>
    <row r="1624" spans="1:7" x14ac:dyDescent="0.4">
      <c r="A1624">
        <v>23</v>
      </c>
      <c r="B1624">
        <v>1976</v>
      </c>
      <c r="C1624" t="s">
        <v>60</v>
      </c>
      <c r="D1624">
        <v>1749</v>
      </c>
      <c r="E1624">
        <f>VLOOKUP(C1624,GDP!A$1:BG$265,18,FALSE)</f>
        <v>15947709379.650709</v>
      </c>
      <c r="F1624">
        <f>VLOOKUP(C1624,Population!A$1:BG$265,18,FALSE)</f>
        <v>15639901</v>
      </c>
      <c r="G1624">
        <f t="shared" si="25"/>
        <v>1019.680967267677</v>
      </c>
    </row>
    <row r="1625" spans="1:7" x14ac:dyDescent="0.4">
      <c r="A1625">
        <v>24</v>
      </c>
      <c r="B1625">
        <v>1976</v>
      </c>
      <c r="C1625" t="s">
        <v>2002</v>
      </c>
      <c r="D1625">
        <v>1745</v>
      </c>
      <c r="E1625">
        <f>VLOOKUP(C1625,GDP!A$1:BG$265,18,FALSE)</f>
        <v>9465078403.6229839</v>
      </c>
      <c r="F1625">
        <f>VLOOKUP(C1625,Population!A$1:BG$265,18,FALSE)</f>
        <v>3238050</v>
      </c>
      <c r="G1625">
        <f t="shared" si="25"/>
        <v>2923.0797559095704</v>
      </c>
    </row>
    <row r="1626" spans="1:7" x14ac:dyDescent="0.4">
      <c r="A1626">
        <v>25</v>
      </c>
      <c r="B1626">
        <v>1976</v>
      </c>
      <c r="C1626" t="s">
        <v>505</v>
      </c>
      <c r="D1626">
        <v>1731</v>
      </c>
      <c r="E1626">
        <f>VLOOKUP(C1626,GDP!A$1:BG$265,18,FALSE)</f>
        <v>0</v>
      </c>
      <c r="F1626">
        <f>VLOOKUP(C1626,Population!A$1:BG$265,18,FALSE)</f>
        <v>3533000</v>
      </c>
      <c r="G1626" t="str">
        <f t="shared" si="25"/>
        <v>.</v>
      </c>
    </row>
    <row r="1627" spans="1:7" x14ac:dyDescent="0.4">
      <c r="A1627">
        <v>26</v>
      </c>
      <c r="B1627">
        <v>1976</v>
      </c>
      <c r="C1627" t="s">
        <v>1983</v>
      </c>
      <c r="D1627">
        <v>1729</v>
      </c>
      <c r="E1627">
        <f>VLOOKUP(C1627,GDP!A$1:BG$265,18,FALSE)</f>
        <v>0</v>
      </c>
      <c r="F1627">
        <f>VLOOKUP(C1627,Population!A$1:BG$265,18,FALSE)</f>
        <v>4381601</v>
      </c>
      <c r="G1627" t="str">
        <f t="shared" si="25"/>
        <v>.</v>
      </c>
    </row>
    <row r="1628" spans="1:7" x14ac:dyDescent="0.4">
      <c r="A1628">
        <v>26</v>
      </c>
      <c r="B1628">
        <v>1976</v>
      </c>
      <c r="C1628" t="s">
        <v>351</v>
      </c>
      <c r="D1628">
        <v>1729</v>
      </c>
      <c r="E1628" t="e">
        <f>VLOOKUP(C1628,GDP!A$1:BG$265,18,FALSE)</f>
        <v>#N/A</v>
      </c>
      <c r="F1628" t="e">
        <f>VLOOKUP(C1628,Population!A$1:BG$265,18,FALSE)</f>
        <v>#N/A</v>
      </c>
      <c r="G1628" t="str">
        <f t="shared" si="25"/>
        <v>.</v>
      </c>
    </row>
    <row r="1629" spans="1:7" x14ac:dyDescent="0.4">
      <c r="A1629">
        <v>28</v>
      </c>
      <c r="B1629">
        <v>1976</v>
      </c>
      <c r="C1629" t="s">
        <v>2002</v>
      </c>
      <c r="D1629">
        <v>1717</v>
      </c>
      <c r="E1629">
        <f>VLOOKUP(C1629,GDP!A$1:BG$265,18,FALSE)</f>
        <v>9465078403.6229839</v>
      </c>
      <c r="F1629">
        <f>VLOOKUP(C1629,Population!A$1:BG$265,18,FALSE)</f>
        <v>3238050</v>
      </c>
      <c r="G1629">
        <f t="shared" si="25"/>
        <v>2923.0797559095704</v>
      </c>
    </row>
    <row r="1630" spans="1:7" x14ac:dyDescent="0.4">
      <c r="A1630">
        <v>29</v>
      </c>
      <c r="B1630">
        <v>1976</v>
      </c>
      <c r="C1630" t="s">
        <v>522</v>
      </c>
      <c r="D1630">
        <v>1709</v>
      </c>
      <c r="E1630">
        <f>VLOOKUP(C1630,GDP!A$1:BG$265,18,FALSE)</f>
        <v>9584323309.121357</v>
      </c>
      <c r="F1630">
        <f>VLOOKUP(C1630,Population!A$1:BG$265,18,FALSE)</f>
        <v>18210754</v>
      </c>
      <c r="G1630">
        <f t="shared" si="25"/>
        <v>526.30019103664551</v>
      </c>
    </row>
    <row r="1631" spans="1:7" x14ac:dyDescent="0.4">
      <c r="A1631">
        <v>30</v>
      </c>
      <c r="B1631">
        <v>1976</v>
      </c>
      <c r="C1631" t="s">
        <v>678</v>
      </c>
      <c r="D1631">
        <v>1705</v>
      </c>
      <c r="E1631">
        <f>VLOOKUP(C1631,GDP!A$1:BG$265,18,FALSE)</f>
        <v>68055295080.174255</v>
      </c>
      <c r="F1631">
        <f>VLOOKUP(C1631,Population!A$1:BG$265,18,FALSE)</f>
        <v>33737768</v>
      </c>
      <c r="G1631">
        <f t="shared" si="25"/>
        <v>2017.1842749103691</v>
      </c>
    </row>
    <row r="1632" spans="1:7" x14ac:dyDescent="0.4">
      <c r="A1632">
        <v>31</v>
      </c>
      <c r="B1632">
        <v>1976</v>
      </c>
      <c r="C1632" t="s">
        <v>1064</v>
      </c>
      <c r="D1632">
        <v>1702</v>
      </c>
      <c r="E1632">
        <f>VLOOKUP(C1632,GDP!A$1:BG$265,18,FALSE)</f>
        <v>36308883248.730965</v>
      </c>
      <c r="F1632">
        <f>VLOOKUP(C1632,Population!A$1:BG$265,18,FALSE)</f>
        <v>65226229</v>
      </c>
      <c r="G1632">
        <f t="shared" si="25"/>
        <v>556.66077596990874</v>
      </c>
    </row>
    <row r="1633" spans="1:7" x14ac:dyDescent="0.4">
      <c r="A1633">
        <v>32</v>
      </c>
      <c r="B1633">
        <v>1976</v>
      </c>
      <c r="C1633" t="s">
        <v>33</v>
      </c>
      <c r="D1633">
        <v>1700</v>
      </c>
      <c r="E1633">
        <f>VLOOKUP(C1633,GDP!A$1:BG$265,18,FALSE)</f>
        <v>89025974025.974014</v>
      </c>
      <c r="F1633">
        <f>VLOOKUP(C1633,Population!A$1:BG$265,18,FALSE)</f>
        <v>62623763</v>
      </c>
      <c r="G1633">
        <f t="shared" si="25"/>
        <v>1421.6005196936826</v>
      </c>
    </row>
    <row r="1634" spans="1:7" x14ac:dyDescent="0.4">
      <c r="A1634">
        <v>33</v>
      </c>
      <c r="B1634">
        <v>1976</v>
      </c>
      <c r="C1634" t="s">
        <v>77</v>
      </c>
      <c r="D1634">
        <v>1698</v>
      </c>
      <c r="E1634">
        <f>VLOOKUP(C1634,GDP!A$1:BG$265,18,FALSE)</f>
        <v>1540820245.2380953</v>
      </c>
      <c r="F1634">
        <f>VLOOKUP(C1634,Population!A$1:BG$265,18,FALSE)</f>
        <v>2861581</v>
      </c>
      <c r="G1634">
        <f t="shared" si="25"/>
        <v>538.45068346417429</v>
      </c>
    </row>
    <row r="1635" spans="1:7" x14ac:dyDescent="0.4">
      <c r="A1635">
        <v>34</v>
      </c>
      <c r="B1635">
        <v>1976</v>
      </c>
      <c r="C1635" t="s">
        <v>1492</v>
      </c>
      <c r="D1635">
        <v>1689</v>
      </c>
      <c r="E1635">
        <f>VLOOKUP(C1635,GDP!A$1:BG$265,18,FALSE)</f>
        <v>2765254237.2881355</v>
      </c>
      <c r="F1635">
        <f>VLOOKUP(C1635,Population!A$1:BG$265,18,FALSE)</f>
        <v>10023472</v>
      </c>
      <c r="G1635">
        <f t="shared" si="25"/>
        <v>275.87788316145696</v>
      </c>
    </row>
    <row r="1636" spans="1:7" x14ac:dyDescent="0.4">
      <c r="A1636">
        <v>35</v>
      </c>
      <c r="B1636">
        <v>1976</v>
      </c>
      <c r="C1636" t="s">
        <v>565</v>
      </c>
      <c r="D1636">
        <v>1688</v>
      </c>
      <c r="E1636">
        <f>VLOOKUP(C1636,GDP!A$1:BG$265,18,FALSE)</f>
        <v>104894743476.61667</v>
      </c>
      <c r="F1636">
        <f>VLOOKUP(C1636,Population!A$1:BG$265,18,FALSE)</f>
        <v>14033000</v>
      </c>
      <c r="G1636">
        <f t="shared" si="25"/>
        <v>7474.8623584847619</v>
      </c>
    </row>
    <row r="1637" spans="1:7" x14ac:dyDescent="0.4">
      <c r="A1637">
        <v>36</v>
      </c>
      <c r="B1637">
        <v>1976</v>
      </c>
      <c r="C1637" t="s">
        <v>295</v>
      </c>
      <c r="D1637">
        <v>1679</v>
      </c>
      <c r="E1637">
        <f>VLOOKUP(C1637,GDP!A$1:BG$265,18,FALSE)</f>
        <v>51280134554.288918</v>
      </c>
      <c r="F1637">
        <f>VLOOKUP(C1637,Population!A$1:BG$265,18,FALSE)</f>
        <v>40189511</v>
      </c>
      <c r="G1637">
        <f t="shared" si="25"/>
        <v>1275.9581611801377</v>
      </c>
    </row>
    <row r="1638" spans="1:7" x14ac:dyDescent="0.4">
      <c r="A1638">
        <v>37</v>
      </c>
      <c r="B1638">
        <v>1976</v>
      </c>
      <c r="C1638" t="s">
        <v>81</v>
      </c>
      <c r="D1638">
        <v>1669</v>
      </c>
      <c r="E1638">
        <f>VLOOKUP(C1638,GDP!A$1:BG$265,18,FALSE)</f>
        <v>3667161241.4837241</v>
      </c>
      <c r="F1638">
        <f>VLOOKUP(C1638,Population!A$1:BG$265,18,FALSE)</f>
        <v>2841429</v>
      </c>
      <c r="G1638">
        <f t="shared" si="25"/>
        <v>1290.6045660418488</v>
      </c>
    </row>
    <row r="1639" spans="1:7" x14ac:dyDescent="0.4">
      <c r="A1639">
        <v>38</v>
      </c>
      <c r="B1639">
        <v>1976</v>
      </c>
      <c r="C1639" t="s">
        <v>70</v>
      </c>
      <c r="D1639">
        <v>1662</v>
      </c>
      <c r="E1639">
        <f>VLOOKUP(C1639,GDP!A$1:BG$265,18,FALSE)</f>
        <v>10341925249.042147</v>
      </c>
      <c r="F1639">
        <f>VLOOKUP(C1639,Population!A$1:BG$265,18,FALSE)</f>
        <v>10601836</v>
      </c>
      <c r="G1639">
        <f t="shared" si="25"/>
        <v>975.48436412732156</v>
      </c>
    </row>
    <row r="1640" spans="1:7" x14ac:dyDescent="0.4">
      <c r="A1640">
        <v>39</v>
      </c>
      <c r="B1640">
        <v>1976</v>
      </c>
      <c r="C1640" t="s">
        <v>637</v>
      </c>
      <c r="D1640">
        <v>1646</v>
      </c>
      <c r="E1640">
        <f>VLOOKUP(C1640,GDP!A$1:BG$265,18,FALSE)</f>
        <v>4507929104.4776115</v>
      </c>
      <c r="F1640">
        <f>VLOOKUP(C1640,Population!A$1:BG$265,18,FALSE)</f>
        <v>5781796</v>
      </c>
      <c r="G1640">
        <f t="shared" si="25"/>
        <v>779.67626399783239</v>
      </c>
    </row>
    <row r="1641" spans="1:7" x14ac:dyDescent="0.4">
      <c r="A1641">
        <v>40</v>
      </c>
      <c r="B1641">
        <v>1976</v>
      </c>
      <c r="C1641" t="s">
        <v>109</v>
      </c>
      <c r="D1641">
        <v>1642</v>
      </c>
      <c r="E1641">
        <f>VLOOKUP(C1641,GDP!A$1:BG$265,18,FALSE)</f>
        <v>13360476861.96624</v>
      </c>
      <c r="F1641">
        <f>VLOOKUP(C1641,Population!A$1:BG$265,18,FALSE)</f>
        <v>40089032</v>
      </c>
      <c r="G1641">
        <f t="shared" si="25"/>
        <v>333.27012889625871</v>
      </c>
    </row>
    <row r="1642" spans="1:7" x14ac:dyDescent="0.4">
      <c r="A1642">
        <v>41</v>
      </c>
      <c r="B1642">
        <v>1976</v>
      </c>
      <c r="C1642" t="s">
        <v>858</v>
      </c>
      <c r="D1642">
        <v>1639</v>
      </c>
      <c r="E1642">
        <f>VLOOKUP(C1642,GDP!A$1:BG$265,18,FALSE)</f>
        <v>44575847808.105873</v>
      </c>
      <c r="F1642">
        <f>VLOOKUP(C1642,Population!A$1:BG$265,18,FALSE)</f>
        <v>5072596</v>
      </c>
      <c r="G1642">
        <f t="shared" si="25"/>
        <v>8787.5809167743446</v>
      </c>
    </row>
    <row r="1643" spans="1:7" x14ac:dyDescent="0.4">
      <c r="A1643">
        <v>42</v>
      </c>
      <c r="B1643">
        <v>1976</v>
      </c>
      <c r="C1643" t="s">
        <v>2285</v>
      </c>
      <c r="D1643">
        <v>1635</v>
      </c>
      <c r="E1643">
        <f>VLOOKUP(C1643,GDP!A$1:BG$265,18,FALSE)</f>
        <v>0</v>
      </c>
      <c r="F1643">
        <f>VLOOKUP(C1643,Population!A$1:BG$265,18,FALSE)</f>
        <v>23559071</v>
      </c>
      <c r="G1643" t="str">
        <f t="shared" si="25"/>
        <v>.</v>
      </c>
    </row>
    <row r="1644" spans="1:7" x14ac:dyDescent="0.4">
      <c r="A1644">
        <v>43</v>
      </c>
      <c r="B1644">
        <v>1976</v>
      </c>
      <c r="C1644" t="s">
        <v>2255</v>
      </c>
      <c r="D1644">
        <v>1632</v>
      </c>
      <c r="E1644">
        <f>VLOOKUP(C1644,GDP!A$1:BG$265,18,FALSE)</f>
        <v>29779338842.975204</v>
      </c>
      <c r="F1644">
        <f>VLOOKUP(C1644,Population!A$1:BG$265,18,FALSE)</f>
        <v>35848523</v>
      </c>
      <c r="G1644">
        <f t="shared" si="25"/>
        <v>830.69918509544186</v>
      </c>
    </row>
    <row r="1645" spans="1:7" x14ac:dyDescent="0.4">
      <c r="A1645">
        <v>44</v>
      </c>
      <c r="B1645">
        <v>1976</v>
      </c>
      <c r="C1645" t="s">
        <v>1060</v>
      </c>
      <c r="D1645">
        <v>1631</v>
      </c>
      <c r="E1645">
        <f>VLOOKUP(C1645,GDP!A$1:BG$265,18,FALSE)</f>
        <v>31152840485.074627</v>
      </c>
      <c r="F1645">
        <f>VLOOKUP(C1645,Population!A$1:BG$265,18,FALSE)</f>
        <v>9188150</v>
      </c>
      <c r="G1645">
        <f t="shared" si="25"/>
        <v>3390.5454835929568</v>
      </c>
    </row>
    <row r="1646" spans="1:7" x14ac:dyDescent="0.4">
      <c r="A1646">
        <v>45</v>
      </c>
      <c r="B1646">
        <v>1976</v>
      </c>
      <c r="C1646" t="s">
        <v>750</v>
      </c>
      <c r="D1646">
        <v>1629</v>
      </c>
      <c r="E1646">
        <f>VLOOKUP(C1646,GDP!A$1:BG$265,18,FALSE)</f>
        <v>13131668946.648428</v>
      </c>
      <c r="F1646">
        <f>VLOOKUP(C1646,Population!A$1:BG$265,18,FALSE)</f>
        <v>1089209</v>
      </c>
      <c r="G1646">
        <f t="shared" si="25"/>
        <v>12056.151708853331</v>
      </c>
    </row>
    <row r="1647" spans="1:7" x14ac:dyDescent="0.4">
      <c r="A1647">
        <v>46</v>
      </c>
      <c r="B1647">
        <v>1976</v>
      </c>
      <c r="C1647" t="s">
        <v>2260</v>
      </c>
      <c r="D1647">
        <v>1616</v>
      </c>
      <c r="E1647" t="e">
        <f>VLOOKUP(C1647,GDP!A$1:BG$265,18,FALSE)</f>
        <v>#N/A</v>
      </c>
      <c r="F1647" t="e">
        <f>VLOOKUP(C1647,Population!A$1:BG$265,18,FALSE)</f>
        <v>#N/A</v>
      </c>
      <c r="G1647" t="str">
        <f t="shared" si="25"/>
        <v>.</v>
      </c>
    </row>
    <row r="1648" spans="1:7" x14ac:dyDescent="0.4">
      <c r="A1648">
        <v>47</v>
      </c>
      <c r="B1648">
        <v>1976</v>
      </c>
      <c r="C1648" t="s">
        <v>399</v>
      </c>
      <c r="D1648">
        <v>1615</v>
      </c>
      <c r="E1648">
        <f>VLOOKUP(C1648,GDP!A$1:BG$265,18,FALSE)</f>
        <v>15341403660.46981</v>
      </c>
      <c r="F1648">
        <f>VLOOKUP(C1648,Population!A$1:BG$265,18,FALSE)</f>
        <v>25323406</v>
      </c>
      <c r="G1648">
        <f t="shared" si="25"/>
        <v>605.81912482348582</v>
      </c>
    </row>
    <row r="1649" spans="1:7" x14ac:dyDescent="0.4">
      <c r="A1649">
        <v>48</v>
      </c>
      <c r="B1649">
        <v>1976</v>
      </c>
      <c r="C1649" t="s">
        <v>117</v>
      </c>
      <c r="D1649">
        <v>1605</v>
      </c>
      <c r="E1649">
        <f>VLOOKUP(C1649,GDP!A$1:BG$265,18,FALSE)</f>
        <v>0</v>
      </c>
      <c r="F1649">
        <f>VLOOKUP(C1649,Population!A$1:BG$265,18,FALSE)</f>
        <v>6302504</v>
      </c>
      <c r="G1649" t="str">
        <f t="shared" si="25"/>
        <v>.</v>
      </c>
    </row>
    <row r="1650" spans="1:7" x14ac:dyDescent="0.4">
      <c r="A1650">
        <v>49</v>
      </c>
      <c r="B1650">
        <v>1976</v>
      </c>
      <c r="C1650" t="s">
        <v>709</v>
      </c>
      <c r="D1650">
        <v>1602</v>
      </c>
      <c r="E1650">
        <f>VLOOKUP(C1650,GDP!A$1:BG$265,18,FALSE)</f>
        <v>3076592431.2720389</v>
      </c>
      <c r="F1650">
        <f>VLOOKUP(C1650,Population!A$1:BG$265,18,FALSE)</f>
        <v>7669445</v>
      </c>
      <c r="G1650">
        <f t="shared" si="25"/>
        <v>401.14929193338486</v>
      </c>
    </row>
    <row r="1651" spans="1:7" x14ac:dyDescent="0.4">
      <c r="A1651">
        <v>49</v>
      </c>
      <c r="B1651">
        <v>1976</v>
      </c>
      <c r="C1651" t="s">
        <v>2273</v>
      </c>
      <c r="D1651">
        <v>1602</v>
      </c>
      <c r="E1651">
        <f>VLOOKUP(C1651,GDP!A$1:BG$265,18,FALSE)</f>
        <v>754549600.54805255</v>
      </c>
      <c r="F1651">
        <f>VLOOKUP(C1651,Population!A$1:BG$265,18,FALSE)</f>
        <v>1637941</v>
      </c>
      <c r="G1651">
        <f t="shared" si="25"/>
        <v>460.66958489228398</v>
      </c>
    </row>
    <row r="1652" spans="1:7" x14ac:dyDescent="0.4">
      <c r="A1652">
        <v>51</v>
      </c>
      <c r="B1652">
        <v>1976</v>
      </c>
      <c r="C1652" t="s">
        <v>2038</v>
      </c>
      <c r="D1652">
        <v>1579</v>
      </c>
      <c r="E1652">
        <f>VLOOKUP(C1652,GDP!A$1:BG$265,18,FALSE)</f>
        <v>939227993.66395974</v>
      </c>
      <c r="F1652">
        <f>VLOOKUP(C1652,Population!A$1:BG$265,18,FALSE)</f>
        <v>6596773</v>
      </c>
      <c r="G1652">
        <f t="shared" si="25"/>
        <v>142.37688543534236</v>
      </c>
    </row>
    <row r="1653" spans="1:7" x14ac:dyDescent="0.4">
      <c r="A1653">
        <v>52</v>
      </c>
      <c r="B1653">
        <v>1976</v>
      </c>
      <c r="C1653" t="s">
        <v>1954</v>
      </c>
      <c r="D1653">
        <v>1570</v>
      </c>
      <c r="E1653">
        <f>VLOOKUP(C1653,GDP!A$1:BG$265,18,FALSE)</f>
        <v>153940455341.50613</v>
      </c>
      <c r="F1653">
        <f>VLOOKUP(C1653,Population!A$1:BG$265,18,FALSE)</f>
        <v>930685000</v>
      </c>
      <c r="G1653">
        <f t="shared" si="25"/>
        <v>165.40554037242046</v>
      </c>
    </row>
    <row r="1654" spans="1:7" x14ac:dyDescent="0.4">
      <c r="A1654">
        <v>53</v>
      </c>
      <c r="B1654">
        <v>1976</v>
      </c>
      <c r="C1654" t="s">
        <v>1988</v>
      </c>
      <c r="D1654">
        <v>1568</v>
      </c>
      <c r="E1654">
        <f>VLOOKUP(C1654,GDP!A$1:BG$265,18,FALSE)</f>
        <v>4365300199.999999</v>
      </c>
      <c r="F1654">
        <f>VLOOKUP(C1654,Population!A$1:BG$265,18,FALSE)</f>
        <v>6599214</v>
      </c>
      <c r="G1654">
        <f t="shared" si="25"/>
        <v>661.48789840729501</v>
      </c>
    </row>
    <row r="1655" spans="1:7" x14ac:dyDescent="0.4">
      <c r="A1655">
        <v>53</v>
      </c>
      <c r="B1655">
        <v>1976</v>
      </c>
      <c r="C1655" t="s">
        <v>591</v>
      </c>
      <c r="D1655">
        <v>1568</v>
      </c>
      <c r="E1655">
        <f>VLOOKUP(C1655,GDP!A$1:BG$265,18,FALSE)</f>
        <v>0</v>
      </c>
      <c r="F1655">
        <f>VLOOKUP(C1655,Population!A$1:BG$265,18,FALSE)</f>
        <v>5238245</v>
      </c>
      <c r="G1655" t="str">
        <f t="shared" si="25"/>
        <v>.</v>
      </c>
    </row>
    <row r="1656" spans="1:7" x14ac:dyDescent="0.4">
      <c r="A1656">
        <v>55</v>
      </c>
      <c r="B1656">
        <v>1976</v>
      </c>
      <c r="C1656" t="s">
        <v>1261</v>
      </c>
      <c r="D1656">
        <v>1566</v>
      </c>
      <c r="E1656">
        <f>VLOOKUP(C1656,GDP!A$1:BG$265,18,FALSE)</f>
        <v>2266860655.6588087</v>
      </c>
      <c r="F1656">
        <f>VLOOKUP(C1656,Population!A$1:BG$265,18,FALSE)</f>
        <v>5064674</v>
      </c>
      <c r="G1656">
        <f t="shared" si="25"/>
        <v>447.58273793314413</v>
      </c>
    </row>
    <row r="1657" spans="1:7" x14ac:dyDescent="0.4">
      <c r="A1657">
        <v>56</v>
      </c>
      <c r="B1657">
        <v>1976</v>
      </c>
      <c r="C1657" t="s">
        <v>934</v>
      </c>
      <c r="D1657">
        <v>1550</v>
      </c>
      <c r="E1657">
        <f>VLOOKUP(C1657,GDP!A$1:BG$265,18,FALSE)</f>
        <v>2412555425.9043174</v>
      </c>
      <c r="F1657">
        <f>VLOOKUP(C1657,Population!A$1:BG$265,18,FALSE)</f>
        <v>2151497</v>
      </c>
      <c r="G1657">
        <f t="shared" si="25"/>
        <v>1121.3380385398248</v>
      </c>
    </row>
    <row r="1658" spans="1:7" x14ac:dyDescent="0.4">
      <c r="A1658">
        <v>57</v>
      </c>
      <c r="B1658">
        <v>1976</v>
      </c>
      <c r="C1658" t="s">
        <v>186</v>
      </c>
      <c r="D1658">
        <v>1548</v>
      </c>
      <c r="E1658">
        <f>VLOOKUP(C1658,GDP!A$1:BG$265,18,FALSE)</f>
        <v>13789579902.557858</v>
      </c>
      <c r="F1658">
        <f>VLOOKUP(C1658,Population!A$1:BG$265,18,FALSE)</f>
        <v>9544271</v>
      </c>
      <c r="G1658">
        <f t="shared" si="25"/>
        <v>1444.801798121392</v>
      </c>
    </row>
    <row r="1659" spans="1:7" x14ac:dyDescent="0.4">
      <c r="A1659">
        <v>58</v>
      </c>
      <c r="B1659">
        <v>1976</v>
      </c>
      <c r="C1659" t="s">
        <v>727</v>
      </c>
      <c r="D1659">
        <v>1547</v>
      </c>
      <c r="E1659">
        <f>VLOOKUP(C1659,GDP!A$1:BG$265,18,FALSE)</f>
        <v>17728347374.993996</v>
      </c>
      <c r="F1659">
        <f>VLOOKUP(C1659,Population!A$1:BG$265,18,FALSE)</f>
        <v>17190239</v>
      </c>
      <c r="G1659">
        <f t="shared" si="25"/>
        <v>1031.303135168394</v>
      </c>
    </row>
    <row r="1660" spans="1:7" x14ac:dyDescent="0.4">
      <c r="A1660">
        <v>59</v>
      </c>
      <c r="B1660">
        <v>1976</v>
      </c>
      <c r="C1660" t="s">
        <v>2076</v>
      </c>
      <c r="D1660">
        <v>1545</v>
      </c>
      <c r="E1660">
        <f>VLOOKUP(C1660,GDP!A$1:BG$265,18,FALSE)</f>
        <v>6979333333.333333</v>
      </c>
      <c r="F1660">
        <f>VLOOKUP(C1660,Population!A$1:BG$265,18,FALSE)</f>
        <v>12578407</v>
      </c>
      <c r="G1660">
        <f t="shared" si="25"/>
        <v>554.86623491618082</v>
      </c>
    </row>
    <row r="1661" spans="1:7" x14ac:dyDescent="0.4">
      <c r="A1661">
        <v>60</v>
      </c>
      <c r="B1661">
        <v>1976</v>
      </c>
      <c r="C1661" t="s">
        <v>2120</v>
      </c>
      <c r="D1661">
        <v>1543</v>
      </c>
      <c r="E1661">
        <f>VLOOKUP(C1661,GDP!A$1:BG$265,18,FALSE)</f>
        <v>2746714285.7142859</v>
      </c>
      <c r="F1661">
        <f>VLOOKUP(C1661,Population!A$1:BG$265,18,FALSE)</f>
        <v>5139030</v>
      </c>
      <c r="G1661">
        <f t="shared" si="25"/>
        <v>534.4810763343055</v>
      </c>
    </row>
    <row r="1662" spans="1:7" x14ac:dyDescent="0.4">
      <c r="A1662">
        <v>61</v>
      </c>
      <c r="B1662">
        <v>1976</v>
      </c>
      <c r="C1662" t="s">
        <v>815</v>
      </c>
      <c r="D1662">
        <v>1542</v>
      </c>
      <c r="E1662">
        <f>VLOOKUP(C1662,GDP!A$1:BG$265,18,FALSE)</f>
        <v>206575564401.62271</v>
      </c>
      <c r="F1662">
        <f>VLOOKUP(C1662,Population!A$1:BG$265,18,FALSE)</f>
        <v>23518000</v>
      </c>
      <c r="G1662">
        <f t="shared" si="25"/>
        <v>8783.7215920411054</v>
      </c>
    </row>
    <row r="1663" spans="1:7" x14ac:dyDescent="0.4">
      <c r="A1663">
        <v>62</v>
      </c>
      <c r="B1663">
        <v>1976</v>
      </c>
      <c r="C1663" t="s">
        <v>2052</v>
      </c>
      <c r="D1663">
        <v>1525</v>
      </c>
      <c r="E1663">
        <f>VLOOKUP(C1663,GDP!A$1:BG$265,18,FALSE)</f>
        <v>798310509.64743352</v>
      </c>
      <c r="F1663">
        <f>VLOOKUP(C1663,Population!A$1:BG$265,18,FALSE)</f>
        <v>134000</v>
      </c>
      <c r="G1663">
        <f t="shared" si="25"/>
        <v>5957.5411167718921</v>
      </c>
    </row>
    <row r="1664" spans="1:7" x14ac:dyDescent="0.4">
      <c r="A1664">
        <v>63</v>
      </c>
      <c r="B1664">
        <v>1976</v>
      </c>
      <c r="C1664" t="s">
        <v>1497</v>
      </c>
      <c r="D1664">
        <v>1519</v>
      </c>
      <c r="E1664">
        <f>VLOOKUP(C1664,GDP!A$1:BG$265,18,FALSE)</f>
        <v>619375134.18051028</v>
      </c>
      <c r="F1664">
        <f>VLOOKUP(C1664,Population!A$1:BG$265,18,FALSE)</f>
        <v>2464455</v>
      </c>
      <c r="G1664">
        <f t="shared" si="25"/>
        <v>251.32336933744389</v>
      </c>
    </row>
    <row r="1665" spans="1:7" x14ac:dyDescent="0.4">
      <c r="A1665">
        <v>64</v>
      </c>
      <c r="B1665">
        <v>1976</v>
      </c>
      <c r="C1665" t="s">
        <v>2049</v>
      </c>
      <c r="D1665">
        <v>1515</v>
      </c>
      <c r="E1665">
        <f>VLOOKUP(C1665,GDP!A$1:BG$265,18,FALSE)</f>
        <v>11050125904.941769</v>
      </c>
      <c r="F1665">
        <f>VLOOKUP(C1665,Population!A$1:BG$265,18,FALSE)</f>
        <v>12468893</v>
      </c>
      <c r="G1665">
        <f t="shared" si="25"/>
        <v>886.21547277226364</v>
      </c>
    </row>
    <row r="1666" spans="1:7" x14ac:dyDescent="0.4">
      <c r="A1666">
        <v>65</v>
      </c>
      <c r="B1666">
        <v>1976</v>
      </c>
      <c r="C1666" t="s">
        <v>1955</v>
      </c>
      <c r="D1666">
        <v>1513</v>
      </c>
      <c r="E1666">
        <f>VLOOKUP(C1666,GDP!A$1:BG$265,18,FALSE)</f>
        <v>4662053707.7762976</v>
      </c>
      <c r="F1666">
        <f>VLOOKUP(C1666,Population!A$1:BG$265,18,FALSE)</f>
        <v>6922982</v>
      </c>
      <c r="G1666">
        <f t="shared" si="25"/>
        <v>673.41699108509852</v>
      </c>
    </row>
    <row r="1667" spans="1:7" x14ac:dyDescent="0.4">
      <c r="A1667">
        <v>66</v>
      </c>
      <c r="B1667">
        <v>1976</v>
      </c>
      <c r="C1667" t="s">
        <v>851</v>
      </c>
      <c r="D1667">
        <v>1511</v>
      </c>
      <c r="E1667">
        <f>VLOOKUP(C1667,GDP!A$1:BG$265,18,FALSE)</f>
        <v>17754825601.083645</v>
      </c>
      <c r="F1667">
        <f>VLOOKUP(C1667,Population!A$1:BG$265,18,FALSE)</f>
        <v>12068168</v>
      </c>
      <c r="G1667">
        <f t="shared" ref="G1667:G1730" si="26">IFERROR(IF(E1667*F1667=0,".",E1667/F1667),".")</f>
        <v>1471.211338877918</v>
      </c>
    </row>
    <row r="1668" spans="1:7" x14ac:dyDescent="0.4">
      <c r="A1668">
        <v>67</v>
      </c>
      <c r="B1668">
        <v>1976</v>
      </c>
      <c r="C1668" t="s">
        <v>2107</v>
      </c>
      <c r="D1668">
        <v>1501</v>
      </c>
      <c r="E1668">
        <f>VLOOKUP(C1668,GDP!A$1:BG$265,18,FALSE)</f>
        <v>2447300000</v>
      </c>
      <c r="F1668">
        <f>VLOOKUP(C1668,Population!A$1:BG$265,18,FALSE)</f>
        <v>11139833</v>
      </c>
      <c r="G1668">
        <f t="shared" si="26"/>
        <v>219.6891102407011</v>
      </c>
    </row>
    <row r="1669" spans="1:7" x14ac:dyDescent="0.4">
      <c r="A1669">
        <v>68</v>
      </c>
      <c r="B1669">
        <v>1976</v>
      </c>
      <c r="C1669" t="s">
        <v>74</v>
      </c>
      <c r="D1669">
        <v>1499</v>
      </c>
      <c r="E1669">
        <f>VLOOKUP(C1669,GDP!A$1:BG$265,18,FALSE)</f>
        <v>2732083958.0209894</v>
      </c>
      <c r="F1669">
        <f>VLOOKUP(C1669,Population!A$1:BG$265,18,FALSE)</f>
        <v>5119833</v>
      </c>
      <c r="G1669">
        <f t="shared" si="26"/>
        <v>533.62755348094151</v>
      </c>
    </row>
    <row r="1670" spans="1:7" x14ac:dyDescent="0.4">
      <c r="A1670">
        <v>69</v>
      </c>
      <c r="B1670">
        <v>1976</v>
      </c>
      <c r="C1670" t="s">
        <v>529</v>
      </c>
      <c r="D1670">
        <v>1494</v>
      </c>
      <c r="E1670">
        <f>VLOOKUP(C1670,GDP!A$1:BG$265,18,FALSE)</f>
        <v>2328280100</v>
      </c>
      <c r="F1670">
        <f>VLOOKUP(C1670,Population!A$1:BG$265,18,FALSE)</f>
        <v>4239675</v>
      </c>
      <c r="G1670">
        <f t="shared" si="26"/>
        <v>549.1647590912039</v>
      </c>
    </row>
    <row r="1671" spans="1:7" x14ac:dyDescent="0.4">
      <c r="A1671">
        <v>70</v>
      </c>
      <c r="B1671">
        <v>1976</v>
      </c>
      <c r="C1671" t="s">
        <v>1474</v>
      </c>
      <c r="D1671">
        <v>1492</v>
      </c>
      <c r="E1671">
        <f>VLOOKUP(C1671,GDP!A$1:BG$265,18,FALSE)</f>
        <v>0</v>
      </c>
      <c r="F1671">
        <f>VLOOKUP(C1671,Population!A$1:BG$265,18,FALSE)</f>
        <v>7900997</v>
      </c>
      <c r="G1671" t="str">
        <f t="shared" si="26"/>
        <v>.</v>
      </c>
    </row>
    <row r="1672" spans="1:7" x14ac:dyDescent="0.4">
      <c r="A1672">
        <v>71</v>
      </c>
      <c r="B1672">
        <v>1976</v>
      </c>
      <c r="C1672" t="s">
        <v>1961</v>
      </c>
      <c r="D1672">
        <v>1486</v>
      </c>
      <c r="E1672">
        <f>VLOOKUP(C1672,GDP!A$1:BG$265,18,FALSE)</f>
        <v>576090073.71503592</v>
      </c>
      <c r="F1672">
        <f>VLOOKUP(C1672,Population!A$1:BG$265,18,FALSE)</f>
        <v>657534</v>
      </c>
      <c r="G1672">
        <f t="shared" si="26"/>
        <v>876.13731565977719</v>
      </c>
    </row>
    <row r="1673" spans="1:7" x14ac:dyDescent="0.4">
      <c r="A1673">
        <v>72</v>
      </c>
      <c r="B1673">
        <v>1976</v>
      </c>
      <c r="C1673" t="s">
        <v>192</v>
      </c>
      <c r="D1673">
        <v>1484</v>
      </c>
      <c r="E1673">
        <f>VLOOKUP(C1673,GDP!A$1:BG$265,18,FALSE)</f>
        <v>35942270686.337395</v>
      </c>
      <c r="F1673">
        <f>VLOOKUP(C1673,Population!A$1:BG$265,18,FALSE)</f>
        <v>4026152</v>
      </c>
      <c r="G1673">
        <f t="shared" si="26"/>
        <v>8927.201627344768</v>
      </c>
    </row>
    <row r="1674" spans="1:7" x14ac:dyDescent="0.4">
      <c r="A1674">
        <v>73</v>
      </c>
      <c r="B1674">
        <v>1976</v>
      </c>
      <c r="C1674" t="s">
        <v>2040</v>
      </c>
      <c r="D1674">
        <v>1483</v>
      </c>
      <c r="E1674">
        <f>VLOOKUP(C1674,GDP!A$1:BG$265,18,FALSE)</f>
        <v>0</v>
      </c>
      <c r="F1674">
        <f>VLOOKUP(C1674,Population!A$1:BG$265,18,FALSE)</f>
        <v>30428034</v>
      </c>
      <c r="G1674" t="str">
        <f t="shared" si="26"/>
        <v>.</v>
      </c>
    </row>
    <row r="1675" spans="1:7" x14ac:dyDescent="0.4">
      <c r="A1675">
        <v>74</v>
      </c>
      <c r="B1675">
        <v>1976</v>
      </c>
      <c r="C1675" t="s">
        <v>719</v>
      </c>
      <c r="D1675">
        <v>1481</v>
      </c>
      <c r="E1675">
        <f>VLOOKUP(C1675,GDP!A$1:BG$265,18,FALSE)</f>
        <v>13612626656.274357</v>
      </c>
      <c r="F1675">
        <f>VLOOKUP(C1675,Population!A$1:BG$265,18,FALSE)</f>
        <v>3110500</v>
      </c>
      <c r="G1675">
        <f t="shared" si="26"/>
        <v>4376.3467790626446</v>
      </c>
    </row>
    <row r="1676" spans="1:7" x14ac:dyDescent="0.4">
      <c r="A1676">
        <v>74</v>
      </c>
      <c r="B1676">
        <v>1976</v>
      </c>
      <c r="C1676" t="s">
        <v>2087</v>
      </c>
      <c r="D1676">
        <v>1481</v>
      </c>
      <c r="E1676">
        <f>VLOOKUP(C1676,GDP!A$1:BG$265,18,FALSE)</f>
        <v>505499999.99999994</v>
      </c>
      <c r="F1676">
        <f>VLOOKUP(C1676,Population!A$1:BG$265,18,FALSE)</f>
        <v>361364</v>
      </c>
      <c r="G1676">
        <f t="shared" si="26"/>
        <v>1398.8665168638822</v>
      </c>
    </row>
    <row r="1677" spans="1:7" x14ac:dyDescent="0.4">
      <c r="A1677">
        <v>76</v>
      </c>
      <c r="B1677">
        <v>1976</v>
      </c>
      <c r="C1677" t="s">
        <v>1986</v>
      </c>
      <c r="D1677">
        <v>1479</v>
      </c>
      <c r="E1677">
        <f>VLOOKUP(C1677,GDP!A$1:BG$265,18,FALSE)</f>
        <v>0</v>
      </c>
      <c r="F1677">
        <f>VLOOKUP(C1677,Population!A$1:BG$265,18,FALSE)</f>
        <v>91437</v>
      </c>
      <c r="G1677" t="str">
        <f t="shared" si="26"/>
        <v>.</v>
      </c>
    </row>
    <row r="1678" spans="1:7" x14ac:dyDescent="0.4">
      <c r="A1678">
        <v>77</v>
      </c>
      <c r="B1678">
        <v>1976</v>
      </c>
      <c r="C1678" t="s">
        <v>2104</v>
      </c>
      <c r="D1678">
        <v>1475</v>
      </c>
      <c r="E1678">
        <f>VLOOKUP(C1678,GDP!A$1:BG$265,18,FALSE)</f>
        <v>2500410583.7917728</v>
      </c>
      <c r="F1678">
        <f>VLOOKUP(C1678,Population!A$1:BG$265,18,FALSE)</f>
        <v>1025658</v>
      </c>
      <c r="G1678">
        <f t="shared" si="26"/>
        <v>2437.8599726144316</v>
      </c>
    </row>
    <row r="1679" spans="1:7" x14ac:dyDescent="0.4">
      <c r="A1679">
        <v>78</v>
      </c>
      <c r="B1679">
        <v>1976</v>
      </c>
      <c r="C1679" t="s">
        <v>2279</v>
      </c>
      <c r="D1679">
        <v>1472</v>
      </c>
      <c r="E1679" t="e">
        <f>VLOOKUP(C1679,GDP!A$1:BG$265,18,FALSE)</f>
        <v>#N/A</v>
      </c>
      <c r="F1679" t="e">
        <f>VLOOKUP(C1679,Population!A$1:BG$265,18,FALSE)</f>
        <v>#N/A</v>
      </c>
      <c r="G1679" t="str">
        <f t="shared" si="26"/>
        <v>.</v>
      </c>
    </row>
    <row r="1680" spans="1:7" x14ac:dyDescent="0.4">
      <c r="A1680">
        <v>79</v>
      </c>
      <c r="B1680">
        <v>1976</v>
      </c>
      <c r="C1680" t="s">
        <v>2275</v>
      </c>
      <c r="D1680">
        <v>1470</v>
      </c>
      <c r="E1680" t="e">
        <f>VLOOKUP(C1680,GDP!A$1:BG$265,18,FALSE)</f>
        <v>#N/A</v>
      </c>
      <c r="F1680" t="e">
        <f>VLOOKUP(C1680,Population!A$1:BG$265,18,FALSE)</f>
        <v>#N/A</v>
      </c>
      <c r="G1680" t="str">
        <f t="shared" si="26"/>
        <v>.</v>
      </c>
    </row>
    <row r="1681" spans="1:7" x14ac:dyDescent="0.4">
      <c r="A1681">
        <v>80</v>
      </c>
      <c r="B1681">
        <v>1976</v>
      </c>
      <c r="C1681" t="s">
        <v>1170</v>
      </c>
      <c r="D1681">
        <v>1466</v>
      </c>
      <c r="E1681">
        <f>VLOOKUP(C1681,GDP!A$1:BG$265,18,FALSE)</f>
        <v>586161859001.02002</v>
      </c>
      <c r="F1681">
        <f>VLOOKUP(C1681,Population!A$1:BG$265,18,FALSE)</f>
        <v>112771000</v>
      </c>
      <c r="G1681">
        <f t="shared" si="26"/>
        <v>5197.8066967661898</v>
      </c>
    </row>
    <row r="1682" spans="1:7" x14ac:dyDescent="0.4">
      <c r="A1682">
        <v>81</v>
      </c>
      <c r="B1682">
        <v>1976</v>
      </c>
      <c r="C1682" t="s">
        <v>1929</v>
      </c>
      <c r="D1682">
        <v>1465</v>
      </c>
      <c r="E1682">
        <f>VLOOKUP(C1682,GDP!A$1:BG$265,18,FALSE)</f>
        <v>0</v>
      </c>
      <c r="F1682">
        <f>VLOOKUP(C1682,Population!A$1:BG$265,18,FALSE)</f>
        <v>2458526</v>
      </c>
      <c r="G1682" t="str">
        <f t="shared" si="26"/>
        <v>.</v>
      </c>
    </row>
    <row r="1683" spans="1:7" x14ac:dyDescent="0.4">
      <c r="A1683">
        <v>82</v>
      </c>
      <c r="B1683">
        <v>1976</v>
      </c>
      <c r="C1683" t="s">
        <v>2111</v>
      </c>
      <c r="D1683">
        <v>1458</v>
      </c>
      <c r="E1683">
        <f>VLOOKUP(C1683,GDP!A$1:BG$265,18,FALSE)</f>
        <v>32792480.972960573</v>
      </c>
      <c r="F1683">
        <f>VLOOKUP(C1683,Population!A$1:BG$265,18,FALSE)</f>
        <v>96641</v>
      </c>
      <c r="G1683">
        <f t="shared" si="26"/>
        <v>339.32265780528525</v>
      </c>
    </row>
    <row r="1684" spans="1:7" x14ac:dyDescent="0.4">
      <c r="A1684">
        <v>83</v>
      </c>
      <c r="B1684">
        <v>1976</v>
      </c>
      <c r="C1684" t="s">
        <v>2121</v>
      </c>
      <c r="D1684">
        <v>1450</v>
      </c>
      <c r="E1684">
        <f>VLOOKUP(C1684,GDP!A$1:BG$265,18,FALSE)</f>
        <v>4318372000</v>
      </c>
      <c r="F1684">
        <f>VLOOKUP(C1684,Population!A$1:BG$265,18,FALSE)</f>
        <v>6308300</v>
      </c>
      <c r="G1684">
        <f t="shared" si="26"/>
        <v>684.55400028533836</v>
      </c>
    </row>
    <row r="1685" spans="1:7" x14ac:dyDescent="0.4">
      <c r="A1685">
        <v>84</v>
      </c>
      <c r="B1685">
        <v>1976</v>
      </c>
      <c r="C1685" t="s">
        <v>739</v>
      </c>
      <c r="D1685">
        <v>1445</v>
      </c>
      <c r="E1685">
        <f>VLOOKUP(C1685,GDP!A$1:BG$265,18,FALSE)</f>
        <v>1347999949.9999998</v>
      </c>
      <c r="F1685">
        <f>VLOOKUP(C1685,Population!A$1:BG$265,18,FALSE)</f>
        <v>3251158</v>
      </c>
      <c r="G1685">
        <f t="shared" si="26"/>
        <v>414.62148256098283</v>
      </c>
    </row>
    <row r="1686" spans="1:7" x14ac:dyDescent="0.4">
      <c r="A1686">
        <v>85</v>
      </c>
      <c r="B1686">
        <v>1976</v>
      </c>
      <c r="C1686" t="s">
        <v>2109</v>
      </c>
      <c r="D1686">
        <v>1443</v>
      </c>
      <c r="E1686">
        <f>VLOOKUP(C1686,GDP!A$1:BG$265,18,FALSE)</f>
        <v>1877587000000</v>
      </c>
      <c r="F1686">
        <f>VLOOKUP(C1686,Population!A$1:BG$265,18,FALSE)</f>
        <v>218035000</v>
      </c>
      <c r="G1686">
        <f t="shared" si="26"/>
        <v>8611.401839154265</v>
      </c>
    </row>
    <row r="1687" spans="1:7" x14ac:dyDescent="0.4">
      <c r="A1687">
        <v>86</v>
      </c>
      <c r="B1687">
        <v>1976</v>
      </c>
      <c r="C1687" t="s">
        <v>1976</v>
      </c>
      <c r="D1687">
        <v>1437</v>
      </c>
      <c r="E1687">
        <f>VLOOKUP(C1687,GDP!A$1:BG$265,18,FALSE)</f>
        <v>31873171718.725956</v>
      </c>
      <c r="F1687">
        <f>VLOOKUP(C1687,Population!A$1:BG$265,18,FALSE)</f>
        <v>4725664</v>
      </c>
      <c r="G1687">
        <f t="shared" si="26"/>
        <v>6744.6969819957485</v>
      </c>
    </row>
    <row r="1688" spans="1:7" x14ac:dyDescent="0.4">
      <c r="A1688">
        <v>87</v>
      </c>
      <c r="B1688">
        <v>1976</v>
      </c>
      <c r="C1688" t="s">
        <v>2276</v>
      </c>
      <c r="D1688">
        <v>1426</v>
      </c>
      <c r="E1688" t="e">
        <f>VLOOKUP(C1688,GDP!A$1:BG$265,18,FALSE)</f>
        <v>#N/A</v>
      </c>
      <c r="F1688" t="e">
        <f>VLOOKUP(C1688,Population!A$1:BG$265,18,FALSE)</f>
        <v>#N/A</v>
      </c>
      <c r="G1688" t="str">
        <f t="shared" si="26"/>
        <v>.</v>
      </c>
    </row>
    <row r="1689" spans="1:7" x14ac:dyDescent="0.4">
      <c r="A1689">
        <v>88</v>
      </c>
      <c r="B1689">
        <v>1976</v>
      </c>
      <c r="C1689" t="s">
        <v>1312</v>
      </c>
      <c r="D1689">
        <v>1415</v>
      </c>
      <c r="E1689">
        <f>VLOOKUP(C1689,GDP!A$1:BG$265,18,FALSE)</f>
        <v>9091924304.8347664</v>
      </c>
      <c r="F1689">
        <f>VLOOKUP(C1689,Population!A$1:BG$265,18,FALSE)</f>
        <v>7179399</v>
      </c>
      <c r="G1689">
        <f t="shared" si="26"/>
        <v>1266.3907250223544</v>
      </c>
    </row>
    <row r="1690" spans="1:7" x14ac:dyDescent="0.4">
      <c r="A1690">
        <v>88</v>
      </c>
      <c r="B1690">
        <v>1976</v>
      </c>
      <c r="C1690" t="s">
        <v>2278</v>
      </c>
      <c r="D1690">
        <v>1415</v>
      </c>
      <c r="E1690" t="e">
        <f>VLOOKUP(C1690,GDP!A$1:BG$265,18,FALSE)</f>
        <v>#N/A</v>
      </c>
      <c r="F1690" t="e">
        <f>VLOOKUP(C1690,Population!A$1:BG$265,18,FALSE)</f>
        <v>#N/A</v>
      </c>
      <c r="G1690" t="str">
        <f t="shared" si="26"/>
        <v>.</v>
      </c>
    </row>
    <row r="1691" spans="1:7" x14ac:dyDescent="0.4">
      <c r="A1691">
        <v>90</v>
      </c>
      <c r="B1691">
        <v>1976</v>
      </c>
      <c r="C1691" t="s">
        <v>1927</v>
      </c>
      <c r="D1691">
        <v>1406</v>
      </c>
      <c r="E1691">
        <f>VLOOKUP(C1691,GDP!A$1:BG$265,18,FALSE)</f>
        <v>0</v>
      </c>
      <c r="F1691">
        <f>VLOOKUP(C1691,Population!A$1:BG$265,18,FALSE)</f>
        <v>60586</v>
      </c>
      <c r="G1691" t="str">
        <f t="shared" si="26"/>
        <v>.</v>
      </c>
    </row>
    <row r="1692" spans="1:7" x14ac:dyDescent="0.4">
      <c r="A1692">
        <v>91</v>
      </c>
      <c r="B1692">
        <v>1976</v>
      </c>
      <c r="C1692" t="s">
        <v>2282</v>
      </c>
      <c r="D1692">
        <v>1400</v>
      </c>
      <c r="E1692">
        <f>VLOOKUP(C1692,GDP!A$1:BG$265,18,FALSE)</f>
        <v>7633528920.6324701</v>
      </c>
      <c r="F1692">
        <f>VLOOKUP(C1692,Population!A$1:BG$265,18,FALSE)</f>
        <v>7794662</v>
      </c>
      <c r="G1692">
        <f t="shared" si="26"/>
        <v>979.32776567251665</v>
      </c>
    </row>
    <row r="1693" spans="1:7" x14ac:dyDescent="0.4">
      <c r="A1693">
        <v>92</v>
      </c>
      <c r="B1693">
        <v>1976</v>
      </c>
      <c r="C1693" t="s">
        <v>1973</v>
      </c>
      <c r="D1693">
        <v>1394</v>
      </c>
      <c r="E1693">
        <f>VLOOKUP(C1693,GDP!A$1:BG$265,18,FALSE)</f>
        <v>0</v>
      </c>
      <c r="F1693">
        <f>VLOOKUP(C1693,Population!A$1:BG$265,18,FALSE)</f>
        <v>33146891</v>
      </c>
      <c r="G1693" t="str">
        <f t="shared" si="26"/>
        <v>.</v>
      </c>
    </row>
    <row r="1694" spans="1:7" x14ac:dyDescent="0.4">
      <c r="A1694">
        <v>93</v>
      </c>
      <c r="B1694">
        <v>1976</v>
      </c>
      <c r="C1694" t="s">
        <v>2033</v>
      </c>
      <c r="D1694">
        <v>1393</v>
      </c>
      <c r="E1694">
        <f>VLOOKUP(C1694,GDP!A$1:BG$265,18,FALSE)</f>
        <v>2181844193.9254036</v>
      </c>
      <c r="F1694">
        <f>VLOOKUP(C1694,Population!A$1:BG$265,18,FALSE)</f>
        <v>7773449</v>
      </c>
      <c r="G1694">
        <f t="shared" si="26"/>
        <v>280.67903885719244</v>
      </c>
    </row>
    <row r="1695" spans="1:7" x14ac:dyDescent="0.4">
      <c r="A1695">
        <v>94</v>
      </c>
      <c r="B1695">
        <v>1976</v>
      </c>
      <c r="C1695" t="s">
        <v>2015</v>
      </c>
      <c r="D1695">
        <v>1391</v>
      </c>
      <c r="E1695">
        <f>VLOOKUP(C1695,GDP!A$1:BG$265,18,FALSE)</f>
        <v>0</v>
      </c>
      <c r="F1695">
        <f>VLOOKUP(C1695,Population!A$1:BG$265,18,FALSE)</f>
        <v>2754696</v>
      </c>
      <c r="G1695" t="str">
        <f t="shared" si="26"/>
        <v>.</v>
      </c>
    </row>
    <row r="1696" spans="1:7" x14ac:dyDescent="0.4">
      <c r="A1696">
        <v>95</v>
      </c>
      <c r="B1696">
        <v>1976</v>
      </c>
      <c r="C1696" t="s">
        <v>1951</v>
      </c>
      <c r="D1696">
        <v>1383</v>
      </c>
      <c r="E1696">
        <f>VLOOKUP(C1696,GDP!A$1:BG$265,18,FALSE)</f>
        <v>451152449.98441112</v>
      </c>
      <c r="F1696">
        <f>VLOOKUP(C1696,Population!A$1:BG$265,18,FALSE)</f>
        <v>2062405</v>
      </c>
      <c r="G1696">
        <f t="shared" si="26"/>
        <v>218.75065759848871</v>
      </c>
    </row>
    <row r="1697" spans="1:7" x14ac:dyDescent="0.4">
      <c r="A1697">
        <v>96</v>
      </c>
      <c r="B1697">
        <v>1976</v>
      </c>
      <c r="C1697" t="s">
        <v>2280</v>
      </c>
      <c r="D1697">
        <v>1376</v>
      </c>
      <c r="E1697">
        <f>VLOOKUP(C1697,GDP!A$1:BG$265,18,FALSE)</f>
        <v>12876366008.807699</v>
      </c>
      <c r="F1697">
        <f>VLOOKUP(C1697,Population!A$1:BG$265,18,FALSE)</f>
        <v>4518000</v>
      </c>
      <c r="G1697">
        <f t="shared" si="26"/>
        <v>2850.0146101832001</v>
      </c>
    </row>
    <row r="1698" spans="1:7" x14ac:dyDescent="0.4">
      <c r="A1698">
        <v>96</v>
      </c>
      <c r="B1698">
        <v>1976</v>
      </c>
      <c r="C1698" t="s">
        <v>1980</v>
      </c>
      <c r="D1698">
        <v>1376</v>
      </c>
      <c r="E1698">
        <f>VLOOKUP(C1698,GDP!A$1:BG$265,18,FALSE)</f>
        <v>3009409970.9046278</v>
      </c>
      <c r="F1698">
        <f>VLOOKUP(C1698,Population!A$1:BG$265,18,FALSE)</f>
        <v>663770</v>
      </c>
      <c r="G1698">
        <f t="shared" si="26"/>
        <v>4533.8143798373349</v>
      </c>
    </row>
    <row r="1699" spans="1:7" x14ac:dyDescent="0.4">
      <c r="A1699">
        <v>98</v>
      </c>
      <c r="B1699">
        <v>1976</v>
      </c>
      <c r="C1699" t="s">
        <v>2106</v>
      </c>
      <c r="D1699">
        <v>1371</v>
      </c>
      <c r="E1699">
        <f>VLOOKUP(C1699,GDP!A$1:BG$265,18,FALSE)</f>
        <v>0</v>
      </c>
      <c r="F1699">
        <f>VLOOKUP(C1699,Population!A$1:BG$265,18,FALSE)</f>
        <v>16493305</v>
      </c>
      <c r="G1699" t="str">
        <f t="shared" si="26"/>
        <v>.</v>
      </c>
    </row>
    <row r="1700" spans="1:7" x14ac:dyDescent="0.4">
      <c r="A1700">
        <v>99</v>
      </c>
      <c r="B1700">
        <v>1976</v>
      </c>
      <c r="C1700" t="s">
        <v>2003</v>
      </c>
      <c r="D1700">
        <v>1370</v>
      </c>
      <c r="E1700">
        <f>VLOOKUP(C1700,GDP!A$1:BG$265,18,FALSE)</f>
        <v>1644755722.6766207</v>
      </c>
      <c r="F1700">
        <f>VLOOKUP(C1700,Population!A$1:BG$265,18,FALSE)</f>
        <v>220154</v>
      </c>
      <c r="G1700">
        <f t="shared" si="26"/>
        <v>7470.9327228967941</v>
      </c>
    </row>
    <row r="1701" spans="1:7" x14ac:dyDescent="0.4">
      <c r="A1701">
        <v>99</v>
      </c>
      <c r="B1701">
        <v>1976</v>
      </c>
      <c r="C1701" t="s">
        <v>2006</v>
      </c>
      <c r="D1701">
        <v>1370</v>
      </c>
      <c r="E1701">
        <f>VLOOKUP(C1701,GDP!A$1:BG$265,18,FALSE)</f>
        <v>3474542392.0321245</v>
      </c>
      <c r="F1701">
        <f>VLOOKUP(C1701,Population!A$1:BG$265,18,FALSE)</f>
        <v>13996704</v>
      </c>
      <c r="G1701">
        <f t="shared" si="26"/>
        <v>248.24004222937947</v>
      </c>
    </row>
    <row r="1702" spans="1:7" x14ac:dyDescent="0.4">
      <c r="A1702">
        <v>1</v>
      </c>
      <c r="B1702">
        <v>1977</v>
      </c>
      <c r="C1702" t="s">
        <v>133</v>
      </c>
      <c r="D1702">
        <v>2129</v>
      </c>
      <c r="E1702">
        <f>VLOOKUP(C1702,GDP!A$1:BG$265,19,FALSE)</f>
        <v>598226205424.07141</v>
      </c>
      <c r="F1702">
        <f>VLOOKUP(C1702,Population!A$1:BG$265,19,FALSE)</f>
        <v>78159814</v>
      </c>
      <c r="G1702">
        <f t="shared" si="26"/>
        <v>7653.8847114461068</v>
      </c>
    </row>
    <row r="1703" spans="1:7" x14ac:dyDescent="0.4">
      <c r="A1703">
        <v>2</v>
      </c>
      <c r="B1703">
        <v>1977</v>
      </c>
      <c r="C1703" t="s">
        <v>118</v>
      </c>
      <c r="D1703">
        <v>2075</v>
      </c>
      <c r="E1703">
        <f>VLOOKUP(C1703,GDP!A$1:BG$265,19,FALSE)</f>
        <v>125395875998.92252</v>
      </c>
      <c r="F1703">
        <f>VLOOKUP(C1703,Population!A$1:BG$265,19,FALSE)</f>
        <v>13856185</v>
      </c>
      <c r="G1703">
        <f t="shared" si="26"/>
        <v>9049.8124843831483</v>
      </c>
    </row>
    <row r="1704" spans="1:7" x14ac:dyDescent="0.4">
      <c r="A1704">
        <v>3</v>
      </c>
      <c r="B1704">
        <v>1977</v>
      </c>
      <c r="C1704" t="s">
        <v>51</v>
      </c>
      <c r="D1704">
        <v>2069</v>
      </c>
      <c r="E1704">
        <f>VLOOKUP(C1704,GDP!A$1:BG$265,19,FALSE)</f>
        <v>0</v>
      </c>
      <c r="F1704">
        <f>VLOOKUP(C1704,Population!A$1:BG$265,19,FALSE)</f>
        <v>112867867</v>
      </c>
      <c r="G1704" t="str">
        <f t="shared" si="26"/>
        <v>.</v>
      </c>
    </row>
    <row r="1705" spans="1:7" x14ac:dyDescent="0.4">
      <c r="A1705">
        <v>4</v>
      </c>
      <c r="B1705">
        <v>1977</v>
      </c>
      <c r="C1705" t="s">
        <v>281</v>
      </c>
      <c r="D1705">
        <v>1997</v>
      </c>
      <c r="E1705" t="e">
        <f>VLOOKUP(C1705,GDP!A$1:BG$265,19,FALSE)</f>
        <v>#N/A</v>
      </c>
      <c r="F1705" t="e">
        <f>VLOOKUP(C1705,Population!A$1:BG$265,19,FALSE)</f>
        <v>#N/A</v>
      </c>
      <c r="G1705" t="str">
        <f t="shared" si="26"/>
        <v>.</v>
      </c>
    </row>
    <row r="1706" spans="1:7" x14ac:dyDescent="0.4">
      <c r="A1706">
        <v>5</v>
      </c>
      <c r="B1706">
        <v>1977</v>
      </c>
      <c r="C1706" t="s">
        <v>2270</v>
      </c>
      <c r="D1706">
        <v>1974</v>
      </c>
      <c r="E1706" t="e">
        <f>VLOOKUP(C1706,GDP!A$1:BG$265,19,FALSE)</f>
        <v>#N/A</v>
      </c>
      <c r="F1706" t="e">
        <f>VLOOKUP(C1706,Population!A$1:BG$265,19,FALSE)</f>
        <v>#N/A</v>
      </c>
      <c r="G1706" t="str">
        <f t="shared" si="26"/>
        <v>.</v>
      </c>
    </row>
    <row r="1707" spans="1:7" x14ac:dyDescent="0.4">
      <c r="A1707">
        <v>6</v>
      </c>
      <c r="B1707">
        <v>1977</v>
      </c>
      <c r="C1707" t="s">
        <v>147</v>
      </c>
      <c r="D1707">
        <v>1953</v>
      </c>
      <c r="E1707">
        <f>VLOOKUP(C1707,GDP!A$1:BG$265,19,FALSE)</f>
        <v>256746610489.35703</v>
      </c>
      <c r="F1707">
        <f>VLOOKUP(C1707,Population!A$1:BG$265,19,FALSE)</f>
        <v>55955411</v>
      </c>
      <c r="G1707">
        <f t="shared" si="26"/>
        <v>4588.4143445815635</v>
      </c>
    </row>
    <row r="1708" spans="1:7" x14ac:dyDescent="0.4">
      <c r="A1708">
        <v>7</v>
      </c>
      <c r="B1708">
        <v>1977</v>
      </c>
      <c r="C1708" t="s">
        <v>140</v>
      </c>
      <c r="D1708">
        <v>1951</v>
      </c>
      <c r="E1708">
        <f>VLOOKUP(C1708,GDP!A$1:BG$265,19,FALSE)</f>
        <v>132089531434.83023</v>
      </c>
      <c r="F1708">
        <f>VLOOKUP(C1708,Population!A$1:BG$265,19,FALSE)</f>
        <v>36511638</v>
      </c>
      <c r="G1708">
        <f t="shared" si="26"/>
        <v>3617.737758980581</v>
      </c>
    </row>
    <row r="1709" spans="1:7" x14ac:dyDescent="0.4">
      <c r="A1709">
        <v>8</v>
      </c>
      <c r="B1709">
        <v>1977</v>
      </c>
      <c r="C1709" t="s">
        <v>232</v>
      </c>
      <c r="D1709">
        <v>1928</v>
      </c>
      <c r="E1709">
        <f>VLOOKUP(C1709,GDP!A$1:BG$265,19,FALSE)</f>
        <v>263066457352.17163</v>
      </c>
      <c r="F1709">
        <f>VLOOKUP(C1709,Population!A$1:BG$265,19,FALSE)</f>
        <v>56193492</v>
      </c>
      <c r="G1709">
        <f t="shared" si="26"/>
        <v>4681.4399317303796</v>
      </c>
    </row>
    <row r="1710" spans="1:7" x14ac:dyDescent="0.4">
      <c r="A1710">
        <v>9</v>
      </c>
      <c r="B1710">
        <v>1977</v>
      </c>
      <c r="C1710" t="s">
        <v>108</v>
      </c>
      <c r="D1710">
        <v>1924</v>
      </c>
      <c r="E1710">
        <f>VLOOKUP(C1710,GDP!A$1:BG$265,19,FALSE)</f>
        <v>0</v>
      </c>
      <c r="F1710">
        <f>VLOOKUP(C1710,Population!A$1:BG$265,19,FALSE)</f>
        <v>10648031</v>
      </c>
      <c r="G1710" t="str">
        <f t="shared" si="26"/>
        <v>.</v>
      </c>
    </row>
    <row r="1711" spans="1:7" x14ac:dyDescent="0.4">
      <c r="A1711">
        <v>10</v>
      </c>
      <c r="B1711">
        <v>1977</v>
      </c>
      <c r="C1711" t="s">
        <v>199</v>
      </c>
      <c r="D1711">
        <v>1916</v>
      </c>
      <c r="E1711">
        <f>VLOOKUP(C1711,GDP!A$1:BG$265,19,FALSE)</f>
        <v>0</v>
      </c>
      <c r="F1711">
        <f>VLOOKUP(C1711,Population!A$1:BG$265,19,FALSE)</f>
        <v>34689050</v>
      </c>
      <c r="G1711" t="str">
        <f t="shared" si="26"/>
        <v>.</v>
      </c>
    </row>
    <row r="1712" spans="1:7" x14ac:dyDescent="0.4">
      <c r="A1712">
        <v>11</v>
      </c>
      <c r="B1712">
        <v>1977</v>
      </c>
      <c r="C1712" t="s">
        <v>1485</v>
      </c>
      <c r="D1712">
        <v>1910</v>
      </c>
      <c r="E1712">
        <f>VLOOKUP(C1712,GDP!A$1:BG$265,19,FALSE)</f>
        <v>0</v>
      </c>
      <c r="F1712">
        <f>VLOOKUP(C1712,Population!A$1:BG$265,19,FALSE)</f>
        <v>10186755</v>
      </c>
      <c r="G1712" t="str">
        <f t="shared" si="26"/>
        <v>.</v>
      </c>
    </row>
    <row r="1713" spans="1:7" x14ac:dyDescent="0.4">
      <c r="A1713">
        <v>12</v>
      </c>
      <c r="B1713">
        <v>1977</v>
      </c>
      <c r="C1713" t="s">
        <v>2073</v>
      </c>
      <c r="D1713">
        <v>1908</v>
      </c>
      <c r="E1713">
        <f>VLOOKUP(C1713,GDP!A$1:BG$265,19,FALSE)</f>
        <v>0</v>
      </c>
      <c r="F1713">
        <f>VLOOKUP(C1713,Population!A$1:BG$265,19,FALSE)</f>
        <v>136100000</v>
      </c>
      <c r="G1713" t="str">
        <f t="shared" si="26"/>
        <v>.</v>
      </c>
    </row>
    <row r="1714" spans="1:7" x14ac:dyDescent="0.4">
      <c r="A1714">
        <v>13</v>
      </c>
      <c r="B1714">
        <v>1977</v>
      </c>
      <c r="C1714" t="s">
        <v>65</v>
      </c>
      <c r="D1714">
        <v>1906</v>
      </c>
      <c r="E1714">
        <f>VLOOKUP(C1714,GDP!A$1:BG$265,19,FALSE)</f>
        <v>56780999755.860001</v>
      </c>
      <c r="F1714">
        <f>VLOOKUP(C1714,Population!A$1:BG$265,19,FALSE)</f>
        <v>26878565</v>
      </c>
      <c r="G1714">
        <f t="shared" si="26"/>
        <v>2112.5011605292175</v>
      </c>
    </row>
    <row r="1715" spans="1:7" x14ac:dyDescent="0.4">
      <c r="A1715">
        <v>14</v>
      </c>
      <c r="B1715">
        <v>1977</v>
      </c>
      <c r="C1715" t="s">
        <v>100</v>
      </c>
      <c r="D1715">
        <v>1873</v>
      </c>
      <c r="E1715">
        <f>VLOOKUP(C1715,GDP!A$1:BG$265,19,FALSE)</f>
        <v>51545759220.71434</v>
      </c>
      <c r="F1715">
        <f>VLOOKUP(C1715,Population!A$1:BG$265,19,FALSE)</f>
        <v>7568430</v>
      </c>
      <c r="G1715">
        <f t="shared" si="26"/>
        <v>6810.6277286985996</v>
      </c>
    </row>
    <row r="1716" spans="1:7" x14ac:dyDescent="0.4">
      <c r="A1716">
        <v>15</v>
      </c>
      <c r="B1716">
        <v>1977</v>
      </c>
      <c r="C1716" t="s">
        <v>467</v>
      </c>
      <c r="D1716">
        <v>1865</v>
      </c>
      <c r="E1716">
        <f>VLOOKUP(C1716,GDP!A$1:BG$265,19,FALSE)</f>
        <v>21441635411.21006</v>
      </c>
      <c r="F1716">
        <f>VLOOKUP(C1716,Population!A$1:BG$265,19,FALSE)</f>
        <v>9455675</v>
      </c>
      <c r="G1716">
        <f t="shared" si="26"/>
        <v>2267.5943717619375</v>
      </c>
    </row>
    <row r="1717" spans="1:7" x14ac:dyDescent="0.4">
      <c r="A1717">
        <v>16</v>
      </c>
      <c r="B1717">
        <v>1977</v>
      </c>
      <c r="C1717" t="s">
        <v>32</v>
      </c>
      <c r="D1717">
        <v>1842</v>
      </c>
      <c r="E1717">
        <f>VLOOKUP(C1717,GDP!A$1:BG$265,19,FALSE)</f>
        <v>410279486493.7149</v>
      </c>
      <c r="F1717">
        <f>VLOOKUP(C1717,Population!A$1:BG$265,19,FALSE)</f>
        <v>54764462</v>
      </c>
      <c r="G1717">
        <f t="shared" si="26"/>
        <v>7491.7103448165872</v>
      </c>
    </row>
    <row r="1718" spans="1:7" x14ac:dyDescent="0.4">
      <c r="A1718">
        <v>17</v>
      </c>
      <c r="B1718">
        <v>1977</v>
      </c>
      <c r="C1718" t="s">
        <v>59</v>
      </c>
      <c r="D1718">
        <v>1840</v>
      </c>
      <c r="E1718">
        <f>VLOOKUP(C1718,GDP!A$1:BG$265,19,FALSE)</f>
        <v>0</v>
      </c>
      <c r="F1718">
        <f>VLOOKUP(C1718,Population!A$1:BG$265,19,FALSE)</f>
        <v>21756096</v>
      </c>
      <c r="G1718" t="str">
        <f t="shared" si="26"/>
        <v>.</v>
      </c>
    </row>
    <row r="1719" spans="1:7" x14ac:dyDescent="0.4">
      <c r="A1719">
        <v>18</v>
      </c>
      <c r="B1719">
        <v>1977</v>
      </c>
      <c r="C1719" t="s">
        <v>1607</v>
      </c>
      <c r="D1719">
        <v>1817</v>
      </c>
      <c r="E1719">
        <f>VLOOKUP(C1719,GDP!A$1:BG$265,19,FALSE)</f>
        <v>0</v>
      </c>
      <c r="F1719">
        <f>VLOOKUP(C1719,Population!A$1:BG$265,19,FALSE)</f>
        <v>0</v>
      </c>
      <c r="G1719" t="str">
        <f t="shared" si="26"/>
        <v>.</v>
      </c>
    </row>
    <row r="1720" spans="1:7" x14ac:dyDescent="0.4">
      <c r="A1720">
        <v>19</v>
      </c>
      <c r="B1720">
        <v>1977</v>
      </c>
      <c r="C1720" t="s">
        <v>43</v>
      </c>
      <c r="D1720">
        <v>1793</v>
      </c>
      <c r="E1720">
        <f>VLOOKUP(C1720,GDP!A$1:BG$265,19,FALSE)</f>
        <v>83283328418.683182</v>
      </c>
      <c r="F1720">
        <f>VLOOKUP(C1720,Population!A$1:BG$265,19,FALSE)</f>
        <v>9830358</v>
      </c>
      <c r="G1720">
        <f t="shared" si="26"/>
        <v>8472.0544682790987</v>
      </c>
    </row>
    <row r="1721" spans="1:7" x14ac:dyDescent="0.4">
      <c r="A1721">
        <v>20</v>
      </c>
      <c r="B1721">
        <v>1977</v>
      </c>
      <c r="C1721" t="s">
        <v>351</v>
      </c>
      <c r="D1721">
        <v>1791</v>
      </c>
      <c r="E1721" t="e">
        <f>VLOOKUP(C1721,GDP!A$1:BG$265,19,FALSE)</f>
        <v>#N/A</v>
      </c>
      <c r="F1721" t="e">
        <f>VLOOKUP(C1721,Population!A$1:BG$265,19,FALSE)</f>
        <v>#N/A</v>
      </c>
      <c r="G1721" t="str">
        <f t="shared" si="26"/>
        <v>.</v>
      </c>
    </row>
    <row r="1722" spans="1:7" x14ac:dyDescent="0.4">
      <c r="A1722">
        <v>21</v>
      </c>
      <c r="B1722">
        <v>1977</v>
      </c>
      <c r="C1722" t="s">
        <v>33</v>
      </c>
      <c r="D1722">
        <v>1787</v>
      </c>
      <c r="E1722">
        <f>VLOOKUP(C1722,GDP!A$1:BG$265,19,FALSE)</f>
        <v>81814159292.0354</v>
      </c>
      <c r="F1722">
        <f>VLOOKUP(C1722,Population!A$1:BG$265,19,FALSE)</f>
        <v>64345884</v>
      </c>
      <c r="G1722">
        <f t="shared" si="26"/>
        <v>1271.4746337471313</v>
      </c>
    </row>
    <row r="1723" spans="1:7" x14ac:dyDescent="0.4">
      <c r="A1723">
        <v>22</v>
      </c>
      <c r="B1723">
        <v>1977</v>
      </c>
      <c r="C1723" t="s">
        <v>1147</v>
      </c>
      <c r="D1723">
        <v>1781</v>
      </c>
      <c r="E1723">
        <f>VLOOKUP(C1723,GDP!A$1:BG$265,19,FALSE)</f>
        <v>40649724011.039558</v>
      </c>
      <c r="F1723">
        <f>VLOOKUP(C1723,Population!A$1:BG$265,19,FALSE)</f>
        <v>27597297</v>
      </c>
      <c r="G1723">
        <f t="shared" si="26"/>
        <v>1472.9603414073326</v>
      </c>
    </row>
    <row r="1724" spans="1:7" x14ac:dyDescent="0.4">
      <c r="A1724">
        <v>23</v>
      </c>
      <c r="B1724">
        <v>1977</v>
      </c>
      <c r="C1724" t="s">
        <v>60</v>
      </c>
      <c r="D1724">
        <v>1770</v>
      </c>
      <c r="E1724">
        <f>VLOOKUP(C1724,GDP!A$1:BG$265,19,FALSE)</f>
        <v>14620386673.854416</v>
      </c>
      <c r="F1724">
        <f>VLOOKUP(C1724,Population!A$1:BG$265,19,FALSE)</f>
        <v>16061323</v>
      </c>
      <c r="G1724">
        <f t="shared" si="26"/>
        <v>910.28532791815564</v>
      </c>
    </row>
    <row r="1725" spans="1:7" x14ac:dyDescent="0.4">
      <c r="A1725">
        <v>24</v>
      </c>
      <c r="B1725">
        <v>1977</v>
      </c>
      <c r="C1725" t="s">
        <v>678</v>
      </c>
      <c r="D1725">
        <v>1762</v>
      </c>
      <c r="E1725">
        <f>VLOOKUP(C1725,GDP!A$1:BG$265,19,FALSE)</f>
        <v>80600122701.464752</v>
      </c>
      <c r="F1725">
        <f>VLOOKUP(C1725,Population!A$1:BG$265,19,FALSE)</f>
        <v>34810723</v>
      </c>
      <c r="G1725">
        <f t="shared" si="26"/>
        <v>2315.3820362037513</v>
      </c>
    </row>
    <row r="1726" spans="1:7" x14ac:dyDescent="0.4">
      <c r="A1726">
        <v>25</v>
      </c>
      <c r="B1726">
        <v>1977</v>
      </c>
      <c r="C1726" t="s">
        <v>126</v>
      </c>
      <c r="D1726">
        <v>1750</v>
      </c>
      <c r="E1726">
        <f>VLOOKUP(C1726,GDP!A$1:BG$265,19,FALSE)</f>
        <v>93136775102.641907</v>
      </c>
      <c r="F1726">
        <f>VLOOKUP(C1726,Population!A$1:BG$265,19,FALSE)</f>
        <v>8251540</v>
      </c>
      <c r="G1726">
        <f t="shared" si="26"/>
        <v>11287.199129210052</v>
      </c>
    </row>
    <row r="1727" spans="1:7" x14ac:dyDescent="0.4">
      <c r="A1727">
        <v>26</v>
      </c>
      <c r="B1727">
        <v>1977</v>
      </c>
      <c r="C1727" t="s">
        <v>410</v>
      </c>
      <c r="D1727">
        <v>1749</v>
      </c>
      <c r="E1727">
        <f>VLOOKUP(C1727,GDP!A$1:BG$265,19,FALSE)</f>
        <v>0</v>
      </c>
      <c r="F1727">
        <f>VLOOKUP(C1727,Population!A$1:BG$265,19,FALSE)</f>
        <v>8804183</v>
      </c>
      <c r="G1727" t="str">
        <f t="shared" si="26"/>
        <v>.</v>
      </c>
    </row>
    <row r="1728" spans="1:7" x14ac:dyDescent="0.4">
      <c r="A1728">
        <v>27</v>
      </c>
      <c r="B1728">
        <v>1977</v>
      </c>
      <c r="C1728" t="s">
        <v>1983</v>
      </c>
      <c r="D1728">
        <v>1741</v>
      </c>
      <c r="E1728">
        <f>VLOOKUP(C1728,GDP!A$1:BG$265,19,FALSE)</f>
        <v>0</v>
      </c>
      <c r="F1728">
        <f>VLOOKUP(C1728,Population!A$1:BG$265,19,FALSE)</f>
        <v>4398484</v>
      </c>
      <c r="G1728" t="str">
        <f t="shared" si="26"/>
        <v>.</v>
      </c>
    </row>
    <row r="1729" spans="1:7" x14ac:dyDescent="0.4">
      <c r="A1729">
        <v>28</v>
      </c>
      <c r="B1729">
        <v>1977</v>
      </c>
      <c r="C1729" t="s">
        <v>2002</v>
      </c>
      <c r="D1729">
        <v>1727</v>
      </c>
      <c r="E1729">
        <f>VLOOKUP(C1729,GDP!A$1:BG$265,19,FALSE)</f>
        <v>11261811100.425882</v>
      </c>
      <c r="F1729">
        <f>VLOOKUP(C1729,Population!A$1:BG$265,19,FALSE)</f>
        <v>3282200</v>
      </c>
      <c r="G1729">
        <f t="shared" si="26"/>
        <v>3431.1775944262636</v>
      </c>
    </row>
    <row r="1730" spans="1:7" x14ac:dyDescent="0.4">
      <c r="A1730">
        <v>29</v>
      </c>
      <c r="B1730">
        <v>1977</v>
      </c>
      <c r="C1730" t="s">
        <v>77</v>
      </c>
      <c r="D1730">
        <v>1724</v>
      </c>
      <c r="E1730">
        <f>VLOOKUP(C1730,GDP!A$1:BG$265,19,FALSE)</f>
        <v>1912353339.6825397</v>
      </c>
      <c r="F1730">
        <f>VLOOKUP(C1730,Population!A$1:BG$265,19,FALSE)</f>
        <v>2935375</v>
      </c>
      <c r="G1730">
        <f t="shared" si="26"/>
        <v>651.48519002939645</v>
      </c>
    </row>
    <row r="1731" spans="1:7" x14ac:dyDescent="0.4">
      <c r="A1731">
        <v>29</v>
      </c>
      <c r="B1731">
        <v>1977</v>
      </c>
      <c r="C1731" t="s">
        <v>2255</v>
      </c>
      <c r="D1731">
        <v>1724</v>
      </c>
      <c r="E1731">
        <f>VLOOKUP(C1731,GDP!A$1:BG$265,19,FALSE)</f>
        <v>38265082644.628098</v>
      </c>
      <c r="F1731">
        <f>VLOOKUP(C1731,Population!A$1:BG$265,19,FALSE)</f>
        <v>36411795</v>
      </c>
      <c r="G1731">
        <f t="shared" ref="G1731:G1794" si="27">IFERROR(IF(E1731*F1731=0,".",E1731/F1731),".")</f>
        <v>1050.8980028210117</v>
      </c>
    </row>
    <row r="1732" spans="1:7" x14ac:dyDescent="0.4">
      <c r="A1732">
        <v>31</v>
      </c>
      <c r="B1732">
        <v>1977</v>
      </c>
      <c r="C1732" t="s">
        <v>637</v>
      </c>
      <c r="D1732">
        <v>1719</v>
      </c>
      <c r="E1732">
        <f>VLOOKUP(C1732,GDP!A$1:BG$265,19,FALSE)</f>
        <v>5109324009.3240089</v>
      </c>
      <c r="F1732">
        <f>VLOOKUP(C1732,Population!A$1:BG$265,19,FALSE)</f>
        <v>5915006</v>
      </c>
      <c r="G1732">
        <f t="shared" si="27"/>
        <v>863.79016510279257</v>
      </c>
    </row>
    <row r="1733" spans="1:7" x14ac:dyDescent="0.4">
      <c r="A1733">
        <v>32</v>
      </c>
      <c r="B1733">
        <v>1977</v>
      </c>
      <c r="C1733" t="s">
        <v>2002</v>
      </c>
      <c r="D1733">
        <v>1717</v>
      </c>
      <c r="E1733">
        <f>VLOOKUP(C1733,GDP!A$1:BG$265,19,FALSE)</f>
        <v>11261811100.425882</v>
      </c>
      <c r="F1733">
        <f>VLOOKUP(C1733,Population!A$1:BG$265,19,FALSE)</f>
        <v>3282200</v>
      </c>
      <c r="G1733">
        <f t="shared" si="27"/>
        <v>3431.1775944262636</v>
      </c>
    </row>
    <row r="1734" spans="1:7" x14ac:dyDescent="0.4">
      <c r="A1734">
        <v>33</v>
      </c>
      <c r="B1734">
        <v>1977</v>
      </c>
      <c r="C1734" t="s">
        <v>505</v>
      </c>
      <c r="D1734">
        <v>1698</v>
      </c>
      <c r="E1734">
        <f>VLOOKUP(C1734,GDP!A$1:BG$265,19,FALSE)</f>
        <v>0</v>
      </c>
      <c r="F1734">
        <f>VLOOKUP(C1734,Population!A$1:BG$265,19,FALSE)</f>
        <v>3613000</v>
      </c>
      <c r="G1734" t="str">
        <f t="shared" si="27"/>
        <v>.</v>
      </c>
    </row>
    <row r="1735" spans="1:7" x14ac:dyDescent="0.4">
      <c r="A1735">
        <v>34</v>
      </c>
      <c r="B1735">
        <v>1977</v>
      </c>
      <c r="C1735" t="s">
        <v>1492</v>
      </c>
      <c r="D1735">
        <v>1685</v>
      </c>
      <c r="E1735">
        <f>VLOOKUP(C1735,GDP!A$1:BG$265,19,FALSE)</f>
        <v>3189428571.4285712</v>
      </c>
      <c r="F1735">
        <f>VLOOKUP(C1735,Population!A$1:BG$265,19,FALSE)</f>
        <v>10189890</v>
      </c>
      <c r="G1735">
        <f t="shared" si="27"/>
        <v>312.99931318479111</v>
      </c>
    </row>
    <row r="1736" spans="1:7" x14ac:dyDescent="0.4">
      <c r="A1736">
        <v>35</v>
      </c>
      <c r="B1736">
        <v>1977</v>
      </c>
      <c r="C1736" t="s">
        <v>1064</v>
      </c>
      <c r="D1736">
        <v>1683</v>
      </c>
      <c r="E1736">
        <f>VLOOKUP(C1736,GDP!A$1:BG$265,19,FALSE)</f>
        <v>36035407725.321884</v>
      </c>
      <c r="F1736">
        <f>VLOOKUP(C1736,Population!A$1:BG$265,19,FALSE)</f>
        <v>67215805</v>
      </c>
      <c r="G1736">
        <f t="shared" si="27"/>
        <v>536.11509562850415</v>
      </c>
    </row>
    <row r="1737" spans="1:7" x14ac:dyDescent="0.4">
      <c r="A1737">
        <v>36</v>
      </c>
      <c r="B1737">
        <v>1977</v>
      </c>
      <c r="C1737" t="s">
        <v>750</v>
      </c>
      <c r="D1737">
        <v>1671</v>
      </c>
      <c r="E1737">
        <f>VLOOKUP(C1737,GDP!A$1:BG$265,19,FALSE)</f>
        <v>14135729588.276342</v>
      </c>
      <c r="F1737">
        <f>VLOOKUP(C1737,Population!A$1:BG$265,19,FALSE)</f>
        <v>1157033</v>
      </c>
      <c r="G1737">
        <f t="shared" si="27"/>
        <v>12217.222489139327</v>
      </c>
    </row>
    <row r="1738" spans="1:7" x14ac:dyDescent="0.4">
      <c r="A1738">
        <v>37</v>
      </c>
      <c r="B1738">
        <v>1977</v>
      </c>
      <c r="C1738" t="s">
        <v>109</v>
      </c>
      <c r="D1738">
        <v>1662</v>
      </c>
      <c r="E1738">
        <f>VLOOKUP(C1738,GDP!A$1:BG$265,19,FALSE)</f>
        <v>14636028766.883001</v>
      </c>
      <c r="F1738">
        <f>VLOOKUP(C1738,Population!A$1:BG$265,19,FALSE)</f>
        <v>41026477</v>
      </c>
      <c r="G1738">
        <f t="shared" si="27"/>
        <v>356.74593182551359</v>
      </c>
    </row>
    <row r="1739" spans="1:7" x14ac:dyDescent="0.4">
      <c r="A1739">
        <v>38</v>
      </c>
      <c r="B1739">
        <v>1977</v>
      </c>
      <c r="C1739" t="s">
        <v>522</v>
      </c>
      <c r="D1739">
        <v>1660</v>
      </c>
      <c r="E1739">
        <f>VLOOKUP(C1739,GDP!A$1:BG$265,19,FALSE)</f>
        <v>11049896742.388914</v>
      </c>
      <c r="F1739">
        <f>VLOOKUP(C1739,Population!A$1:BG$265,19,FALSE)</f>
        <v>18636977</v>
      </c>
      <c r="G1739">
        <f t="shared" si="27"/>
        <v>592.9017749170863</v>
      </c>
    </row>
    <row r="1740" spans="1:7" x14ac:dyDescent="0.4">
      <c r="A1740">
        <v>39</v>
      </c>
      <c r="B1740">
        <v>1977</v>
      </c>
      <c r="C1740" t="s">
        <v>565</v>
      </c>
      <c r="D1740">
        <v>1659</v>
      </c>
      <c r="E1740">
        <f>VLOOKUP(C1740,GDP!A$1:BG$265,19,FALSE)</f>
        <v>110174351915.57697</v>
      </c>
      <c r="F1740">
        <f>VLOOKUP(C1740,Population!A$1:BG$265,19,FALSE)</f>
        <v>14192000</v>
      </c>
      <c r="G1740">
        <f t="shared" si="27"/>
        <v>7763.1307719544084</v>
      </c>
    </row>
    <row r="1741" spans="1:7" x14ac:dyDescent="0.4">
      <c r="A1741">
        <v>40</v>
      </c>
      <c r="B1741">
        <v>1977</v>
      </c>
      <c r="C1741" t="s">
        <v>81</v>
      </c>
      <c r="D1741">
        <v>1656</v>
      </c>
      <c r="E1741">
        <f>VLOOKUP(C1741,GDP!A$1:BG$265,19,FALSE)</f>
        <v>4114667062.6491656</v>
      </c>
      <c r="F1741">
        <f>VLOOKUP(C1741,Population!A$1:BG$265,19,FALSE)</f>
        <v>2857105</v>
      </c>
      <c r="G1741">
        <f t="shared" si="27"/>
        <v>1440.1525539485478</v>
      </c>
    </row>
    <row r="1742" spans="1:7" x14ac:dyDescent="0.4">
      <c r="A1742">
        <v>41</v>
      </c>
      <c r="B1742">
        <v>1977</v>
      </c>
      <c r="C1742" t="s">
        <v>295</v>
      </c>
      <c r="D1742">
        <v>1652</v>
      </c>
      <c r="E1742">
        <f>VLOOKUP(C1742,GDP!A$1:BG$265,19,FALSE)</f>
        <v>58676813687.368065</v>
      </c>
      <c r="F1742">
        <f>VLOOKUP(C1742,Population!A$1:BG$265,19,FALSE)</f>
        <v>41108248</v>
      </c>
      <c r="G1742">
        <f t="shared" si="27"/>
        <v>1427.3732533521757</v>
      </c>
    </row>
    <row r="1743" spans="1:7" x14ac:dyDescent="0.4">
      <c r="A1743">
        <v>42</v>
      </c>
      <c r="B1743">
        <v>1977</v>
      </c>
      <c r="C1743" t="s">
        <v>70</v>
      </c>
      <c r="D1743">
        <v>1651</v>
      </c>
      <c r="E1743">
        <f>VLOOKUP(C1743,GDP!A$1:BG$265,19,FALSE)</f>
        <v>13962893421.541319</v>
      </c>
      <c r="F1743">
        <f>VLOOKUP(C1743,Population!A$1:BG$265,19,FALSE)</f>
        <v>10766419</v>
      </c>
      <c r="G1743">
        <f t="shared" si="27"/>
        <v>1296.8929986415465</v>
      </c>
    </row>
    <row r="1744" spans="1:7" x14ac:dyDescent="0.4">
      <c r="A1744">
        <v>43</v>
      </c>
      <c r="B1744">
        <v>1977</v>
      </c>
      <c r="C1744" t="s">
        <v>2285</v>
      </c>
      <c r="D1744">
        <v>1650</v>
      </c>
      <c r="E1744">
        <f>VLOOKUP(C1744,GDP!A$1:BG$265,19,FALSE)</f>
        <v>0</v>
      </c>
      <c r="F1744">
        <f>VLOOKUP(C1744,Population!A$1:BG$265,19,FALSE)</f>
        <v>24247550</v>
      </c>
      <c r="G1744" t="str">
        <f t="shared" si="27"/>
        <v>.</v>
      </c>
    </row>
    <row r="1745" spans="1:7" x14ac:dyDescent="0.4">
      <c r="A1745">
        <v>44</v>
      </c>
      <c r="B1745">
        <v>1977</v>
      </c>
      <c r="C1745" t="s">
        <v>1060</v>
      </c>
      <c r="D1745">
        <v>1649</v>
      </c>
      <c r="E1745">
        <f>VLOOKUP(C1745,GDP!A$1:BG$265,19,FALSE)</f>
        <v>36176233117.48381</v>
      </c>
      <c r="F1745">
        <f>VLOOKUP(C1745,Population!A$1:BG$265,19,FALSE)</f>
        <v>9308479</v>
      </c>
      <c r="G1745">
        <f t="shared" si="27"/>
        <v>3886.3742527091495</v>
      </c>
    </row>
    <row r="1746" spans="1:7" x14ac:dyDescent="0.4">
      <c r="A1746">
        <v>45</v>
      </c>
      <c r="B1746">
        <v>1977</v>
      </c>
      <c r="C1746" t="s">
        <v>858</v>
      </c>
      <c r="D1746">
        <v>1642</v>
      </c>
      <c r="E1746">
        <f>VLOOKUP(C1746,GDP!A$1:BG$265,19,FALSE)</f>
        <v>49784281716.417915</v>
      </c>
      <c r="F1746">
        <f>VLOOKUP(C1746,Population!A$1:BG$265,19,FALSE)</f>
        <v>5088419</v>
      </c>
      <c r="G1746">
        <f t="shared" si="27"/>
        <v>9783.8408583133423</v>
      </c>
    </row>
    <row r="1747" spans="1:7" x14ac:dyDescent="0.4">
      <c r="A1747">
        <v>46</v>
      </c>
      <c r="B1747">
        <v>1977</v>
      </c>
      <c r="C1747" t="s">
        <v>2260</v>
      </c>
      <c r="D1747">
        <v>1616</v>
      </c>
      <c r="E1747" t="e">
        <f>VLOOKUP(C1747,GDP!A$1:BG$265,19,FALSE)</f>
        <v>#N/A</v>
      </c>
      <c r="F1747" t="e">
        <f>VLOOKUP(C1747,Population!A$1:BG$265,19,FALSE)</f>
        <v>#N/A</v>
      </c>
      <c r="G1747" t="str">
        <f t="shared" si="27"/>
        <v>.</v>
      </c>
    </row>
    <row r="1748" spans="1:7" x14ac:dyDescent="0.4">
      <c r="A1748">
        <v>47</v>
      </c>
      <c r="B1748">
        <v>1977</v>
      </c>
      <c r="C1748" t="s">
        <v>117</v>
      </c>
      <c r="D1748">
        <v>1615</v>
      </c>
      <c r="E1748">
        <f>VLOOKUP(C1748,GDP!A$1:BG$265,19,FALSE)</f>
        <v>0</v>
      </c>
      <c r="F1748">
        <f>VLOOKUP(C1748,Population!A$1:BG$265,19,FALSE)</f>
        <v>6281174</v>
      </c>
      <c r="G1748" t="str">
        <f t="shared" si="27"/>
        <v>.</v>
      </c>
    </row>
    <row r="1749" spans="1:7" x14ac:dyDescent="0.4">
      <c r="A1749">
        <v>48</v>
      </c>
      <c r="B1749">
        <v>1977</v>
      </c>
      <c r="C1749" t="s">
        <v>591</v>
      </c>
      <c r="D1749">
        <v>1608</v>
      </c>
      <c r="E1749">
        <f>VLOOKUP(C1749,GDP!A$1:BG$265,19,FALSE)</f>
        <v>0</v>
      </c>
      <c r="F1749">
        <f>VLOOKUP(C1749,Population!A$1:BG$265,19,FALSE)</f>
        <v>5341419</v>
      </c>
      <c r="G1749" t="str">
        <f t="shared" si="27"/>
        <v>.</v>
      </c>
    </row>
    <row r="1750" spans="1:7" x14ac:dyDescent="0.4">
      <c r="A1750">
        <v>49</v>
      </c>
      <c r="B1750">
        <v>1977</v>
      </c>
      <c r="C1750" t="s">
        <v>1261</v>
      </c>
      <c r="D1750">
        <v>1596</v>
      </c>
      <c r="E1750">
        <f>VLOOKUP(C1750,GDP!A$1:BG$265,19,FALSE)</f>
        <v>2320786490.7031393</v>
      </c>
      <c r="F1750">
        <f>VLOOKUP(C1750,Population!A$1:BG$265,19,FALSE)</f>
        <v>5189539</v>
      </c>
      <c r="G1750">
        <f t="shared" si="27"/>
        <v>447.20474992155164</v>
      </c>
    </row>
    <row r="1751" spans="1:7" x14ac:dyDescent="0.4">
      <c r="A1751">
        <v>50</v>
      </c>
      <c r="B1751">
        <v>1977</v>
      </c>
      <c r="C1751" t="s">
        <v>2038</v>
      </c>
      <c r="D1751">
        <v>1586</v>
      </c>
      <c r="E1751">
        <f>VLOOKUP(C1751,GDP!A$1:BG$265,19,FALSE)</f>
        <v>1049838492.5575862</v>
      </c>
      <c r="F1751">
        <f>VLOOKUP(C1751,Population!A$1:BG$265,19,FALSE)</f>
        <v>6712401</v>
      </c>
      <c r="G1751">
        <f t="shared" si="27"/>
        <v>156.40282702978951</v>
      </c>
    </row>
    <row r="1752" spans="1:7" x14ac:dyDescent="0.4">
      <c r="A1752">
        <v>51</v>
      </c>
      <c r="B1752">
        <v>1977</v>
      </c>
      <c r="C1752" t="s">
        <v>1955</v>
      </c>
      <c r="D1752">
        <v>1585</v>
      </c>
      <c r="E1752">
        <f>VLOOKUP(C1752,GDP!A$1:BG$265,19,FALSE)</f>
        <v>6265067857.8653431</v>
      </c>
      <c r="F1752">
        <f>VLOOKUP(C1752,Population!A$1:BG$265,19,FALSE)</f>
        <v>7248828</v>
      </c>
      <c r="G1752">
        <f t="shared" si="27"/>
        <v>864.28700720521203</v>
      </c>
    </row>
    <row r="1753" spans="1:7" x14ac:dyDescent="0.4">
      <c r="A1753">
        <v>52</v>
      </c>
      <c r="B1753">
        <v>1977</v>
      </c>
      <c r="C1753" t="s">
        <v>2273</v>
      </c>
      <c r="D1753">
        <v>1578</v>
      </c>
      <c r="E1753">
        <f>VLOOKUP(C1753,GDP!A$1:BG$265,19,FALSE)</f>
        <v>765224030.63647699</v>
      </c>
      <c r="F1753">
        <f>VLOOKUP(C1753,Population!A$1:BG$265,19,FALSE)</f>
        <v>1686524</v>
      </c>
      <c r="G1753">
        <f t="shared" si="27"/>
        <v>453.7285153584989</v>
      </c>
    </row>
    <row r="1754" spans="1:7" x14ac:dyDescent="0.4">
      <c r="A1754">
        <v>53</v>
      </c>
      <c r="B1754">
        <v>1977</v>
      </c>
      <c r="C1754" t="s">
        <v>399</v>
      </c>
      <c r="D1754">
        <v>1577</v>
      </c>
      <c r="E1754">
        <f>VLOOKUP(C1754,GDP!A$1:BG$265,19,FALSE)</f>
        <v>19470960619.129715</v>
      </c>
      <c r="F1754">
        <f>VLOOKUP(C1754,Population!A$1:BG$265,19,FALSE)</f>
        <v>25905127</v>
      </c>
      <c r="G1754">
        <f t="shared" si="27"/>
        <v>751.62575420416647</v>
      </c>
    </row>
    <row r="1755" spans="1:7" x14ac:dyDescent="0.4">
      <c r="A1755">
        <v>54</v>
      </c>
      <c r="B1755">
        <v>1977</v>
      </c>
      <c r="C1755" t="s">
        <v>1954</v>
      </c>
      <c r="D1755">
        <v>1574</v>
      </c>
      <c r="E1755">
        <f>VLOOKUP(C1755,GDP!A$1:BG$265,19,FALSE)</f>
        <v>174938098826.56906</v>
      </c>
      <c r="F1755">
        <f>VLOOKUP(C1755,Population!A$1:BG$265,19,FALSE)</f>
        <v>943455000</v>
      </c>
      <c r="G1755">
        <f t="shared" si="27"/>
        <v>185.42283291367269</v>
      </c>
    </row>
    <row r="1756" spans="1:7" x14ac:dyDescent="0.4">
      <c r="A1756">
        <v>55</v>
      </c>
      <c r="B1756">
        <v>1977</v>
      </c>
      <c r="C1756" t="s">
        <v>851</v>
      </c>
      <c r="D1756">
        <v>1569</v>
      </c>
      <c r="E1756">
        <f>VLOOKUP(C1756,GDP!A$1:BG$265,19,FALSE)</f>
        <v>19838130714.527599</v>
      </c>
      <c r="F1756">
        <f>VLOOKUP(C1756,Population!A$1:BG$265,19,FALSE)</f>
        <v>12460914</v>
      </c>
      <c r="G1756">
        <f t="shared" si="27"/>
        <v>1592.0285393613663</v>
      </c>
    </row>
    <row r="1757" spans="1:7" x14ac:dyDescent="0.4">
      <c r="A1757">
        <v>56</v>
      </c>
      <c r="B1757">
        <v>1977</v>
      </c>
      <c r="C1757" t="s">
        <v>815</v>
      </c>
      <c r="D1757">
        <v>1554</v>
      </c>
      <c r="E1757">
        <f>VLOOKUP(C1757,GDP!A$1:BG$265,19,FALSE)</f>
        <v>211612156934.64975</v>
      </c>
      <c r="F1757">
        <f>VLOOKUP(C1757,Population!A$1:BG$265,19,FALSE)</f>
        <v>23796000</v>
      </c>
      <c r="G1757">
        <f t="shared" si="27"/>
        <v>8892.7616798894669</v>
      </c>
    </row>
    <row r="1758" spans="1:7" x14ac:dyDescent="0.4">
      <c r="A1758">
        <v>57</v>
      </c>
      <c r="B1758">
        <v>1977</v>
      </c>
      <c r="C1758" t="s">
        <v>934</v>
      </c>
      <c r="D1758">
        <v>1552</v>
      </c>
      <c r="E1758">
        <f>VLOOKUP(C1758,GDP!A$1:BG$265,19,FALSE)</f>
        <v>3072427012.8354721</v>
      </c>
      <c r="F1758">
        <f>VLOOKUP(C1758,Population!A$1:BG$265,19,FALSE)</f>
        <v>2207725</v>
      </c>
      <c r="G1758">
        <f t="shared" si="27"/>
        <v>1391.6710699183423</v>
      </c>
    </row>
    <row r="1759" spans="1:7" x14ac:dyDescent="0.4">
      <c r="A1759">
        <v>58</v>
      </c>
      <c r="B1759">
        <v>1977</v>
      </c>
      <c r="C1759" t="s">
        <v>709</v>
      </c>
      <c r="D1759">
        <v>1541</v>
      </c>
      <c r="E1759">
        <f>VLOOKUP(C1759,GDP!A$1:BG$265,19,FALSE)</f>
        <v>3366368664.5970626</v>
      </c>
      <c r="F1759">
        <f>VLOOKUP(C1759,Population!A$1:BG$265,19,FALSE)</f>
        <v>7890969</v>
      </c>
      <c r="G1759">
        <f t="shared" si="27"/>
        <v>426.61030154814478</v>
      </c>
    </row>
    <row r="1760" spans="1:7" x14ac:dyDescent="0.4">
      <c r="A1760">
        <v>58</v>
      </c>
      <c r="B1760">
        <v>1977</v>
      </c>
      <c r="C1760" t="s">
        <v>2076</v>
      </c>
      <c r="D1760">
        <v>1541</v>
      </c>
      <c r="E1760">
        <f>VLOOKUP(C1760,GDP!A$1:BG$265,19,FALSE)</f>
        <v>8704000000</v>
      </c>
      <c r="F1760">
        <f>VLOOKUP(C1760,Population!A$1:BG$265,19,FALSE)</f>
        <v>13034625</v>
      </c>
      <c r="G1760">
        <f t="shared" si="27"/>
        <v>667.75990870470002</v>
      </c>
    </row>
    <row r="1761" spans="1:7" x14ac:dyDescent="0.4">
      <c r="A1761">
        <v>60</v>
      </c>
      <c r="B1761">
        <v>1977</v>
      </c>
      <c r="C1761" t="s">
        <v>186</v>
      </c>
      <c r="D1761">
        <v>1537</v>
      </c>
      <c r="E1761">
        <f>VLOOKUP(C1761,GDP!A$1:BG$265,19,FALSE)</f>
        <v>14206158674.698795</v>
      </c>
      <c r="F1761">
        <f>VLOOKUP(C1761,Population!A$1:BG$265,19,FALSE)</f>
        <v>9634680</v>
      </c>
      <c r="G1761">
        <f t="shared" si="27"/>
        <v>1474.4816303913358</v>
      </c>
    </row>
    <row r="1762" spans="1:7" x14ac:dyDescent="0.4">
      <c r="A1762">
        <v>61</v>
      </c>
      <c r="B1762">
        <v>1977</v>
      </c>
      <c r="C1762" t="s">
        <v>727</v>
      </c>
      <c r="D1762">
        <v>1536</v>
      </c>
      <c r="E1762">
        <f>VLOOKUP(C1762,GDP!A$1:BG$265,19,FALSE)</f>
        <v>20971901273.270954</v>
      </c>
      <c r="F1762">
        <f>VLOOKUP(C1762,Population!A$1:BG$265,19,FALSE)</f>
        <v>17690184</v>
      </c>
      <c r="G1762">
        <f t="shared" si="27"/>
        <v>1185.5106353484482</v>
      </c>
    </row>
    <row r="1763" spans="1:7" x14ac:dyDescent="0.4">
      <c r="A1763">
        <v>61</v>
      </c>
      <c r="B1763">
        <v>1977</v>
      </c>
      <c r="C1763" t="s">
        <v>2120</v>
      </c>
      <c r="D1763">
        <v>1536</v>
      </c>
      <c r="E1763">
        <f>VLOOKUP(C1763,GDP!A$1:BG$265,19,FALSE)</f>
        <v>2483000000</v>
      </c>
      <c r="F1763">
        <f>VLOOKUP(C1763,Population!A$1:BG$265,19,FALSE)</f>
        <v>5317631</v>
      </c>
      <c r="G1763">
        <f t="shared" si="27"/>
        <v>466.93725081714018</v>
      </c>
    </row>
    <row r="1764" spans="1:7" x14ac:dyDescent="0.4">
      <c r="A1764">
        <v>63</v>
      </c>
      <c r="B1764">
        <v>1977</v>
      </c>
      <c r="C1764" t="s">
        <v>1988</v>
      </c>
      <c r="D1764">
        <v>1533</v>
      </c>
      <c r="E1764">
        <f>VLOOKUP(C1764,GDP!A$1:BG$265,19,FALSE)</f>
        <v>5480500200.000001</v>
      </c>
      <c r="F1764">
        <f>VLOOKUP(C1764,Population!A$1:BG$265,19,FALSE)</f>
        <v>6765516</v>
      </c>
      <c r="G1764">
        <f t="shared" si="27"/>
        <v>810.0638886967381</v>
      </c>
    </row>
    <row r="1765" spans="1:7" x14ac:dyDescent="0.4">
      <c r="A1765">
        <v>64</v>
      </c>
      <c r="B1765">
        <v>1977</v>
      </c>
      <c r="C1765" t="s">
        <v>74</v>
      </c>
      <c r="D1765">
        <v>1524</v>
      </c>
      <c r="E1765">
        <f>VLOOKUP(C1765,GDP!A$1:BG$265,19,FALSE)</f>
        <v>3227436281.8590703</v>
      </c>
      <c r="F1765">
        <f>VLOOKUP(C1765,Population!A$1:BG$265,19,FALSE)</f>
        <v>5233677</v>
      </c>
      <c r="G1765">
        <f t="shared" si="27"/>
        <v>616.66707400152325</v>
      </c>
    </row>
    <row r="1766" spans="1:7" x14ac:dyDescent="0.4">
      <c r="A1766">
        <v>65</v>
      </c>
      <c r="B1766">
        <v>1977</v>
      </c>
      <c r="C1766" t="s">
        <v>2049</v>
      </c>
      <c r="D1766">
        <v>1522</v>
      </c>
      <c r="E1766">
        <f>VLOOKUP(C1766,GDP!A$1:BG$265,19,FALSE)</f>
        <v>13139397879.169544</v>
      </c>
      <c r="F1766">
        <f>VLOOKUP(C1766,Population!A$1:BG$265,19,FALSE)</f>
        <v>12790546</v>
      </c>
      <c r="G1766">
        <f t="shared" si="27"/>
        <v>1027.274197612013</v>
      </c>
    </row>
    <row r="1767" spans="1:7" x14ac:dyDescent="0.4">
      <c r="A1767">
        <v>66</v>
      </c>
      <c r="B1767">
        <v>1977</v>
      </c>
      <c r="C1767" t="s">
        <v>719</v>
      </c>
      <c r="D1767">
        <v>1515</v>
      </c>
      <c r="E1767">
        <f>VLOOKUP(C1767,GDP!A$1:BG$265,19,FALSE)</f>
        <v>15470524340.870939</v>
      </c>
      <c r="F1767">
        <f>VLOOKUP(C1767,Population!A$1:BG$265,19,FALSE)</f>
        <v>3120200</v>
      </c>
      <c r="G1767">
        <f t="shared" si="27"/>
        <v>4958.1835590253631</v>
      </c>
    </row>
    <row r="1768" spans="1:7" x14ac:dyDescent="0.4">
      <c r="A1768">
        <v>67</v>
      </c>
      <c r="B1768">
        <v>1977</v>
      </c>
      <c r="C1768" t="s">
        <v>1474</v>
      </c>
      <c r="D1768">
        <v>1501</v>
      </c>
      <c r="E1768">
        <f>VLOOKUP(C1768,GDP!A$1:BG$265,19,FALSE)</f>
        <v>0</v>
      </c>
      <c r="F1768">
        <f>VLOOKUP(C1768,Population!A$1:BG$265,19,FALSE)</f>
        <v>8130988</v>
      </c>
      <c r="G1768" t="str">
        <f t="shared" si="27"/>
        <v>.</v>
      </c>
    </row>
    <row r="1769" spans="1:7" x14ac:dyDescent="0.4">
      <c r="A1769">
        <v>68</v>
      </c>
      <c r="B1769">
        <v>1977</v>
      </c>
      <c r="C1769" t="s">
        <v>529</v>
      </c>
      <c r="D1769">
        <v>1496</v>
      </c>
      <c r="E1769">
        <f>VLOOKUP(C1769,GDP!A$1:BG$265,19,FALSE)</f>
        <v>2941640100</v>
      </c>
      <c r="F1769">
        <f>VLOOKUP(C1769,Population!A$1:BG$265,19,FALSE)</f>
        <v>4329964</v>
      </c>
      <c r="G1769">
        <f t="shared" si="27"/>
        <v>679.36825802708756</v>
      </c>
    </row>
    <row r="1770" spans="1:7" x14ac:dyDescent="0.4">
      <c r="A1770">
        <v>68</v>
      </c>
      <c r="B1770">
        <v>1977</v>
      </c>
      <c r="C1770" t="s">
        <v>2052</v>
      </c>
      <c r="D1770">
        <v>1496</v>
      </c>
      <c r="E1770">
        <f>VLOOKUP(C1770,GDP!A$1:BG$265,19,FALSE)</f>
        <v>837616756.53373659</v>
      </c>
      <c r="F1770">
        <f>VLOOKUP(C1770,Population!A$1:BG$265,19,FALSE)</f>
        <v>136000</v>
      </c>
      <c r="G1770">
        <f t="shared" si="27"/>
        <v>6158.9467392186516</v>
      </c>
    </row>
    <row r="1771" spans="1:7" x14ac:dyDescent="0.4">
      <c r="A1771">
        <v>70</v>
      </c>
      <c r="B1771">
        <v>1977</v>
      </c>
      <c r="C1771" t="s">
        <v>2107</v>
      </c>
      <c r="D1771">
        <v>1480</v>
      </c>
      <c r="E1771">
        <f>VLOOKUP(C1771,GDP!A$1:BG$265,19,FALSE)</f>
        <v>2936470588.2352939</v>
      </c>
      <c r="F1771">
        <f>VLOOKUP(C1771,Population!A$1:BG$265,19,FALSE)</f>
        <v>11470867</v>
      </c>
      <c r="G1771">
        <f t="shared" si="27"/>
        <v>255.9937786947834</v>
      </c>
    </row>
    <row r="1772" spans="1:7" x14ac:dyDescent="0.4">
      <c r="A1772">
        <v>71</v>
      </c>
      <c r="B1772">
        <v>1977</v>
      </c>
      <c r="C1772" t="s">
        <v>192</v>
      </c>
      <c r="D1772">
        <v>1479</v>
      </c>
      <c r="E1772">
        <f>VLOOKUP(C1772,GDP!A$1:BG$265,19,FALSE)</f>
        <v>41508030431.107353</v>
      </c>
      <c r="F1772">
        <f>VLOOKUP(C1772,Population!A$1:BG$265,19,FALSE)</f>
        <v>4043205</v>
      </c>
      <c r="G1772">
        <f t="shared" si="27"/>
        <v>10266.120671869805</v>
      </c>
    </row>
    <row r="1773" spans="1:7" x14ac:dyDescent="0.4">
      <c r="A1773">
        <v>71</v>
      </c>
      <c r="B1773">
        <v>1977</v>
      </c>
      <c r="C1773" t="s">
        <v>1961</v>
      </c>
      <c r="D1773">
        <v>1479</v>
      </c>
      <c r="E1773">
        <f>VLOOKUP(C1773,GDP!A$1:BG$265,19,FALSE)</f>
        <v>734887973.97580576</v>
      </c>
      <c r="F1773">
        <f>VLOOKUP(C1773,Population!A$1:BG$265,19,FALSE)</f>
        <v>665528</v>
      </c>
      <c r="G1773">
        <f t="shared" si="27"/>
        <v>1104.2179652483528</v>
      </c>
    </row>
    <row r="1774" spans="1:7" x14ac:dyDescent="0.4">
      <c r="A1774">
        <v>71</v>
      </c>
      <c r="B1774">
        <v>1977</v>
      </c>
      <c r="C1774" t="s">
        <v>1986</v>
      </c>
      <c r="D1774">
        <v>1479</v>
      </c>
      <c r="E1774">
        <f>VLOOKUP(C1774,GDP!A$1:BG$265,19,FALSE)</f>
        <v>71494481.481481478</v>
      </c>
      <c r="F1774">
        <f>VLOOKUP(C1774,Population!A$1:BG$265,19,FALSE)</f>
        <v>90184</v>
      </c>
      <c r="G1774">
        <f t="shared" si="27"/>
        <v>792.76236895104978</v>
      </c>
    </row>
    <row r="1775" spans="1:7" x14ac:dyDescent="0.4">
      <c r="A1775">
        <v>74</v>
      </c>
      <c r="B1775">
        <v>1977</v>
      </c>
      <c r="C1775" t="s">
        <v>2109</v>
      </c>
      <c r="D1775">
        <v>1473</v>
      </c>
      <c r="E1775">
        <f>VLOOKUP(C1775,GDP!A$1:BG$265,19,FALSE)</f>
        <v>2085951000000</v>
      </c>
      <c r="F1775">
        <f>VLOOKUP(C1775,Population!A$1:BG$265,19,FALSE)</f>
        <v>220239000</v>
      </c>
      <c r="G1775">
        <f t="shared" si="27"/>
        <v>9471.306171931401</v>
      </c>
    </row>
    <row r="1776" spans="1:7" x14ac:dyDescent="0.4">
      <c r="A1776">
        <v>75</v>
      </c>
      <c r="B1776">
        <v>1977</v>
      </c>
      <c r="C1776" t="s">
        <v>2279</v>
      </c>
      <c r="D1776">
        <v>1472</v>
      </c>
      <c r="E1776" t="e">
        <f>VLOOKUP(C1776,GDP!A$1:BG$265,19,FALSE)</f>
        <v>#N/A</v>
      </c>
      <c r="F1776" t="e">
        <f>VLOOKUP(C1776,Population!A$1:BG$265,19,FALSE)</f>
        <v>#N/A</v>
      </c>
      <c r="G1776" t="str">
        <f t="shared" si="27"/>
        <v>.</v>
      </c>
    </row>
    <row r="1777" spans="1:7" x14ac:dyDescent="0.4">
      <c r="A1777">
        <v>76</v>
      </c>
      <c r="B1777">
        <v>1977</v>
      </c>
      <c r="C1777" t="s">
        <v>1929</v>
      </c>
      <c r="D1777">
        <v>1465</v>
      </c>
      <c r="E1777">
        <f>VLOOKUP(C1777,GDP!A$1:BG$265,19,FALSE)</f>
        <v>0</v>
      </c>
      <c r="F1777">
        <f>VLOOKUP(C1777,Population!A$1:BG$265,19,FALSE)</f>
        <v>2513546</v>
      </c>
      <c r="G1777" t="str">
        <f t="shared" si="27"/>
        <v>.</v>
      </c>
    </row>
    <row r="1778" spans="1:7" x14ac:dyDescent="0.4">
      <c r="A1778">
        <v>77</v>
      </c>
      <c r="B1778">
        <v>1977</v>
      </c>
      <c r="C1778" t="s">
        <v>2104</v>
      </c>
      <c r="D1778">
        <v>1461</v>
      </c>
      <c r="E1778">
        <f>VLOOKUP(C1778,GDP!A$1:BG$265,19,FALSE)</f>
        <v>3138666666.666667</v>
      </c>
      <c r="F1778">
        <f>VLOOKUP(C1778,Population!A$1:BG$265,19,FALSE)</f>
        <v>1039761</v>
      </c>
      <c r="G1778">
        <f t="shared" si="27"/>
        <v>3018.6424251983553</v>
      </c>
    </row>
    <row r="1779" spans="1:7" x14ac:dyDescent="0.4">
      <c r="A1779">
        <v>78</v>
      </c>
      <c r="B1779">
        <v>1977</v>
      </c>
      <c r="C1779" t="s">
        <v>2111</v>
      </c>
      <c r="D1779">
        <v>1458</v>
      </c>
      <c r="E1779">
        <f>VLOOKUP(C1779,GDP!A$1:BG$265,19,FALSE)</f>
        <v>49353148.148148142</v>
      </c>
      <c r="F1779">
        <f>VLOOKUP(C1779,Population!A$1:BG$265,19,FALSE)</f>
        <v>97649</v>
      </c>
      <c r="G1779">
        <f t="shared" si="27"/>
        <v>505.41375895450176</v>
      </c>
    </row>
    <row r="1780" spans="1:7" x14ac:dyDescent="0.4">
      <c r="A1780">
        <v>79</v>
      </c>
      <c r="B1780">
        <v>1977</v>
      </c>
      <c r="C1780" t="s">
        <v>2121</v>
      </c>
      <c r="D1780">
        <v>1453</v>
      </c>
      <c r="E1780">
        <f>VLOOKUP(C1780,GDP!A$1:BG$265,19,FALSE)</f>
        <v>4364382100</v>
      </c>
      <c r="F1780">
        <f>VLOOKUP(C1780,Population!A$1:BG$265,19,FALSE)</f>
        <v>6501893</v>
      </c>
      <c r="G1780">
        <f t="shared" si="27"/>
        <v>671.24791195425701</v>
      </c>
    </row>
    <row r="1781" spans="1:7" x14ac:dyDescent="0.4">
      <c r="A1781">
        <v>80</v>
      </c>
      <c r="B1781">
        <v>1977</v>
      </c>
      <c r="C1781" t="s">
        <v>1170</v>
      </c>
      <c r="D1781">
        <v>1449</v>
      </c>
      <c r="E1781">
        <f>VLOOKUP(C1781,GDP!A$1:BG$265,19,FALSE)</f>
        <v>721411786537.18677</v>
      </c>
      <c r="F1781">
        <f>VLOOKUP(C1781,Population!A$1:BG$265,19,FALSE)</f>
        <v>113863000</v>
      </c>
      <c r="G1781">
        <f t="shared" si="27"/>
        <v>6335.7876266845842</v>
      </c>
    </row>
    <row r="1782" spans="1:7" x14ac:dyDescent="0.4">
      <c r="A1782">
        <v>81</v>
      </c>
      <c r="B1782">
        <v>1977</v>
      </c>
      <c r="C1782" t="s">
        <v>1976</v>
      </c>
      <c r="D1782">
        <v>1448</v>
      </c>
      <c r="E1782">
        <f>VLOOKUP(C1782,GDP!A$1:BG$265,19,FALSE)</f>
        <v>33524682307.805817</v>
      </c>
      <c r="F1782">
        <f>VLOOKUP(C1782,Population!A$1:BG$265,19,FALSE)</f>
        <v>4738902</v>
      </c>
      <c r="G1782">
        <f t="shared" si="27"/>
        <v>7074.3565298049671</v>
      </c>
    </row>
    <row r="1783" spans="1:7" x14ac:dyDescent="0.4">
      <c r="A1783">
        <v>81</v>
      </c>
      <c r="B1783">
        <v>1977</v>
      </c>
      <c r="C1783" t="s">
        <v>739</v>
      </c>
      <c r="D1783">
        <v>1448</v>
      </c>
      <c r="E1783">
        <f>VLOOKUP(C1783,GDP!A$1:BG$265,19,FALSE)</f>
        <v>1669499950</v>
      </c>
      <c r="F1783">
        <f>VLOOKUP(C1783,Population!A$1:BG$265,19,FALSE)</f>
        <v>3352835</v>
      </c>
      <c r="G1783">
        <f t="shared" si="27"/>
        <v>497.93680571814599</v>
      </c>
    </row>
    <row r="1784" spans="1:7" x14ac:dyDescent="0.4">
      <c r="A1784">
        <v>81</v>
      </c>
      <c r="B1784">
        <v>1977</v>
      </c>
      <c r="C1784" t="s">
        <v>2040</v>
      </c>
      <c r="D1784">
        <v>1448</v>
      </c>
      <c r="E1784">
        <f>VLOOKUP(C1784,GDP!A$1:BG$265,19,FALSE)</f>
        <v>0</v>
      </c>
      <c r="F1784">
        <f>VLOOKUP(C1784,Population!A$1:BG$265,19,FALSE)</f>
        <v>31144324</v>
      </c>
      <c r="G1784" t="str">
        <f t="shared" si="27"/>
        <v>.</v>
      </c>
    </row>
    <row r="1785" spans="1:7" x14ac:dyDescent="0.4">
      <c r="A1785">
        <v>84</v>
      </c>
      <c r="B1785">
        <v>1977</v>
      </c>
      <c r="C1785" t="s">
        <v>2275</v>
      </c>
      <c r="D1785">
        <v>1445</v>
      </c>
      <c r="E1785" t="e">
        <f>VLOOKUP(C1785,GDP!A$1:BG$265,19,FALSE)</f>
        <v>#N/A</v>
      </c>
      <c r="F1785" t="e">
        <f>VLOOKUP(C1785,Population!A$1:BG$265,19,FALSE)</f>
        <v>#N/A</v>
      </c>
      <c r="G1785" t="str">
        <f t="shared" si="27"/>
        <v>.</v>
      </c>
    </row>
    <row r="1786" spans="1:7" x14ac:dyDescent="0.4">
      <c r="A1786">
        <v>85</v>
      </c>
      <c r="B1786">
        <v>1977</v>
      </c>
      <c r="C1786" t="s">
        <v>1312</v>
      </c>
      <c r="D1786">
        <v>1439</v>
      </c>
      <c r="E1786">
        <f>VLOOKUP(C1786,GDP!A$1:BG$265,19,FALSE)</f>
        <v>11026346589.501144</v>
      </c>
      <c r="F1786">
        <f>VLOOKUP(C1786,Population!A$1:BG$265,19,FALSE)</f>
        <v>7374234</v>
      </c>
      <c r="G1786">
        <f t="shared" si="27"/>
        <v>1495.2531462252412</v>
      </c>
    </row>
    <row r="1787" spans="1:7" x14ac:dyDescent="0.4">
      <c r="A1787">
        <v>86</v>
      </c>
      <c r="B1787">
        <v>1977</v>
      </c>
      <c r="C1787" t="s">
        <v>1497</v>
      </c>
      <c r="D1787">
        <v>1435</v>
      </c>
      <c r="E1787">
        <f>VLOOKUP(C1787,GDP!A$1:BG$265,19,FALSE)</f>
        <v>777435020.47584724</v>
      </c>
      <c r="F1787">
        <f>VLOOKUP(C1787,Population!A$1:BG$265,19,FALSE)</f>
        <v>2518566</v>
      </c>
      <c r="G1787">
        <f t="shared" si="27"/>
        <v>308.68161504437336</v>
      </c>
    </row>
    <row r="1788" spans="1:7" x14ac:dyDescent="0.4">
      <c r="A1788">
        <v>87</v>
      </c>
      <c r="B1788">
        <v>1977</v>
      </c>
      <c r="C1788" t="s">
        <v>1938</v>
      </c>
      <c r="D1788">
        <v>1421</v>
      </c>
      <c r="E1788">
        <f>VLOOKUP(C1788,GDP!A$1:BG$265,19,FALSE)</f>
        <v>750049739.15223765</v>
      </c>
      <c r="F1788">
        <f>VLOOKUP(C1788,Population!A$1:BG$265,19,FALSE)</f>
        <v>3433439</v>
      </c>
      <c r="G1788">
        <f t="shared" si="27"/>
        <v>218.45436576920039</v>
      </c>
    </row>
    <row r="1789" spans="1:7" x14ac:dyDescent="0.4">
      <c r="A1789">
        <v>88</v>
      </c>
      <c r="B1789">
        <v>1977</v>
      </c>
      <c r="C1789" t="s">
        <v>2278</v>
      </c>
      <c r="D1789">
        <v>1408</v>
      </c>
      <c r="E1789" t="e">
        <f>VLOOKUP(C1789,GDP!A$1:BG$265,19,FALSE)</f>
        <v>#N/A</v>
      </c>
      <c r="F1789" t="e">
        <f>VLOOKUP(C1789,Population!A$1:BG$265,19,FALSE)</f>
        <v>#N/A</v>
      </c>
      <c r="G1789" t="str">
        <f t="shared" si="27"/>
        <v>.</v>
      </c>
    </row>
    <row r="1790" spans="1:7" x14ac:dyDescent="0.4">
      <c r="A1790">
        <v>89</v>
      </c>
      <c r="B1790">
        <v>1977</v>
      </c>
      <c r="C1790" t="s">
        <v>1927</v>
      </c>
      <c r="D1790">
        <v>1406</v>
      </c>
      <c r="E1790">
        <f>VLOOKUP(C1790,GDP!A$1:BG$265,19,FALSE)</f>
        <v>0</v>
      </c>
      <c r="F1790">
        <f>VLOOKUP(C1790,Population!A$1:BG$265,19,FALSE)</f>
        <v>60366</v>
      </c>
      <c r="G1790" t="str">
        <f t="shared" si="27"/>
        <v>.</v>
      </c>
    </row>
    <row r="1791" spans="1:7" x14ac:dyDescent="0.4">
      <c r="A1791">
        <v>90</v>
      </c>
      <c r="B1791">
        <v>1977</v>
      </c>
      <c r="C1791" t="s">
        <v>1973</v>
      </c>
      <c r="D1791">
        <v>1405</v>
      </c>
      <c r="E1791">
        <f>VLOOKUP(C1791,GDP!A$1:BG$265,19,FALSE)</f>
        <v>0</v>
      </c>
      <c r="F1791">
        <f>VLOOKUP(C1791,Population!A$1:BG$265,19,FALSE)</f>
        <v>33622390</v>
      </c>
      <c r="G1791" t="str">
        <f t="shared" si="27"/>
        <v>.</v>
      </c>
    </row>
    <row r="1792" spans="1:7" x14ac:dyDescent="0.4">
      <c r="A1792">
        <v>91</v>
      </c>
      <c r="B1792">
        <v>1977</v>
      </c>
      <c r="C1792" t="s">
        <v>2087</v>
      </c>
      <c r="D1792">
        <v>1402</v>
      </c>
      <c r="E1792">
        <f>VLOOKUP(C1792,GDP!A$1:BG$265,19,FALSE)</f>
        <v>641000000</v>
      </c>
      <c r="F1792">
        <f>VLOOKUP(C1792,Population!A$1:BG$265,19,FALSE)</f>
        <v>361043</v>
      </c>
      <c r="G1792">
        <f t="shared" si="27"/>
        <v>1775.4117930551208</v>
      </c>
    </row>
    <row r="1793" spans="1:7" x14ac:dyDescent="0.4">
      <c r="A1793">
        <v>92</v>
      </c>
      <c r="B1793">
        <v>1977</v>
      </c>
      <c r="C1793" t="s">
        <v>2003</v>
      </c>
      <c r="D1793">
        <v>1398</v>
      </c>
      <c r="E1793">
        <f>VLOOKUP(C1793,GDP!A$1:BG$265,19,FALSE)</f>
        <v>2175791270.6793385</v>
      </c>
      <c r="F1793">
        <f>VLOOKUP(C1793,Population!A$1:BG$265,19,FALSE)</f>
        <v>221799</v>
      </c>
      <c r="G1793">
        <f t="shared" si="27"/>
        <v>9809.7433743134025</v>
      </c>
    </row>
    <row r="1794" spans="1:7" x14ac:dyDescent="0.4">
      <c r="A1794">
        <v>93</v>
      </c>
      <c r="B1794">
        <v>1977</v>
      </c>
      <c r="C1794" t="s">
        <v>2033</v>
      </c>
      <c r="D1794">
        <v>1393</v>
      </c>
      <c r="E1794">
        <f>VLOOKUP(C1794,GDP!A$1:BG$265,19,FALSE)</f>
        <v>2358930406.4289637</v>
      </c>
      <c r="F1794">
        <f>VLOOKUP(C1794,Population!A$1:BG$265,19,FALSE)</f>
        <v>7998164</v>
      </c>
      <c r="G1794">
        <f t="shared" si="27"/>
        <v>294.93398815390179</v>
      </c>
    </row>
    <row r="1795" spans="1:7" x14ac:dyDescent="0.4">
      <c r="A1795">
        <v>94</v>
      </c>
      <c r="B1795">
        <v>1977</v>
      </c>
      <c r="C1795" t="s">
        <v>1980</v>
      </c>
      <c r="D1795">
        <v>1387</v>
      </c>
      <c r="E1795">
        <f>VLOOKUP(C1795,GDP!A$1:BG$265,19,FALSE)</f>
        <v>2809349074.1771083</v>
      </c>
      <c r="F1795">
        <f>VLOOKUP(C1795,Population!A$1:BG$265,19,FALSE)</f>
        <v>678774</v>
      </c>
      <c r="G1795">
        <f t="shared" ref="G1795:G1858" si="28">IFERROR(IF(E1795*F1795=0,".",E1795/F1795),".")</f>
        <v>4138.8578144965895</v>
      </c>
    </row>
    <row r="1796" spans="1:7" x14ac:dyDescent="0.4">
      <c r="A1796">
        <v>94</v>
      </c>
      <c r="B1796">
        <v>1977</v>
      </c>
      <c r="C1796" t="s">
        <v>2048</v>
      </c>
      <c r="D1796">
        <v>1387</v>
      </c>
      <c r="E1796">
        <f>VLOOKUP(C1796,GDP!A$1:BG$265,19,FALSE)</f>
        <v>806290840.62465382</v>
      </c>
      <c r="F1796">
        <f>VLOOKUP(C1796,Population!A$1:BG$265,19,FALSE)</f>
        <v>5627533</v>
      </c>
      <c r="G1796">
        <f t="shared" si="28"/>
        <v>143.2760750802623</v>
      </c>
    </row>
    <row r="1797" spans="1:7" x14ac:dyDescent="0.4">
      <c r="A1797">
        <v>96</v>
      </c>
      <c r="B1797">
        <v>1977</v>
      </c>
      <c r="C1797" t="s">
        <v>2280</v>
      </c>
      <c r="D1797">
        <v>1385</v>
      </c>
      <c r="E1797">
        <f>VLOOKUP(C1797,GDP!A$1:BG$265,19,FALSE)</f>
        <v>15719433719.43372</v>
      </c>
      <c r="F1797">
        <f>VLOOKUP(C1797,Population!A$1:BG$265,19,FALSE)</f>
        <v>4583700</v>
      </c>
      <c r="G1797">
        <f t="shared" si="28"/>
        <v>3429.4202760725439</v>
      </c>
    </row>
    <row r="1798" spans="1:7" x14ac:dyDescent="0.4">
      <c r="A1798">
        <v>97</v>
      </c>
      <c r="B1798">
        <v>1977</v>
      </c>
      <c r="C1798" t="s">
        <v>1951</v>
      </c>
      <c r="D1798">
        <v>1383</v>
      </c>
      <c r="E1798">
        <f>VLOOKUP(C1798,GDP!A$1:BG$265,19,FALSE)</f>
        <v>507298120.68314964</v>
      </c>
      <c r="F1798">
        <f>VLOOKUP(C1798,Population!A$1:BG$265,19,FALSE)</f>
        <v>2110457</v>
      </c>
      <c r="G1798">
        <f t="shared" si="28"/>
        <v>240.37358765573032</v>
      </c>
    </row>
    <row r="1799" spans="1:7" x14ac:dyDescent="0.4">
      <c r="A1799">
        <v>98</v>
      </c>
      <c r="B1799">
        <v>1977</v>
      </c>
      <c r="C1799" t="s">
        <v>2106</v>
      </c>
      <c r="D1799">
        <v>1378</v>
      </c>
      <c r="E1799">
        <f>VLOOKUP(C1799,GDP!A$1:BG$265,19,FALSE)</f>
        <v>0</v>
      </c>
      <c r="F1799">
        <f>VLOOKUP(C1799,Population!A$1:BG$265,19,FALSE)</f>
        <v>17017670</v>
      </c>
      <c r="G1799" t="str">
        <f t="shared" si="28"/>
        <v>.</v>
      </c>
    </row>
    <row r="1800" spans="1:7" x14ac:dyDescent="0.4">
      <c r="A1800">
        <v>99</v>
      </c>
      <c r="B1800">
        <v>1977</v>
      </c>
      <c r="C1800" t="s">
        <v>2282</v>
      </c>
      <c r="D1800">
        <v>1375</v>
      </c>
      <c r="E1800">
        <f>VLOOKUP(C1800,GDP!A$1:BG$265,19,FALSE)</f>
        <v>7696011359.941555</v>
      </c>
      <c r="F1800">
        <f>VLOOKUP(C1800,Population!A$1:BG$265,19,FALSE)</f>
        <v>8060649</v>
      </c>
      <c r="G1800">
        <f t="shared" si="28"/>
        <v>954.76324052090035</v>
      </c>
    </row>
    <row r="1801" spans="1:7" x14ac:dyDescent="0.4">
      <c r="A1801">
        <v>100</v>
      </c>
      <c r="B1801">
        <v>1977</v>
      </c>
      <c r="C1801" t="s">
        <v>2015</v>
      </c>
      <c r="D1801">
        <v>1370</v>
      </c>
      <c r="E1801">
        <f>VLOOKUP(C1801,GDP!A$1:BG$265,19,FALSE)</f>
        <v>0</v>
      </c>
      <c r="F1801">
        <f>VLOOKUP(C1801,Population!A$1:BG$265,19,FALSE)</f>
        <v>2865637</v>
      </c>
      <c r="G1801" t="str">
        <f t="shared" si="28"/>
        <v>.</v>
      </c>
    </row>
    <row r="1802" spans="1:7" x14ac:dyDescent="0.4">
      <c r="A1802">
        <v>1</v>
      </c>
      <c r="B1802">
        <v>1978</v>
      </c>
      <c r="C1802" t="s">
        <v>51</v>
      </c>
      <c r="D1802">
        <v>2142</v>
      </c>
      <c r="E1802">
        <f>VLOOKUP(C1802,GDP!A$1:BG$265,20,FALSE)</f>
        <v>0</v>
      </c>
      <c r="F1802">
        <f>VLOOKUP(C1802,Population!A$1:BG$265,20,FALSE)</f>
        <v>115577669</v>
      </c>
      <c r="G1802" t="str">
        <f t="shared" si="28"/>
        <v>.</v>
      </c>
    </row>
    <row r="1803" spans="1:7" x14ac:dyDescent="0.4">
      <c r="A1803">
        <v>2</v>
      </c>
      <c r="B1803">
        <v>1978</v>
      </c>
      <c r="C1803" t="s">
        <v>118</v>
      </c>
      <c r="D1803">
        <v>2067</v>
      </c>
      <c r="E1803">
        <f>VLOOKUP(C1803,GDP!A$1:BG$265,20,FALSE)</f>
        <v>153870462415.97067</v>
      </c>
      <c r="F1803">
        <f>VLOOKUP(C1803,Population!A$1:BG$265,20,FALSE)</f>
        <v>13941700</v>
      </c>
      <c r="G1803">
        <f t="shared" si="28"/>
        <v>11036.707318043758</v>
      </c>
    </row>
    <row r="1804" spans="1:7" x14ac:dyDescent="0.4">
      <c r="A1804">
        <v>3</v>
      </c>
      <c r="B1804">
        <v>1978</v>
      </c>
      <c r="C1804" t="s">
        <v>65</v>
      </c>
      <c r="D1804">
        <v>2039</v>
      </c>
      <c r="E1804">
        <f>VLOOKUP(C1804,GDP!A$1:BG$265,20,FALSE)</f>
        <v>58082870733.540985</v>
      </c>
      <c r="F1804">
        <f>VLOOKUP(C1804,Population!A$1:BG$265,20,FALSE)</f>
        <v>27277741</v>
      </c>
      <c r="G1804">
        <f t="shared" si="28"/>
        <v>2129.3138142759321</v>
      </c>
    </row>
    <row r="1805" spans="1:7" x14ac:dyDescent="0.4">
      <c r="A1805">
        <v>4</v>
      </c>
      <c r="B1805">
        <v>1978</v>
      </c>
      <c r="C1805" t="s">
        <v>133</v>
      </c>
      <c r="D1805">
        <v>2038</v>
      </c>
      <c r="E1805">
        <f>VLOOKUP(C1805,GDP!A$1:BG$265,20,FALSE)</f>
        <v>737668356280.42847</v>
      </c>
      <c r="F1805">
        <f>VLOOKUP(C1805,Population!A$1:BG$265,20,FALSE)</f>
        <v>78091820</v>
      </c>
      <c r="G1805">
        <f t="shared" si="28"/>
        <v>9446.1667852078299</v>
      </c>
    </row>
    <row r="1806" spans="1:7" x14ac:dyDescent="0.4">
      <c r="A1806">
        <v>5</v>
      </c>
      <c r="B1806">
        <v>1978</v>
      </c>
      <c r="C1806" t="s">
        <v>232</v>
      </c>
      <c r="D1806">
        <v>2000</v>
      </c>
      <c r="E1806">
        <f>VLOOKUP(C1806,GDP!A$1:BG$265,20,FALSE)</f>
        <v>335883029721.95593</v>
      </c>
      <c r="F1806">
        <f>VLOOKUP(C1806,Population!A$1:BG$265,20,FALSE)</f>
        <v>56196504</v>
      </c>
      <c r="G1806">
        <f t="shared" si="28"/>
        <v>5976.9381689999063</v>
      </c>
    </row>
    <row r="1807" spans="1:7" x14ac:dyDescent="0.4">
      <c r="A1807">
        <v>6</v>
      </c>
      <c r="B1807">
        <v>1978</v>
      </c>
      <c r="C1807" t="s">
        <v>147</v>
      </c>
      <c r="D1807">
        <v>1995</v>
      </c>
      <c r="E1807">
        <f>VLOOKUP(C1807,GDP!A$1:BG$265,20,FALSE)</f>
        <v>314019078256.90167</v>
      </c>
      <c r="F1807">
        <f>VLOOKUP(C1807,Population!A$1:BG$265,20,FALSE)</f>
        <v>56155143</v>
      </c>
      <c r="G1807">
        <f t="shared" si="28"/>
        <v>5591.9914273373261</v>
      </c>
    </row>
    <row r="1808" spans="1:7" x14ac:dyDescent="0.4">
      <c r="A1808">
        <v>7</v>
      </c>
      <c r="B1808">
        <v>1978</v>
      </c>
      <c r="C1808" t="s">
        <v>140</v>
      </c>
      <c r="D1808">
        <v>1962</v>
      </c>
      <c r="E1808">
        <f>VLOOKUP(C1808,GDP!A$1:BG$265,20,FALSE)</f>
        <v>160163483072.91666</v>
      </c>
      <c r="F1808">
        <f>VLOOKUP(C1808,Population!A$1:BG$265,20,FALSE)</f>
        <v>36864898</v>
      </c>
      <c r="G1808">
        <f t="shared" si="28"/>
        <v>4344.6067061657586</v>
      </c>
    </row>
    <row r="1809" spans="1:7" x14ac:dyDescent="0.4">
      <c r="A1809">
        <v>8</v>
      </c>
      <c r="B1809">
        <v>1978</v>
      </c>
      <c r="C1809" t="s">
        <v>2270</v>
      </c>
      <c r="D1809">
        <v>1937</v>
      </c>
      <c r="E1809" t="e">
        <f>VLOOKUP(C1809,GDP!A$1:BG$265,20,FALSE)</f>
        <v>#N/A</v>
      </c>
      <c r="F1809" t="e">
        <f>VLOOKUP(C1809,Population!A$1:BG$265,20,FALSE)</f>
        <v>#N/A</v>
      </c>
      <c r="G1809" t="str">
        <f t="shared" si="28"/>
        <v>.</v>
      </c>
    </row>
    <row r="1810" spans="1:7" x14ac:dyDescent="0.4">
      <c r="A1810">
        <v>9</v>
      </c>
      <c r="B1810">
        <v>1978</v>
      </c>
      <c r="C1810" t="s">
        <v>199</v>
      </c>
      <c r="D1810">
        <v>1932</v>
      </c>
      <c r="E1810">
        <f>VLOOKUP(C1810,GDP!A$1:BG$265,20,FALSE)</f>
        <v>0</v>
      </c>
      <c r="F1810">
        <f>VLOOKUP(C1810,Population!A$1:BG$265,20,FALSE)</f>
        <v>34965600</v>
      </c>
      <c r="G1810" t="str">
        <f t="shared" si="28"/>
        <v>.</v>
      </c>
    </row>
    <row r="1811" spans="1:7" x14ac:dyDescent="0.4">
      <c r="A1811">
        <v>10</v>
      </c>
      <c r="B1811">
        <v>1978</v>
      </c>
      <c r="C1811" t="s">
        <v>1485</v>
      </c>
      <c r="D1811">
        <v>1920</v>
      </c>
      <c r="E1811">
        <f>VLOOKUP(C1811,GDP!A$1:BG$265,20,FALSE)</f>
        <v>0</v>
      </c>
      <c r="F1811">
        <f>VLOOKUP(C1811,Population!A$1:BG$265,20,FALSE)</f>
        <v>10242098</v>
      </c>
      <c r="G1811" t="str">
        <f t="shared" si="28"/>
        <v>.</v>
      </c>
    </row>
    <row r="1812" spans="1:7" x14ac:dyDescent="0.4">
      <c r="A1812">
        <v>11</v>
      </c>
      <c r="B1812">
        <v>1978</v>
      </c>
      <c r="C1812" t="s">
        <v>2073</v>
      </c>
      <c r="D1812">
        <v>1919</v>
      </c>
      <c r="E1812">
        <f>VLOOKUP(C1812,GDP!A$1:BG$265,20,FALSE)</f>
        <v>0</v>
      </c>
      <c r="F1812">
        <f>VLOOKUP(C1812,Population!A$1:BG$265,20,FALSE)</f>
        <v>137060000</v>
      </c>
      <c r="G1812" t="str">
        <f t="shared" si="28"/>
        <v>.</v>
      </c>
    </row>
    <row r="1813" spans="1:7" x14ac:dyDescent="0.4">
      <c r="A1813">
        <v>12</v>
      </c>
      <c r="B1813">
        <v>1978</v>
      </c>
      <c r="C1813" t="s">
        <v>100</v>
      </c>
      <c r="D1813">
        <v>1891</v>
      </c>
      <c r="E1813">
        <f>VLOOKUP(C1813,GDP!A$1:BG$265,20,FALSE)</f>
        <v>62052258694.210182</v>
      </c>
      <c r="F1813">
        <f>VLOOKUP(C1813,Population!A$1:BG$265,20,FALSE)</f>
        <v>7562305</v>
      </c>
      <c r="G1813">
        <f t="shared" si="28"/>
        <v>8205.4689270282252</v>
      </c>
    </row>
    <row r="1814" spans="1:7" x14ac:dyDescent="0.4">
      <c r="A1814">
        <v>13</v>
      </c>
      <c r="B1814">
        <v>1978</v>
      </c>
      <c r="C1814" t="s">
        <v>32</v>
      </c>
      <c r="D1814">
        <v>1890</v>
      </c>
      <c r="E1814">
        <f>VLOOKUP(C1814,GDP!A$1:BG$265,20,FALSE)</f>
        <v>506707848837.20935</v>
      </c>
      <c r="F1814">
        <f>VLOOKUP(C1814,Population!A$1:BG$265,20,FALSE)</f>
        <v>54947975</v>
      </c>
      <c r="G1814">
        <f t="shared" si="28"/>
        <v>9221.5927672895923</v>
      </c>
    </row>
    <row r="1815" spans="1:7" x14ac:dyDescent="0.4">
      <c r="A1815">
        <v>13</v>
      </c>
      <c r="B1815">
        <v>1978</v>
      </c>
      <c r="C1815" t="s">
        <v>467</v>
      </c>
      <c r="D1815">
        <v>1890</v>
      </c>
      <c r="E1815">
        <f>VLOOKUP(C1815,GDP!A$1:BG$265,20,FALSE)</f>
        <v>23489924726.27737</v>
      </c>
      <c r="F1815">
        <f>VLOOKUP(C1815,Population!A$1:BG$265,20,FALSE)</f>
        <v>9558250</v>
      </c>
      <c r="G1815">
        <f t="shared" si="28"/>
        <v>2457.5549631237277</v>
      </c>
    </row>
    <row r="1816" spans="1:7" x14ac:dyDescent="0.4">
      <c r="A1816">
        <v>15</v>
      </c>
      <c r="B1816">
        <v>1978</v>
      </c>
      <c r="C1816" t="s">
        <v>281</v>
      </c>
      <c r="D1816">
        <v>1884</v>
      </c>
      <c r="E1816" t="e">
        <f>VLOOKUP(C1816,GDP!A$1:BG$265,20,FALSE)</f>
        <v>#N/A</v>
      </c>
      <c r="F1816" t="e">
        <f>VLOOKUP(C1816,Population!A$1:BG$265,20,FALSE)</f>
        <v>#N/A</v>
      </c>
      <c r="G1816" t="str">
        <f t="shared" si="28"/>
        <v>.</v>
      </c>
    </row>
    <row r="1817" spans="1:7" x14ac:dyDescent="0.4">
      <c r="A1817">
        <v>16</v>
      </c>
      <c r="B1817">
        <v>1978</v>
      </c>
      <c r="C1817" t="s">
        <v>59</v>
      </c>
      <c r="D1817">
        <v>1832</v>
      </c>
      <c r="E1817">
        <f>VLOOKUP(C1817,GDP!A$1:BG$265,20,FALSE)</f>
        <v>0</v>
      </c>
      <c r="F1817">
        <f>VLOOKUP(C1817,Population!A$1:BG$265,20,FALSE)</f>
        <v>21951464</v>
      </c>
      <c r="G1817" t="str">
        <f t="shared" si="28"/>
        <v>.</v>
      </c>
    </row>
    <row r="1818" spans="1:7" x14ac:dyDescent="0.4">
      <c r="A1818">
        <v>17</v>
      </c>
      <c r="B1818">
        <v>1978</v>
      </c>
      <c r="C1818" t="s">
        <v>2255</v>
      </c>
      <c r="D1818">
        <v>1828</v>
      </c>
      <c r="E1818">
        <f>VLOOKUP(C1818,GDP!A$1:BG$265,20,FALSE)</f>
        <v>51700619834.710747</v>
      </c>
      <c r="F1818">
        <f>VLOOKUP(C1818,Population!A$1:BG$265,20,FALSE)</f>
        <v>36969185</v>
      </c>
      <c r="G1818">
        <f t="shared" si="28"/>
        <v>1398.4787556098613</v>
      </c>
    </row>
    <row r="1819" spans="1:7" x14ac:dyDescent="0.4">
      <c r="A1819">
        <v>18</v>
      </c>
      <c r="B1819">
        <v>1978</v>
      </c>
      <c r="C1819" t="s">
        <v>351</v>
      </c>
      <c r="D1819">
        <v>1812</v>
      </c>
      <c r="E1819" t="e">
        <f>VLOOKUP(C1819,GDP!A$1:BG$265,20,FALSE)</f>
        <v>#N/A</v>
      </c>
      <c r="F1819" t="e">
        <f>VLOOKUP(C1819,Population!A$1:BG$265,20,FALSE)</f>
        <v>#N/A</v>
      </c>
      <c r="G1819" t="str">
        <f t="shared" si="28"/>
        <v>.</v>
      </c>
    </row>
    <row r="1820" spans="1:7" x14ac:dyDescent="0.4">
      <c r="A1820">
        <v>19</v>
      </c>
      <c r="B1820">
        <v>1978</v>
      </c>
      <c r="C1820" t="s">
        <v>1607</v>
      </c>
      <c r="D1820">
        <v>1810</v>
      </c>
      <c r="E1820">
        <f>VLOOKUP(C1820,GDP!A$1:BG$265,20,FALSE)</f>
        <v>0</v>
      </c>
      <c r="F1820">
        <f>VLOOKUP(C1820,Population!A$1:BG$265,20,FALSE)</f>
        <v>0</v>
      </c>
      <c r="G1820" t="str">
        <f t="shared" si="28"/>
        <v>.</v>
      </c>
    </row>
    <row r="1821" spans="1:7" x14ac:dyDescent="0.4">
      <c r="A1821">
        <v>20</v>
      </c>
      <c r="B1821">
        <v>1978</v>
      </c>
      <c r="C1821" t="s">
        <v>60</v>
      </c>
      <c r="D1821">
        <v>1807</v>
      </c>
      <c r="E1821">
        <f>VLOOKUP(C1821,GDP!A$1:BG$265,20,FALSE)</f>
        <v>12495779622.071018</v>
      </c>
      <c r="F1821">
        <f>VLOOKUP(C1821,Population!A$1:BG$265,20,FALSE)</f>
        <v>16491083</v>
      </c>
      <c r="G1821">
        <f t="shared" si="28"/>
        <v>757.72947247133607</v>
      </c>
    </row>
    <row r="1822" spans="1:7" x14ac:dyDescent="0.4">
      <c r="A1822">
        <v>21</v>
      </c>
      <c r="B1822">
        <v>1978</v>
      </c>
      <c r="C1822" t="s">
        <v>43</v>
      </c>
      <c r="D1822">
        <v>1790</v>
      </c>
      <c r="E1822">
        <f>VLOOKUP(C1822,GDP!A$1:BG$265,20,FALSE)</f>
        <v>101788475086.46088</v>
      </c>
      <c r="F1822">
        <f>VLOOKUP(C1822,Population!A$1:BG$265,20,FALSE)</f>
        <v>9839534</v>
      </c>
      <c r="G1822">
        <f t="shared" si="28"/>
        <v>10344.847132644785</v>
      </c>
    </row>
    <row r="1823" spans="1:7" x14ac:dyDescent="0.4">
      <c r="A1823">
        <v>22</v>
      </c>
      <c r="B1823">
        <v>1978</v>
      </c>
      <c r="C1823" t="s">
        <v>108</v>
      </c>
      <c r="D1823">
        <v>1784</v>
      </c>
      <c r="E1823">
        <f>VLOOKUP(C1823,GDP!A$1:BG$265,20,FALSE)</f>
        <v>0</v>
      </c>
      <c r="F1823">
        <f>VLOOKUP(C1823,Population!A$1:BG$265,20,FALSE)</f>
        <v>10684822</v>
      </c>
      <c r="G1823" t="str">
        <f t="shared" si="28"/>
        <v>.</v>
      </c>
    </row>
    <row r="1824" spans="1:7" x14ac:dyDescent="0.4">
      <c r="A1824">
        <v>23</v>
      </c>
      <c r="B1824">
        <v>1978</v>
      </c>
      <c r="C1824" t="s">
        <v>1147</v>
      </c>
      <c r="D1824">
        <v>1781</v>
      </c>
      <c r="E1824">
        <f>VLOOKUP(C1824,GDP!A$1:BG$265,20,FALSE)</f>
        <v>46737580496.780128</v>
      </c>
      <c r="F1824">
        <f>VLOOKUP(C1824,Population!A$1:BG$265,20,FALSE)</f>
        <v>28298150</v>
      </c>
      <c r="G1824">
        <f t="shared" si="28"/>
        <v>1651.6125788003856</v>
      </c>
    </row>
    <row r="1825" spans="1:7" x14ac:dyDescent="0.4">
      <c r="A1825">
        <v>24</v>
      </c>
      <c r="B1825">
        <v>1978</v>
      </c>
      <c r="C1825" t="s">
        <v>2002</v>
      </c>
      <c r="D1825">
        <v>1778</v>
      </c>
      <c r="E1825">
        <f>VLOOKUP(C1825,GDP!A$1:BG$265,20,FALSE)</f>
        <v>14665538508.003624</v>
      </c>
      <c r="F1825">
        <f>VLOOKUP(C1825,Population!A$1:BG$265,20,FALSE)</f>
        <v>3329100</v>
      </c>
      <c r="G1825">
        <f t="shared" si="28"/>
        <v>4405.256227810406</v>
      </c>
    </row>
    <row r="1826" spans="1:7" x14ac:dyDescent="0.4">
      <c r="A1826">
        <v>25</v>
      </c>
      <c r="B1826">
        <v>1978</v>
      </c>
      <c r="C1826" t="s">
        <v>126</v>
      </c>
      <c r="D1826">
        <v>1741</v>
      </c>
      <c r="E1826">
        <f>VLOOKUP(C1826,GDP!A$1:BG$265,20,FALSE)</f>
        <v>102969762221.9763</v>
      </c>
      <c r="F1826">
        <f>VLOOKUP(C1826,Population!A$1:BG$265,20,FALSE)</f>
        <v>8275599</v>
      </c>
      <c r="G1826">
        <f t="shared" si="28"/>
        <v>12442.57512017877</v>
      </c>
    </row>
    <row r="1827" spans="1:7" x14ac:dyDescent="0.4">
      <c r="A1827">
        <v>25</v>
      </c>
      <c r="B1827">
        <v>1978</v>
      </c>
      <c r="C1827" t="s">
        <v>1983</v>
      </c>
      <c r="D1827">
        <v>1741</v>
      </c>
      <c r="E1827">
        <f>VLOOKUP(C1827,GDP!A$1:BG$265,20,FALSE)</f>
        <v>0</v>
      </c>
      <c r="F1827">
        <f>VLOOKUP(C1827,Population!A$1:BG$265,20,FALSE)</f>
        <v>4421134</v>
      </c>
      <c r="G1827" t="str">
        <f t="shared" si="28"/>
        <v>.</v>
      </c>
    </row>
    <row r="1828" spans="1:7" x14ac:dyDescent="0.4">
      <c r="A1828">
        <v>27</v>
      </c>
      <c r="B1828">
        <v>1978</v>
      </c>
      <c r="C1828" t="s">
        <v>637</v>
      </c>
      <c r="D1828">
        <v>1732</v>
      </c>
      <c r="E1828">
        <f>VLOOKUP(C1828,GDP!A$1:BG$265,20,FALSE)</f>
        <v>5968044209.5146561</v>
      </c>
      <c r="F1828">
        <f>VLOOKUP(C1828,Population!A$1:BG$265,20,FALSE)</f>
        <v>6054911</v>
      </c>
      <c r="G1828">
        <f t="shared" si="28"/>
        <v>985.65349837754115</v>
      </c>
    </row>
    <row r="1829" spans="1:7" x14ac:dyDescent="0.4">
      <c r="A1829">
        <v>28</v>
      </c>
      <c r="B1829">
        <v>1978</v>
      </c>
      <c r="C1829" t="s">
        <v>77</v>
      </c>
      <c r="D1829">
        <v>1724</v>
      </c>
      <c r="E1829">
        <f>VLOOKUP(C1829,GDP!A$1:BG$265,20,FALSE)</f>
        <v>2350329157.1428571</v>
      </c>
      <c r="F1829">
        <f>VLOOKUP(C1829,Population!A$1:BG$265,20,FALSE)</f>
        <v>3012829</v>
      </c>
      <c r="G1829">
        <f t="shared" si="28"/>
        <v>780.10705457988388</v>
      </c>
    </row>
    <row r="1830" spans="1:7" x14ac:dyDescent="0.4">
      <c r="A1830">
        <v>29</v>
      </c>
      <c r="B1830">
        <v>1978</v>
      </c>
      <c r="C1830" t="s">
        <v>2002</v>
      </c>
      <c r="D1830">
        <v>1723</v>
      </c>
      <c r="E1830">
        <f>VLOOKUP(C1830,GDP!A$1:BG$265,20,FALSE)</f>
        <v>14665538508.003624</v>
      </c>
      <c r="F1830">
        <f>VLOOKUP(C1830,Population!A$1:BG$265,20,FALSE)</f>
        <v>3329100</v>
      </c>
      <c r="G1830">
        <f t="shared" si="28"/>
        <v>4405.256227810406</v>
      </c>
    </row>
    <row r="1831" spans="1:7" x14ac:dyDescent="0.4">
      <c r="A1831">
        <v>30</v>
      </c>
      <c r="B1831">
        <v>1978</v>
      </c>
      <c r="C1831" t="s">
        <v>678</v>
      </c>
      <c r="D1831">
        <v>1720</v>
      </c>
      <c r="E1831">
        <f>VLOOKUP(C1831,GDP!A$1:BG$265,20,FALSE)</f>
        <v>77994316621.62825</v>
      </c>
      <c r="F1831">
        <f>VLOOKUP(C1831,Population!A$1:BG$265,20,FALSE)</f>
        <v>35972652</v>
      </c>
      <c r="G1831">
        <f t="shared" si="28"/>
        <v>2168.1558707884046</v>
      </c>
    </row>
    <row r="1832" spans="1:7" x14ac:dyDescent="0.4">
      <c r="A1832">
        <v>31</v>
      </c>
      <c r="B1832">
        <v>1978</v>
      </c>
      <c r="C1832" t="s">
        <v>505</v>
      </c>
      <c r="D1832">
        <v>1714</v>
      </c>
      <c r="E1832">
        <f>VLOOKUP(C1832,GDP!A$1:BG$265,20,FALSE)</f>
        <v>0</v>
      </c>
      <c r="F1832">
        <f>VLOOKUP(C1832,Population!A$1:BG$265,20,FALSE)</f>
        <v>3690000</v>
      </c>
      <c r="G1832" t="str">
        <f t="shared" si="28"/>
        <v>.</v>
      </c>
    </row>
    <row r="1833" spans="1:7" x14ac:dyDescent="0.4">
      <c r="A1833">
        <v>32</v>
      </c>
      <c r="B1833">
        <v>1978</v>
      </c>
      <c r="C1833" t="s">
        <v>33</v>
      </c>
      <c r="D1833">
        <v>1701</v>
      </c>
      <c r="E1833">
        <f>VLOOKUP(C1833,GDP!A$1:BG$265,20,FALSE)</f>
        <v>102500000000</v>
      </c>
      <c r="F1833">
        <f>VLOOKUP(C1833,Population!A$1:BG$265,20,FALSE)</f>
        <v>66039488</v>
      </c>
      <c r="G1833">
        <f t="shared" si="28"/>
        <v>1552.1016758942772</v>
      </c>
    </row>
    <row r="1834" spans="1:7" x14ac:dyDescent="0.4">
      <c r="A1834">
        <v>33</v>
      </c>
      <c r="B1834">
        <v>1978</v>
      </c>
      <c r="C1834" t="s">
        <v>410</v>
      </c>
      <c r="D1834">
        <v>1695</v>
      </c>
      <c r="E1834">
        <f>VLOOKUP(C1834,GDP!A$1:BG$265,20,FALSE)</f>
        <v>0</v>
      </c>
      <c r="F1834">
        <f>VLOOKUP(C1834,Population!A$1:BG$265,20,FALSE)</f>
        <v>8814032</v>
      </c>
      <c r="G1834" t="str">
        <f t="shared" si="28"/>
        <v>.</v>
      </c>
    </row>
    <row r="1835" spans="1:7" x14ac:dyDescent="0.4">
      <c r="A1835">
        <v>34</v>
      </c>
      <c r="B1835">
        <v>1978</v>
      </c>
      <c r="C1835" t="s">
        <v>1492</v>
      </c>
      <c r="D1835">
        <v>1686</v>
      </c>
      <c r="E1835">
        <f>VLOOKUP(C1835,GDP!A$1:BG$265,20,FALSE)</f>
        <v>3662478184.9912739</v>
      </c>
      <c r="F1835">
        <f>VLOOKUP(C1835,Population!A$1:BG$265,20,FALSE)</f>
        <v>10354499</v>
      </c>
      <c r="G1835">
        <f t="shared" si="28"/>
        <v>353.70887427689877</v>
      </c>
    </row>
    <row r="1836" spans="1:7" x14ac:dyDescent="0.4">
      <c r="A1836">
        <v>35</v>
      </c>
      <c r="B1836">
        <v>1978</v>
      </c>
      <c r="C1836" t="s">
        <v>1060</v>
      </c>
      <c r="D1836">
        <v>1684</v>
      </c>
      <c r="E1836">
        <f>VLOOKUP(C1836,GDP!A$1:BG$265,20,FALSE)</f>
        <v>44270203153.988869</v>
      </c>
      <c r="F1836">
        <f>VLOOKUP(C1836,Population!A$1:BG$265,20,FALSE)</f>
        <v>9429959</v>
      </c>
      <c r="G1836">
        <f t="shared" si="28"/>
        <v>4694.6336833478144</v>
      </c>
    </row>
    <row r="1837" spans="1:7" x14ac:dyDescent="0.4">
      <c r="A1837">
        <v>36</v>
      </c>
      <c r="B1837">
        <v>1978</v>
      </c>
      <c r="C1837" t="s">
        <v>81</v>
      </c>
      <c r="D1837">
        <v>1679</v>
      </c>
      <c r="E1837">
        <f>VLOOKUP(C1837,GDP!A$1:BG$265,20,FALSE)</f>
        <v>4910257282.9315348</v>
      </c>
      <c r="F1837">
        <f>VLOOKUP(C1837,Population!A$1:BG$265,20,FALSE)</f>
        <v>2875966</v>
      </c>
      <c r="G1837">
        <f t="shared" si="28"/>
        <v>1707.3419097901487</v>
      </c>
    </row>
    <row r="1838" spans="1:7" x14ac:dyDescent="0.4">
      <c r="A1838">
        <v>36</v>
      </c>
      <c r="B1838">
        <v>1978</v>
      </c>
      <c r="C1838" t="s">
        <v>109</v>
      </c>
      <c r="D1838">
        <v>1679</v>
      </c>
      <c r="E1838">
        <f>VLOOKUP(C1838,GDP!A$1:BG$265,20,FALSE)</f>
        <v>14849909490.600365</v>
      </c>
      <c r="F1838">
        <f>VLOOKUP(C1838,Population!A$1:BG$265,20,FALSE)</f>
        <v>42004655</v>
      </c>
      <c r="G1838">
        <f t="shared" si="28"/>
        <v>353.53009066734069</v>
      </c>
    </row>
    <row r="1839" spans="1:7" x14ac:dyDescent="0.4">
      <c r="A1839">
        <v>38</v>
      </c>
      <c r="B1839">
        <v>1978</v>
      </c>
      <c r="C1839" t="s">
        <v>2260</v>
      </c>
      <c r="D1839">
        <v>1676</v>
      </c>
      <c r="E1839" t="e">
        <f>VLOOKUP(C1839,GDP!A$1:BG$265,20,FALSE)</f>
        <v>#N/A</v>
      </c>
      <c r="F1839" t="e">
        <f>VLOOKUP(C1839,Population!A$1:BG$265,20,FALSE)</f>
        <v>#N/A</v>
      </c>
      <c r="G1839" t="str">
        <f t="shared" si="28"/>
        <v>.</v>
      </c>
    </row>
    <row r="1840" spans="1:7" x14ac:dyDescent="0.4">
      <c r="A1840">
        <v>39</v>
      </c>
      <c r="B1840">
        <v>1978</v>
      </c>
      <c r="C1840" t="s">
        <v>1064</v>
      </c>
      <c r="D1840">
        <v>1675</v>
      </c>
      <c r="E1840">
        <f>VLOOKUP(C1840,GDP!A$1:BG$265,20,FALSE)</f>
        <v>36527862208.713272</v>
      </c>
      <c r="F1840">
        <f>VLOOKUP(C1840,Population!A$1:BG$265,20,FALSE)</f>
        <v>69293550</v>
      </c>
      <c r="G1840">
        <f t="shared" si="28"/>
        <v>527.14664220137763</v>
      </c>
    </row>
    <row r="1841" spans="1:7" x14ac:dyDescent="0.4">
      <c r="A1841">
        <v>40</v>
      </c>
      <c r="B1841">
        <v>1978</v>
      </c>
      <c r="C1841" t="s">
        <v>70</v>
      </c>
      <c r="D1841">
        <v>1651</v>
      </c>
      <c r="E1841">
        <f>VLOOKUP(C1841,GDP!A$1:BG$265,20,FALSE)</f>
        <v>15989933708.149084</v>
      </c>
      <c r="F1841">
        <f>VLOOKUP(C1841,Population!A$1:BG$265,20,FALSE)</f>
        <v>10930783</v>
      </c>
      <c r="G1841">
        <f t="shared" si="28"/>
        <v>1462.835160861677</v>
      </c>
    </row>
    <row r="1842" spans="1:7" x14ac:dyDescent="0.4">
      <c r="A1842">
        <v>41</v>
      </c>
      <c r="B1842">
        <v>1978</v>
      </c>
      <c r="C1842" t="s">
        <v>2285</v>
      </c>
      <c r="D1842">
        <v>1650</v>
      </c>
      <c r="E1842">
        <f>VLOOKUP(C1842,GDP!A$1:BG$265,20,FALSE)</f>
        <v>0</v>
      </c>
      <c r="F1842">
        <f>VLOOKUP(C1842,Population!A$1:BG$265,20,FALSE)</f>
        <v>24954655</v>
      </c>
      <c r="G1842" t="str">
        <f t="shared" si="28"/>
        <v>.</v>
      </c>
    </row>
    <row r="1843" spans="1:7" x14ac:dyDescent="0.4">
      <c r="A1843">
        <v>42</v>
      </c>
      <c r="B1843">
        <v>1978</v>
      </c>
      <c r="C1843" t="s">
        <v>858</v>
      </c>
      <c r="D1843">
        <v>1638</v>
      </c>
      <c r="E1843">
        <f>VLOOKUP(C1843,GDP!A$1:BG$265,20,FALSE)</f>
        <v>60362854966.815369</v>
      </c>
      <c r="F1843">
        <f>VLOOKUP(C1843,Population!A$1:BG$265,20,FALSE)</f>
        <v>5104248</v>
      </c>
      <c r="G1843">
        <f t="shared" si="28"/>
        <v>11826.00354975216</v>
      </c>
    </row>
    <row r="1844" spans="1:7" x14ac:dyDescent="0.4">
      <c r="A1844">
        <v>43</v>
      </c>
      <c r="B1844">
        <v>1978</v>
      </c>
      <c r="C1844" t="s">
        <v>1954</v>
      </c>
      <c r="D1844">
        <v>1637</v>
      </c>
      <c r="E1844">
        <f>VLOOKUP(C1844,GDP!A$1:BG$265,20,FALSE)</f>
        <v>149540752829.26828</v>
      </c>
      <c r="F1844">
        <f>VLOOKUP(C1844,Population!A$1:BG$265,20,FALSE)</f>
        <v>956165000</v>
      </c>
      <c r="G1844">
        <f t="shared" si="28"/>
        <v>156.39638852004444</v>
      </c>
    </row>
    <row r="1845" spans="1:7" x14ac:dyDescent="0.4">
      <c r="A1845">
        <v>44</v>
      </c>
      <c r="B1845">
        <v>1978</v>
      </c>
      <c r="C1845" t="s">
        <v>295</v>
      </c>
      <c r="D1845">
        <v>1632</v>
      </c>
      <c r="E1845">
        <f>VLOOKUP(C1845,GDP!A$1:BG$265,20,FALSE)</f>
        <v>65147022485.791946</v>
      </c>
      <c r="F1845">
        <f>VLOOKUP(C1845,Population!A$1:BG$265,20,FALSE)</f>
        <v>42039935</v>
      </c>
      <c r="G1845">
        <f t="shared" si="28"/>
        <v>1549.6461278018614</v>
      </c>
    </row>
    <row r="1846" spans="1:7" x14ac:dyDescent="0.4">
      <c r="A1846">
        <v>45</v>
      </c>
      <c r="B1846">
        <v>1978</v>
      </c>
      <c r="C1846" t="s">
        <v>750</v>
      </c>
      <c r="D1846">
        <v>1629</v>
      </c>
      <c r="E1846">
        <f>VLOOKUP(C1846,GDP!A$1:BG$265,20,FALSE)</f>
        <v>15500908760.450745</v>
      </c>
      <c r="F1846">
        <f>VLOOKUP(C1846,Population!A$1:BG$265,20,FALSE)</f>
        <v>1227601</v>
      </c>
      <c r="G1846">
        <f t="shared" si="28"/>
        <v>12626.992614416855</v>
      </c>
    </row>
    <row r="1847" spans="1:7" x14ac:dyDescent="0.4">
      <c r="A1847">
        <v>46</v>
      </c>
      <c r="B1847">
        <v>1978</v>
      </c>
      <c r="C1847" t="s">
        <v>565</v>
      </c>
      <c r="D1847">
        <v>1628</v>
      </c>
      <c r="E1847">
        <f>VLOOKUP(C1847,GDP!A$1:BG$265,20,FALSE)</f>
        <v>118309271373.78749</v>
      </c>
      <c r="F1847">
        <f>VLOOKUP(C1847,Population!A$1:BG$265,20,FALSE)</f>
        <v>14358000</v>
      </c>
      <c r="G1847">
        <f t="shared" si="28"/>
        <v>8239.9548247518796</v>
      </c>
    </row>
    <row r="1848" spans="1:7" x14ac:dyDescent="0.4">
      <c r="A1848">
        <v>46</v>
      </c>
      <c r="B1848">
        <v>1978</v>
      </c>
      <c r="C1848" t="s">
        <v>851</v>
      </c>
      <c r="D1848">
        <v>1628</v>
      </c>
      <c r="E1848">
        <f>VLOOKUP(C1848,GDP!A$1:BG$265,20,FALSE)</f>
        <v>23762275651.87944</v>
      </c>
      <c r="F1848">
        <f>VLOOKUP(C1848,Population!A$1:BG$265,20,FALSE)</f>
        <v>12859094</v>
      </c>
      <c r="G1848">
        <f t="shared" si="28"/>
        <v>1847.8965665761086</v>
      </c>
    </row>
    <row r="1849" spans="1:7" x14ac:dyDescent="0.4">
      <c r="A1849">
        <v>48</v>
      </c>
      <c r="B1849">
        <v>1978</v>
      </c>
      <c r="C1849" t="s">
        <v>522</v>
      </c>
      <c r="D1849">
        <v>1615</v>
      </c>
      <c r="E1849">
        <f>VLOOKUP(C1849,GDP!A$1:BG$265,20,FALSE)</f>
        <v>13236854105.167162</v>
      </c>
      <c r="F1849">
        <f>VLOOKUP(C1849,Population!A$1:BG$265,20,FALSE)</f>
        <v>19081718</v>
      </c>
      <c r="G1849">
        <f t="shared" si="28"/>
        <v>693.69299479046708</v>
      </c>
    </row>
    <row r="1850" spans="1:7" x14ac:dyDescent="0.4">
      <c r="A1850">
        <v>49</v>
      </c>
      <c r="B1850">
        <v>1978</v>
      </c>
      <c r="C1850" t="s">
        <v>727</v>
      </c>
      <c r="D1850">
        <v>1611</v>
      </c>
      <c r="E1850">
        <f>VLOOKUP(C1850,GDP!A$1:BG$265,20,FALSE)</f>
        <v>26364491313.44714</v>
      </c>
      <c r="F1850">
        <f>VLOOKUP(C1850,Population!A$1:BG$265,20,FALSE)</f>
        <v>18212326</v>
      </c>
      <c r="G1850">
        <f t="shared" si="28"/>
        <v>1447.6180205343974</v>
      </c>
    </row>
    <row r="1851" spans="1:7" x14ac:dyDescent="0.4">
      <c r="A1851">
        <v>50</v>
      </c>
      <c r="B1851">
        <v>1978</v>
      </c>
      <c r="C1851" t="s">
        <v>117</v>
      </c>
      <c r="D1851">
        <v>1601</v>
      </c>
      <c r="E1851">
        <f>VLOOKUP(C1851,GDP!A$1:BG$265,20,FALSE)</f>
        <v>0</v>
      </c>
      <c r="F1851">
        <f>VLOOKUP(C1851,Population!A$1:BG$265,20,FALSE)</f>
        <v>6281738</v>
      </c>
      <c r="G1851" t="str">
        <f t="shared" si="28"/>
        <v>.</v>
      </c>
    </row>
    <row r="1852" spans="1:7" x14ac:dyDescent="0.4">
      <c r="A1852">
        <v>51</v>
      </c>
      <c r="B1852">
        <v>1978</v>
      </c>
      <c r="C1852" t="s">
        <v>1261</v>
      </c>
      <c r="D1852">
        <v>1596</v>
      </c>
      <c r="E1852">
        <f>VLOOKUP(C1852,GDP!A$1:BG$265,20,FALSE)</f>
        <v>2591178368.0373526</v>
      </c>
      <c r="F1852">
        <f>VLOOKUP(C1852,Population!A$1:BG$265,20,FALSE)</f>
        <v>5315265</v>
      </c>
      <c r="G1852">
        <f t="shared" si="28"/>
        <v>487.49749411127243</v>
      </c>
    </row>
    <row r="1853" spans="1:7" x14ac:dyDescent="0.4">
      <c r="A1853">
        <v>52</v>
      </c>
      <c r="B1853">
        <v>1978</v>
      </c>
      <c r="C1853" t="s">
        <v>186</v>
      </c>
      <c r="D1853">
        <v>1591</v>
      </c>
      <c r="E1853">
        <f>VLOOKUP(C1853,GDP!A$1:BG$265,20,FALSE)</f>
        <v>17844705324.675323</v>
      </c>
      <c r="F1853">
        <f>VLOOKUP(C1853,Population!A$1:BG$265,20,FALSE)</f>
        <v>9711392</v>
      </c>
      <c r="G1853">
        <f t="shared" si="28"/>
        <v>1837.5023194074879</v>
      </c>
    </row>
    <row r="1854" spans="1:7" x14ac:dyDescent="0.4">
      <c r="A1854">
        <v>53</v>
      </c>
      <c r="B1854">
        <v>1978</v>
      </c>
      <c r="C1854" t="s">
        <v>1955</v>
      </c>
      <c r="D1854">
        <v>1585</v>
      </c>
      <c r="E1854">
        <f>VLOOKUP(C1854,GDP!A$1:BG$265,20,FALSE)</f>
        <v>7900524897.8644047</v>
      </c>
      <c r="F1854">
        <f>VLOOKUP(C1854,Population!A$1:BG$265,20,FALSE)</f>
        <v>7585914</v>
      </c>
      <c r="G1854">
        <f t="shared" si="28"/>
        <v>1041.4730377729572</v>
      </c>
    </row>
    <row r="1855" spans="1:7" x14ac:dyDescent="0.4">
      <c r="A1855">
        <v>53</v>
      </c>
      <c r="B1855">
        <v>1978</v>
      </c>
      <c r="C1855" t="s">
        <v>2120</v>
      </c>
      <c r="D1855">
        <v>1585</v>
      </c>
      <c r="E1855">
        <f>VLOOKUP(C1855,GDP!A$1:BG$265,20,FALSE)</f>
        <v>2813375000</v>
      </c>
      <c r="F1855">
        <f>VLOOKUP(C1855,Population!A$1:BG$265,20,FALSE)</f>
        <v>5501445</v>
      </c>
      <c r="G1855">
        <f t="shared" si="28"/>
        <v>511.3883716005522</v>
      </c>
    </row>
    <row r="1856" spans="1:7" x14ac:dyDescent="0.4">
      <c r="A1856">
        <v>55</v>
      </c>
      <c r="B1856">
        <v>1978</v>
      </c>
      <c r="C1856" t="s">
        <v>399</v>
      </c>
      <c r="D1856">
        <v>1577</v>
      </c>
      <c r="E1856">
        <f>VLOOKUP(C1856,GDP!A$1:BG$265,20,FALSE)</f>
        <v>23263511958.050903</v>
      </c>
      <c r="F1856">
        <f>VLOOKUP(C1856,Population!A$1:BG$265,20,FALSE)</f>
        <v>26502166</v>
      </c>
      <c r="G1856">
        <f t="shared" si="28"/>
        <v>877.79662832279075</v>
      </c>
    </row>
    <row r="1857" spans="1:7" x14ac:dyDescent="0.4">
      <c r="A1857">
        <v>56</v>
      </c>
      <c r="B1857">
        <v>1978</v>
      </c>
      <c r="C1857" t="s">
        <v>815</v>
      </c>
      <c r="D1857">
        <v>1554</v>
      </c>
      <c r="E1857">
        <f>VLOOKUP(C1857,GDP!A$1:BG$265,20,FALSE)</f>
        <v>218632867449.81152</v>
      </c>
      <c r="F1857">
        <f>VLOOKUP(C1857,Population!A$1:BG$265,20,FALSE)</f>
        <v>24036000</v>
      </c>
      <c r="G1857">
        <f t="shared" si="28"/>
        <v>9096.058722325326</v>
      </c>
    </row>
    <row r="1858" spans="1:7" x14ac:dyDescent="0.4">
      <c r="A1858">
        <v>57</v>
      </c>
      <c r="B1858">
        <v>1978</v>
      </c>
      <c r="C1858" t="s">
        <v>934</v>
      </c>
      <c r="D1858">
        <v>1552</v>
      </c>
      <c r="E1858">
        <f>VLOOKUP(C1858,GDP!A$1:BG$265,20,FALSE)</f>
        <v>3523208809.8016334</v>
      </c>
      <c r="F1858">
        <f>VLOOKUP(C1858,Population!A$1:BG$265,20,FALSE)</f>
        <v>2266154</v>
      </c>
      <c r="G1858">
        <f t="shared" si="28"/>
        <v>1554.7084663273693</v>
      </c>
    </row>
    <row r="1859" spans="1:7" x14ac:dyDescent="0.4">
      <c r="A1859">
        <v>58</v>
      </c>
      <c r="B1859">
        <v>1978</v>
      </c>
      <c r="C1859" t="s">
        <v>2038</v>
      </c>
      <c r="D1859">
        <v>1550</v>
      </c>
      <c r="E1859">
        <f>VLOOKUP(C1859,GDP!A$1:BG$265,20,FALSE)</f>
        <v>1222702356.109457</v>
      </c>
      <c r="F1859">
        <f>VLOOKUP(C1859,Population!A$1:BG$265,20,FALSE)</f>
        <v>6831295</v>
      </c>
      <c r="G1859">
        <f t="shared" ref="G1859:G1922" si="29">IFERROR(IF(E1859*F1859=0,".",E1859/F1859),".")</f>
        <v>178.98544216132623</v>
      </c>
    </row>
    <row r="1860" spans="1:7" x14ac:dyDescent="0.4">
      <c r="A1860">
        <v>59</v>
      </c>
      <c r="B1860">
        <v>1978</v>
      </c>
      <c r="C1860" t="s">
        <v>709</v>
      </c>
      <c r="D1860">
        <v>1549</v>
      </c>
      <c r="E1860">
        <f>VLOOKUP(C1860,GDP!A$1:BG$265,20,FALSE)</f>
        <v>4409920643.6422043</v>
      </c>
      <c r="F1860">
        <f>VLOOKUP(C1860,Population!A$1:BG$265,20,FALSE)</f>
        <v>8122529</v>
      </c>
      <c r="G1860">
        <f t="shared" si="29"/>
        <v>542.92457972661032</v>
      </c>
    </row>
    <row r="1861" spans="1:7" x14ac:dyDescent="0.4">
      <c r="A1861">
        <v>60</v>
      </c>
      <c r="B1861">
        <v>1978</v>
      </c>
      <c r="C1861" t="s">
        <v>2076</v>
      </c>
      <c r="D1861">
        <v>1541</v>
      </c>
      <c r="E1861">
        <f>VLOOKUP(C1861,GDP!A$1:BG$265,20,FALSE)</f>
        <v>7670500000</v>
      </c>
      <c r="F1861">
        <f>VLOOKUP(C1861,Population!A$1:BG$265,20,FALSE)</f>
        <v>13510421</v>
      </c>
      <c r="G1861">
        <f t="shared" si="29"/>
        <v>567.74692661316772</v>
      </c>
    </row>
    <row r="1862" spans="1:7" x14ac:dyDescent="0.4">
      <c r="A1862">
        <v>61</v>
      </c>
      <c r="B1862">
        <v>1978</v>
      </c>
      <c r="C1862" t="s">
        <v>1988</v>
      </c>
      <c r="D1862">
        <v>1533</v>
      </c>
      <c r="E1862">
        <f>VLOOKUP(C1862,GDP!A$1:BG$265,20,FALSE)</f>
        <v>6070600199.999999</v>
      </c>
      <c r="F1862">
        <f>VLOOKUP(C1862,Population!A$1:BG$265,20,FALSE)</f>
        <v>6933906</v>
      </c>
      <c r="G1862">
        <f t="shared" si="29"/>
        <v>875.49502401676614</v>
      </c>
    </row>
    <row r="1863" spans="1:7" x14ac:dyDescent="0.4">
      <c r="A1863">
        <v>62</v>
      </c>
      <c r="B1863">
        <v>1978</v>
      </c>
      <c r="C1863" t="s">
        <v>2087</v>
      </c>
      <c r="D1863">
        <v>1532</v>
      </c>
      <c r="E1863">
        <f>VLOOKUP(C1863,GDP!A$1:BG$265,20,FALSE)</f>
        <v>735500000</v>
      </c>
      <c r="F1863">
        <f>VLOOKUP(C1863,Population!A$1:BG$265,20,FALSE)</f>
        <v>361457</v>
      </c>
      <c r="G1863">
        <f t="shared" si="29"/>
        <v>2034.8201860802253</v>
      </c>
    </row>
    <row r="1864" spans="1:7" x14ac:dyDescent="0.4">
      <c r="A1864">
        <v>63</v>
      </c>
      <c r="B1864">
        <v>1978</v>
      </c>
      <c r="C1864" t="s">
        <v>74</v>
      </c>
      <c r="D1864">
        <v>1524</v>
      </c>
      <c r="E1864">
        <f>VLOOKUP(C1864,GDP!A$1:BG$265,20,FALSE)</f>
        <v>3758220889.5552225</v>
      </c>
      <c r="F1864">
        <f>VLOOKUP(C1864,Population!A$1:BG$265,20,FALSE)</f>
        <v>5350322</v>
      </c>
      <c r="G1864">
        <f t="shared" si="29"/>
        <v>702.42891727922586</v>
      </c>
    </row>
    <row r="1865" spans="1:7" x14ac:dyDescent="0.4">
      <c r="A1865">
        <v>64</v>
      </c>
      <c r="B1865">
        <v>1978</v>
      </c>
      <c r="C1865" t="s">
        <v>719</v>
      </c>
      <c r="D1865">
        <v>1522</v>
      </c>
      <c r="E1865">
        <f>VLOOKUP(C1865,GDP!A$1:BG$265,20,FALSE)</f>
        <v>18614130434.782608</v>
      </c>
      <c r="F1865">
        <f>VLOOKUP(C1865,Population!A$1:BG$265,20,FALSE)</f>
        <v>3121200</v>
      </c>
      <c r="G1865">
        <f t="shared" si="29"/>
        <v>5963.7736879349632</v>
      </c>
    </row>
    <row r="1866" spans="1:7" x14ac:dyDescent="0.4">
      <c r="A1866">
        <v>64</v>
      </c>
      <c r="B1866">
        <v>1978</v>
      </c>
      <c r="C1866" t="s">
        <v>591</v>
      </c>
      <c r="D1866">
        <v>1522</v>
      </c>
      <c r="E1866">
        <f>VLOOKUP(C1866,GDP!A$1:BG$265,20,FALSE)</f>
        <v>0</v>
      </c>
      <c r="F1866">
        <f>VLOOKUP(C1866,Population!A$1:BG$265,20,FALSE)</f>
        <v>5450549</v>
      </c>
      <c r="G1866" t="str">
        <f t="shared" si="29"/>
        <v>.</v>
      </c>
    </row>
    <row r="1867" spans="1:7" x14ac:dyDescent="0.4">
      <c r="A1867">
        <v>66</v>
      </c>
      <c r="B1867">
        <v>1978</v>
      </c>
      <c r="C1867" t="s">
        <v>1474</v>
      </c>
      <c r="D1867">
        <v>1510</v>
      </c>
      <c r="E1867">
        <f>VLOOKUP(C1867,GDP!A$1:BG$265,20,FALSE)</f>
        <v>0</v>
      </c>
      <c r="F1867">
        <f>VLOOKUP(C1867,Population!A$1:BG$265,20,FALSE)</f>
        <v>8376147</v>
      </c>
      <c r="G1867" t="str">
        <f t="shared" si="29"/>
        <v>.</v>
      </c>
    </row>
    <row r="1868" spans="1:7" x14ac:dyDescent="0.4">
      <c r="A1868">
        <v>66</v>
      </c>
      <c r="B1868">
        <v>1978</v>
      </c>
      <c r="C1868" t="s">
        <v>2273</v>
      </c>
      <c r="D1868">
        <v>1510</v>
      </c>
      <c r="E1868">
        <f>VLOOKUP(C1868,GDP!A$1:BG$265,20,FALSE)</f>
        <v>878771771.29088247</v>
      </c>
      <c r="F1868">
        <f>VLOOKUP(C1868,Population!A$1:BG$265,20,FALSE)</f>
        <v>1736099</v>
      </c>
      <c r="G1868">
        <f t="shared" si="29"/>
        <v>506.17607134782202</v>
      </c>
    </row>
    <row r="1869" spans="1:7" x14ac:dyDescent="0.4">
      <c r="A1869">
        <v>68</v>
      </c>
      <c r="B1869">
        <v>1978</v>
      </c>
      <c r="C1869" t="s">
        <v>2052</v>
      </c>
      <c r="D1869">
        <v>1492</v>
      </c>
      <c r="E1869">
        <f>VLOOKUP(C1869,GDP!A$1:BG$265,20,FALSE)</f>
        <v>846007597.7203958</v>
      </c>
      <c r="F1869">
        <f>VLOOKUP(C1869,Population!A$1:BG$265,20,FALSE)</f>
        <v>137500</v>
      </c>
      <c r="G1869">
        <f t="shared" si="29"/>
        <v>6152.7825288756057</v>
      </c>
    </row>
    <row r="1870" spans="1:7" x14ac:dyDescent="0.4">
      <c r="A1870">
        <v>68</v>
      </c>
      <c r="B1870">
        <v>1978</v>
      </c>
      <c r="C1870" t="s">
        <v>2107</v>
      </c>
      <c r="D1870">
        <v>1492</v>
      </c>
      <c r="E1870">
        <f>VLOOKUP(C1870,GDP!A$1:BG$265,20,FALSE)</f>
        <v>2420260869.5652175</v>
      </c>
      <c r="F1870">
        <f>VLOOKUP(C1870,Population!A$1:BG$265,20,FALSE)</f>
        <v>11818307</v>
      </c>
      <c r="G1870">
        <f t="shared" si="29"/>
        <v>204.78913515829447</v>
      </c>
    </row>
    <row r="1871" spans="1:7" x14ac:dyDescent="0.4">
      <c r="A1871">
        <v>70</v>
      </c>
      <c r="B1871">
        <v>1978</v>
      </c>
      <c r="C1871" t="s">
        <v>1976</v>
      </c>
      <c r="D1871">
        <v>1489</v>
      </c>
      <c r="E1871">
        <f>VLOOKUP(C1871,GDP!A$1:BG$265,20,FALSE)</f>
        <v>36283091407.942238</v>
      </c>
      <c r="F1871">
        <f>VLOOKUP(C1871,Population!A$1:BG$265,20,FALSE)</f>
        <v>4752528</v>
      </c>
      <c r="G1871">
        <f t="shared" si="29"/>
        <v>7634.4824076664545</v>
      </c>
    </row>
    <row r="1872" spans="1:7" x14ac:dyDescent="0.4">
      <c r="A1872">
        <v>71</v>
      </c>
      <c r="B1872">
        <v>1978</v>
      </c>
      <c r="C1872" t="s">
        <v>529</v>
      </c>
      <c r="D1872">
        <v>1487</v>
      </c>
      <c r="E1872">
        <f>VLOOKUP(C1872,GDP!A$1:BG$265,20,FALSE)</f>
        <v>3127960000</v>
      </c>
      <c r="F1872">
        <f>VLOOKUP(C1872,Population!A$1:BG$265,20,FALSE)</f>
        <v>4417516</v>
      </c>
      <c r="G1872">
        <f t="shared" si="29"/>
        <v>708.08119314112275</v>
      </c>
    </row>
    <row r="1873" spans="1:7" x14ac:dyDescent="0.4">
      <c r="A1873">
        <v>72</v>
      </c>
      <c r="B1873">
        <v>1978</v>
      </c>
      <c r="C1873" t="s">
        <v>2279</v>
      </c>
      <c r="D1873">
        <v>1482</v>
      </c>
      <c r="E1873" t="e">
        <f>VLOOKUP(C1873,GDP!A$1:BG$265,20,FALSE)</f>
        <v>#N/A</v>
      </c>
      <c r="F1873" t="e">
        <f>VLOOKUP(C1873,Population!A$1:BG$265,20,FALSE)</f>
        <v>#N/A</v>
      </c>
      <c r="G1873" t="str">
        <f t="shared" si="29"/>
        <v>.</v>
      </c>
    </row>
    <row r="1874" spans="1:7" x14ac:dyDescent="0.4">
      <c r="A1874">
        <v>73</v>
      </c>
      <c r="B1874">
        <v>1978</v>
      </c>
      <c r="C1874" t="s">
        <v>192</v>
      </c>
      <c r="D1874">
        <v>1481</v>
      </c>
      <c r="E1874">
        <f>VLOOKUP(C1874,GDP!A$1:BG$265,20,FALSE)</f>
        <v>46523091009.671326</v>
      </c>
      <c r="F1874">
        <f>VLOOKUP(C1874,Population!A$1:BG$265,20,FALSE)</f>
        <v>4058671</v>
      </c>
      <c r="G1874">
        <f t="shared" si="29"/>
        <v>11462.64159121824</v>
      </c>
    </row>
    <row r="1875" spans="1:7" x14ac:dyDescent="0.4">
      <c r="A1875">
        <v>74</v>
      </c>
      <c r="B1875">
        <v>1978</v>
      </c>
      <c r="C1875" t="s">
        <v>1961</v>
      </c>
      <c r="D1875">
        <v>1479</v>
      </c>
      <c r="E1875">
        <f>VLOOKUP(C1875,GDP!A$1:BG$265,20,FALSE)</f>
        <v>964026512.19783902</v>
      </c>
      <c r="F1875">
        <f>VLOOKUP(C1875,Population!A$1:BG$265,20,FALSE)</f>
        <v>673251</v>
      </c>
      <c r="G1875">
        <f t="shared" si="29"/>
        <v>1431.8976313408209</v>
      </c>
    </row>
    <row r="1876" spans="1:7" x14ac:dyDescent="0.4">
      <c r="A1876">
        <v>75</v>
      </c>
      <c r="B1876">
        <v>1978</v>
      </c>
      <c r="C1876" t="s">
        <v>1986</v>
      </c>
      <c r="D1876">
        <v>1468</v>
      </c>
      <c r="E1876">
        <f>VLOOKUP(C1876,GDP!A$1:BG$265,20,FALSE)</f>
        <v>88322370.370370358</v>
      </c>
      <c r="F1876">
        <f>VLOOKUP(C1876,Population!A$1:BG$265,20,FALSE)</f>
        <v>89073</v>
      </c>
      <c r="G1876">
        <f t="shared" si="29"/>
        <v>991.57287135686863</v>
      </c>
    </row>
    <row r="1877" spans="1:7" x14ac:dyDescent="0.4">
      <c r="A1877">
        <v>76</v>
      </c>
      <c r="B1877">
        <v>1978</v>
      </c>
      <c r="C1877" t="s">
        <v>2109</v>
      </c>
      <c r="D1877">
        <v>1467</v>
      </c>
      <c r="E1877">
        <f>VLOOKUP(C1877,GDP!A$1:BG$265,20,FALSE)</f>
        <v>2356571000000</v>
      </c>
      <c r="F1877">
        <f>VLOOKUP(C1877,Population!A$1:BG$265,20,FALSE)</f>
        <v>222585000</v>
      </c>
      <c r="G1877">
        <f t="shared" si="29"/>
        <v>10587.285756003324</v>
      </c>
    </row>
    <row r="1878" spans="1:7" x14ac:dyDescent="0.4">
      <c r="A1878">
        <v>77</v>
      </c>
      <c r="B1878">
        <v>1978</v>
      </c>
      <c r="C1878" t="s">
        <v>1929</v>
      </c>
      <c r="D1878">
        <v>1465</v>
      </c>
      <c r="E1878">
        <f>VLOOKUP(C1878,GDP!A$1:BG$265,20,FALSE)</f>
        <v>0</v>
      </c>
      <c r="F1878">
        <f>VLOOKUP(C1878,Population!A$1:BG$265,20,FALSE)</f>
        <v>2566266</v>
      </c>
      <c r="G1878" t="str">
        <f t="shared" si="29"/>
        <v>.</v>
      </c>
    </row>
    <row r="1879" spans="1:7" x14ac:dyDescent="0.4">
      <c r="A1879">
        <v>78</v>
      </c>
      <c r="B1879">
        <v>1978</v>
      </c>
      <c r="C1879" t="s">
        <v>2111</v>
      </c>
      <c r="D1879">
        <v>1458</v>
      </c>
      <c r="E1879">
        <f>VLOOKUP(C1879,GDP!A$1:BG$265,20,FALSE)</f>
        <v>60844777.777777776</v>
      </c>
      <c r="F1879">
        <f>VLOOKUP(C1879,Population!A$1:BG$265,20,FALSE)</f>
        <v>98633</v>
      </c>
      <c r="G1879">
        <f t="shared" si="29"/>
        <v>616.88053468694829</v>
      </c>
    </row>
    <row r="1880" spans="1:7" x14ac:dyDescent="0.4">
      <c r="A1880">
        <v>79</v>
      </c>
      <c r="B1880">
        <v>1978</v>
      </c>
      <c r="C1880" t="s">
        <v>2121</v>
      </c>
      <c r="D1880">
        <v>1453</v>
      </c>
      <c r="E1880">
        <f>VLOOKUP(C1880,GDP!A$1:BG$265,20,FALSE)</f>
        <v>4351600500</v>
      </c>
      <c r="F1880">
        <f>VLOOKUP(C1880,Population!A$1:BG$265,20,FALSE)</f>
        <v>6703182</v>
      </c>
      <c r="G1880">
        <f t="shared" si="29"/>
        <v>649.18429784541138</v>
      </c>
    </row>
    <row r="1881" spans="1:7" x14ac:dyDescent="0.4">
      <c r="A1881">
        <v>80</v>
      </c>
      <c r="B1881">
        <v>1978</v>
      </c>
      <c r="C1881" t="s">
        <v>2048</v>
      </c>
      <c r="D1881">
        <v>1452</v>
      </c>
      <c r="E1881">
        <f>VLOOKUP(C1881,GDP!A$1:BG$265,20,FALSE)</f>
        <v>949034016.83062696</v>
      </c>
      <c r="F1881">
        <f>VLOOKUP(C1881,Population!A$1:BG$265,20,FALSE)</f>
        <v>5806845</v>
      </c>
      <c r="G1881">
        <f t="shared" si="29"/>
        <v>163.4336747115907</v>
      </c>
    </row>
    <row r="1882" spans="1:7" x14ac:dyDescent="0.4">
      <c r="A1882">
        <v>81</v>
      </c>
      <c r="B1882">
        <v>1978</v>
      </c>
      <c r="C1882" t="s">
        <v>2278</v>
      </c>
      <c r="D1882">
        <v>1449</v>
      </c>
      <c r="E1882" t="e">
        <f>VLOOKUP(C1882,GDP!A$1:BG$265,20,FALSE)</f>
        <v>#N/A</v>
      </c>
      <c r="F1882" t="e">
        <f>VLOOKUP(C1882,Population!A$1:BG$265,20,FALSE)</f>
        <v>#N/A</v>
      </c>
      <c r="G1882" t="str">
        <f t="shared" si="29"/>
        <v>.</v>
      </c>
    </row>
    <row r="1883" spans="1:7" x14ac:dyDescent="0.4">
      <c r="A1883">
        <v>82</v>
      </c>
      <c r="B1883">
        <v>1978</v>
      </c>
      <c r="C1883" t="s">
        <v>739</v>
      </c>
      <c r="D1883">
        <v>1448</v>
      </c>
      <c r="E1883">
        <f>VLOOKUP(C1883,GDP!A$1:BG$265,20,FALSE)</f>
        <v>1929499949.9999998</v>
      </c>
      <c r="F1883">
        <f>VLOOKUP(C1883,Population!A$1:BG$265,20,FALSE)</f>
        <v>3458104</v>
      </c>
      <c r="G1883">
        <f t="shared" si="29"/>
        <v>557.9646968396554</v>
      </c>
    </row>
    <row r="1884" spans="1:7" x14ac:dyDescent="0.4">
      <c r="A1884">
        <v>83</v>
      </c>
      <c r="B1884">
        <v>1978</v>
      </c>
      <c r="C1884" t="s">
        <v>2049</v>
      </c>
      <c r="D1884">
        <v>1440</v>
      </c>
      <c r="E1884">
        <f>VLOOKUP(C1884,GDP!A$1:BG$265,20,FALSE)</f>
        <v>16358376511.226254</v>
      </c>
      <c r="F1884">
        <f>VLOOKUP(C1884,Population!A$1:BG$265,20,FALSE)</f>
        <v>13123069</v>
      </c>
      <c r="G1884">
        <f t="shared" si="29"/>
        <v>1246.5358912024508</v>
      </c>
    </row>
    <row r="1885" spans="1:7" x14ac:dyDescent="0.4">
      <c r="A1885">
        <v>84</v>
      </c>
      <c r="B1885">
        <v>1978</v>
      </c>
      <c r="C1885" t="s">
        <v>1312</v>
      </c>
      <c r="D1885">
        <v>1439</v>
      </c>
      <c r="E1885">
        <f>VLOOKUP(C1885,GDP!A$1:BG$265,20,FALSE)</f>
        <v>11922502170.640518</v>
      </c>
      <c r="F1885">
        <f>VLOOKUP(C1885,Population!A$1:BG$265,20,FALSE)</f>
        <v>7571959</v>
      </c>
      <c r="G1885">
        <f t="shared" si="29"/>
        <v>1574.5597896978204</v>
      </c>
    </row>
    <row r="1886" spans="1:7" x14ac:dyDescent="0.4">
      <c r="A1886">
        <v>85</v>
      </c>
      <c r="B1886">
        <v>1978</v>
      </c>
      <c r="C1886" t="s">
        <v>1497</v>
      </c>
      <c r="D1886">
        <v>1435</v>
      </c>
      <c r="E1886">
        <f>VLOOKUP(C1886,GDP!A$1:BG$265,20,FALSE)</f>
        <v>824263841.53926396</v>
      </c>
      <c r="F1886">
        <f>VLOOKUP(C1886,Population!A$1:BG$265,20,FALSE)</f>
        <v>2576469</v>
      </c>
      <c r="G1886">
        <f t="shared" si="29"/>
        <v>319.91995305950275</v>
      </c>
    </row>
    <row r="1887" spans="1:7" x14ac:dyDescent="0.4">
      <c r="A1887">
        <v>86</v>
      </c>
      <c r="B1887">
        <v>1978</v>
      </c>
      <c r="C1887" t="s">
        <v>2104</v>
      </c>
      <c r="D1887">
        <v>1424</v>
      </c>
      <c r="E1887">
        <f>VLOOKUP(C1887,GDP!A$1:BG$265,20,FALSE)</f>
        <v>3562333458.3333335</v>
      </c>
      <c r="F1887">
        <f>VLOOKUP(C1887,Population!A$1:BG$265,20,FALSE)</f>
        <v>1054116</v>
      </c>
      <c r="G1887">
        <f t="shared" si="29"/>
        <v>3379.4510834987168</v>
      </c>
    </row>
    <row r="1888" spans="1:7" x14ac:dyDescent="0.4">
      <c r="A1888">
        <v>86</v>
      </c>
      <c r="B1888">
        <v>1978</v>
      </c>
      <c r="C1888" t="s">
        <v>2275</v>
      </c>
      <c r="D1888">
        <v>1424</v>
      </c>
      <c r="E1888" t="e">
        <f>VLOOKUP(C1888,GDP!A$1:BG$265,20,FALSE)</f>
        <v>#N/A</v>
      </c>
      <c r="F1888" t="e">
        <f>VLOOKUP(C1888,Population!A$1:BG$265,20,FALSE)</f>
        <v>#N/A</v>
      </c>
      <c r="G1888" t="str">
        <f t="shared" si="29"/>
        <v>.</v>
      </c>
    </row>
    <row r="1889" spans="1:7" x14ac:dyDescent="0.4">
      <c r="A1889">
        <v>88</v>
      </c>
      <c r="B1889">
        <v>1978</v>
      </c>
      <c r="C1889" t="s">
        <v>1170</v>
      </c>
      <c r="D1889">
        <v>1414</v>
      </c>
      <c r="E1889">
        <f>VLOOKUP(C1889,GDP!A$1:BG$265,20,FALSE)</f>
        <v>1013612173519.792</v>
      </c>
      <c r="F1889">
        <f>VLOOKUP(C1889,Population!A$1:BG$265,20,FALSE)</f>
        <v>114898000</v>
      </c>
      <c r="G1889">
        <f t="shared" si="29"/>
        <v>8821.8434917909108</v>
      </c>
    </row>
    <row r="1890" spans="1:7" x14ac:dyDescent="0.4">
      <c r="A1890">
        <v>89</v>
      </c>
      <c r="B1890">
        <v>1978</v>
      </c>
      <c r="C1890" t="s">
        <v>2015</v>
      </c>
      <c r="D1890">
        <v>1411</v>
      </c>
      <c r="E1890">
        <f>VLOOKUP(C1890,GDP!A$1:BG$265,20,FALSE)</f>
        <v>0</v>
      </c>
      <c r="F1890">
        <f>VLOOKUP(C1890,Population!A$1:BG$265,20,FALSE)</f>
        <v>2979093</v>
      </c>
      <c r="G1890" t="str">
        <f t="shared" si="29"/>
        <v>.</v>
      </c>
    </row>
    <row r="1891" spans="1:7" x14ac:dyDescent="0.4">
      <c r="A1891">
        <v>90</v>
      </c>
      <c r="B1891">
        <v>1978</v>
      </c>
      <c r="C1891" t="s">
        <v>2040</v>
      </c>
      <c r="D1891">
        <v>1410</v>
      </c>
      <c r="E1891">
        <f>VLOOKUP(C1891,GDP!A$1:BG$265,20,FALSE)</f>
        <v>0</v>
      </c>
      <c r="F1891">
        <f>VLOOKUP(C1891,Population!A$1:BG$265,20,FALSE)</f>
        <v>31872230</v>
      </c>
      <c r="G1891" t="str">
        <f t="shared" si="29"/>
        <v>.</v>
      </c>
    </row>
    <row r="1892" spans="1:7" x14ac:dyDescent="0.4">
      <c r="A1892">
        <v>91</v>
      </c>
      <c r="B1892">
        <v>1978</v>
      </c>
      <c r="C1892" t="s">
        <v>1927</v>
      </c>
      <c r="D1892">
        <v>1406</v>
      </c>
      <c r="E1892">
        <f>VLOOKUP(C1892,GDP!A$1:BG$265,20,FALSE)</f>
        <v>0</v>
      </c>
      <c r="F1892">
        <f>VLOOKUP(C1892,Population!A$1:BG$265,20,FALSE)</f>
        <v>60103</v>
      </c>
      <c r="G1892" t="str">
        <f t="shared" si="29"/>
        <v>.</v>
      </c>
    </row>
    <row r="1893" spans="1:7" x14ac:dyDescent="0.4">
      <c r="A1893">
        <v>92</v>
      </c>
      <c r="B1893">
        <v>1978</v>
      </c>
      <c r="C1893" t="s">
        <v>1973</v>
      </c>
      <c r="D1893">
        <v>1405</v>
      </c>
      <c r="E1893">
        <f>VLOOKUP(C1893,GDP!A$1:BG$265,20,FALSE)</f>
        <v>0</v>
      </c>
      <c r="F1893">
        <f>VLOOKUP(C1893,Population!A$1:BG$265,20,FALSE)</f>
        <v>34068316</v>
      </c>
      <c r="G1893" t="str">
        <f t="shared" si="29"/>
        <v>.</v>
      </c>
    </row>
    <row r="1894" spans="1:7" x14ac:dyDescent="0.4">
      <c r="A1894">
        <v>93</v>
      </c>
      <c r="B1894">
        <v>1978</v>
      </c>
      <c r="C1894" t="s">
        <v>2003</v>
      </c>
      <c r="D1894">
        <v>1394</v>
      </c>
      <c r="E1894">
        <f>VLOOKUP(C1894,GDP!A$1:BG$265,20,FALSE)</f>
        <v>2474614621.3713989</v>
      </c>
      <c r="F1894">
        <f>VLOOKUP(C1894,Population!A$1:BG$265,20,FALSE)</f>
        <v>223537</v>
      </c>
      <c r="G1894">
        <f t="shared" si="29"/>
        <v>11070.268552281721</v>
      </c>
    </row>
    <row r="1895" spans="1:7" x14ac:dyDescent="0.4">
      <c r="A1895">
        <v>94</v>
      </c>
      <c r="B1895">
        <v>1978</v>
      </c>
      <c r="C1895" t="s">
        <v>2033</v>
      </c>
      <c r="D1895">
        <v>1385</v>
      </c>
      <c r="E1895">
        <f>VLOOKUP(C1895,GDP!A$1:BG$265,20,FALSE)</f>
        <v>2669755115.5056915</v>
      </c>
      <c r="F1895">
        <f>VLOOKUP(C1895,Population!A$1:BG$265,20,FALSE)</f>
        <v>8230218</v>
      </c>
      <c r="G1895">
        <f t="shared" si="29"/>
        <v>324.38449570906766</v>
      </c>
    </row>
    <row r="1896" spans="1:7" x14ac:dyDescent="0.4">
      <c r="A1896">
        <v>95</v>
      </c>
      <c r="B1896">
        <v>1978</v>
      </c>
      <c r="C1896" t="s">
        <v>1951</v>
      </c>
      <c r="D1896">
        <v>1383</v>
      </c>
      <c r="E1896">
        <f>VLOOKUP(C1896,GDP!A$1:BG$265,20,FALSE)</f>
        <v>610578523.76117778</v>
      </c>
      <c r="F1896">
        <f>VLOOKUP(C1896,Population!A$1:BG$265,20,FALSE)</f>
        <v>2162249</v>
      </c>
      <c r="G1896">
        <f t="shared" si="29"/>
        <v>282.38122610355134</v>
      </c>
    </row>
    <row r="1897" spans="1:7" x14ac:dyDescent="0.4">
      <c r="A1897">
        <v>96</v>
      </c>
      <c r="B1897">
        <v>1978</v>
      </c>
      <c r="C1897" t="s">
        <v>1980</v>
      </c>
      <c r="D1897">
        <v>1382</v>
      </c>
      <c r="E1897">
        <f>VLOOKUP(C1897,GDP!A$1:BG$265,20,FALSE)</f>
        <v>2389479269.1883197</v>
      </c>
      <c r="F1897">
        <f>VLOOKUP(C1897,Population!A$1:BG$265,20,FALSE)</f>
        <v>694732</v>
      </c>
      <c r="G1897">
        <f t="shared" si="29"/>
        <v>3439.4259501337488</v>
      </c>
    </row>
    <row r="1898" spans="1:7" x14ac:dyDescent="0.4">
      <c r="A1898">
        <v>97</v>
      </c>
      <c r="B1898">
        <v>1978</v>
      </c>
      <c r="C1898" t="s">
        <v>2106</v>
      </c>
      <c r="D1898">
        <v>1378</v>
      </c>
      <c r="E1898">
        <f>VLOOKUP(C1898,GDP!A$1:BG$265,20,FALSE)</f>
        <v>0</v>
      </c>
      <c r="F1898">
        <f>VLOOKUP(C1898,Population!A$1:BG$265,20,FALSE)</f>
        <v>17555494</v>
      </c>
      <c r="G1898" t="str">
        <f t="shared" si="29"/>
        <v>.</v>
      </c>
    </row>
    <row r="1899" spans="1:7" x14ac:dyDescent="0.4">
      <c r="A1899">
        <v>98</v>
      </c>
      <c r="B1899">
        <v>1978</v>
      </c>
      <c r="C1899" t="s">
        <v>2280</v>
      </c>
      <c r="D1899">
        <v>1374</v>
      </c>
      <c r="E1899">
        <f>VLOOKUP(C1899,GDP!A$1:BG$265,20,FALSE)</f>
        <v>18315007365.971348</v>
      </c>
      <c r="F1899">
        <f>VLOOKUP(C1899,Population!A$1:BG$265,20,FALSE)</f>
        <v>4667500</v>
      </c>
      <c r="G1899">
        <f t="shared" si="29"/>
        <v>3923.9437313275516</v>
      </c>
    </row>
    <row r="1900" spans="1:7" x14ac:dyDescent="0.4">
      <c r="A1900">
        <v>99</v>
      </c>
      <c r="B1900">
        <v>1978</v>
      </c>
      <c r="C1900" t="s">
        <v>1938</v>
      </c>
      <c r="D1900">
        <v>1367</v>
      </c>
      <c r="E1900">
        <f>VLOOKUP(C1900,GDP!A$1:BG$265,20,FALSE)</f>
        <v>928843304.78396547</v>
      </c>
      <c r="F1900">
        <f>VLOOKUP(C1900,Population!A$1:BG$265,20,FALSE)</f>
        <v>3523938</v>
      </c>
      <c r="G1900">
        <f t="shared" si="29"/>
        <v>263.58105755094596</v>
      </c>
    </row>
    <row r="1901" spans="1:7" x14ac:dyDescent="0.4">
      <c r="A1901">
        <v>100</v>
      </c>
      <c r="B1901">
        <v>1978</v>
      </c>
      <c r="C1901" t="s">
        <v>1946</v>
      </c>
      <c r="D1901">
        <v>1359</v>
      </c>
      <c r="E1901">
        <f>VLOOKUP(C1901,GDP!A$1:BG$265,20,FALSE)</f>
        <v>475800000</v>
      </c>
      <c r="F1901">
        <f>VLOOKUP(C1901,Population!A$1:BG$265,20,FALSE)</f>
        <v>53600</v>
      </c>
      <c r="G1901">
        <f t="shared" si="29"/>
        <v>8876.8656716417918</v>
      </c>
    </row>
    <row r="1902" spans="1:7" x14ac:dyDescent="0.4">
      <c r="A1902">
        <v>1</v>
      </c>
      <c r="B1902">
        <v>1979</v>
      </c>
      <c r="C1902" t="s">
        <v>133</v>
      </c>
      <c r="D1902">
        <v>2068</v>
      </c>
      <c r="E1902">
        <f>VLOOKUP(C1902,GDP!A$1:BG$265,21,FALSE)</f>
        <v>878010536975.77625</v>
      </c>
      <c r="F1902">
        <f>VLOOKUP(C1902,Population!A$1:BG$265,21,FALSE)</f>
        <v>78126350</v>
      </c>
      <c r="G1902">
        <f t="shared" si="29"/>
        <v>11238.340674763076</v>
      </c>
    </row>
    <row r="1903" spans="1:7" x14ac:dyDescent="0.4">
      <c r="A1903">
        <v>2</v>
      </c>
      <c r="B1903">
        <v>1979</v>
      </c>
      <c r="C1903" t="s">
        <v>51</v>
      </c>
      <c r="D1903">
        <v>2051</v>
      </c>
      <c r="E1903">
        <f>VLOOKUP(C1903,GDP!A$1:BG$265,21,FALSE)</f>
        <v>0</v>
      </c>
      <c r="F1903">
        <f>VLOOKUP(C1903,Population!A$1:BG$265,21,FALSE)</f>
        <v>118342626</v>
      </c>
      <c r="G1903" t="str">
        <f t="shared" si="29"/>
        <v>.</v>
      </c>
    </row>
    <row r="1904" spans="1:7" x14ac:dyDescent="0.4">
      <c r="A1904">
        <v>3</v>
      </c>
      <c r="B1904">
        <v>1979</v>
      </c>
      <c r="C1904" t="s">
        <v>232</v>
      </c>
      <c r="D1904">
        <v>2049</v>
      </c>
      <c r="E1904">
        <f>VLOOKUP(C1904,GDP!A$1:BG$265,21,FALSE)</f>
        <v>438994070309.19104</v>
      </c>
      <c r="F1904">
        <f>VLOOKUP(C1904,Population!A$1:BG$265,21,FALSE)</f>
        <v>56246951</v>
      </c>
      <c r="G1904">
        <f t="shared" si="29"/>
        <v>7804.7620805115466</v>
      </c>
    </row>
    <row r="1905" spans="1:7" x14ac:dyDescent="0.4">
      <c r="A1905">
        <v>4</v>
      </c>
      <c r="B1905">
        <v>1979</v>
      </c>
      <c r="C1905" t="s">
        <v>118</v>
      </c>
      <c r="D1905">
        <v>2040</v>
      </c>
      <c r="E1905">
        <f>VLOOKUP(C1905,GDP!A$1:BG$265,21,FALSE)</f>
        <v>177376289135.44986</v>
      </c>
      <c r="F1905">
        <f>VLOOKUP(C1905,Population!A$1:BG$265,21,FALSE)</f>
        <v>14038270</v>
      </c>
      <c r="G1905">
        <f t="shared" si="29"/>
        <v>12635.195728209377</v>
      </c>
    </row>
    <row r="1906" spans="1:7" x14ac:dyDescent="0.4">
      <c r="A1906">
        <v>5</v>
      </c>
      <c r="B1906">
        <v>1979</v>
      </c>
      <c r="C1906" t="s">
        <v>147</v>
      </c>
      <c r="D1906">
        <v>1991</v>
      </c>
      <c r="E1906">
        <f>VLOOKUP(C1906,GDP!A$1:BG$265,21,FALSE)</f>
        <v>392378584945.23425</v>
      </c>
      <c r="F1906">
        <f>VLOOKUP(C1906,Population!A$1:BG$265,21,FALSE)</f>
        <v>56317749</v>
      </c>
      <c r="G1906">
        <f t="shared" si="29"/>
        <v>6967.2277729927428</v>
      </c>
    </row>
    <row r="1907" spans="1:7" x14ac:dyDescent="0.4">
      <c r="A1907">
        <v>6</v>
      </c>
      <c r="B1907">
        <v>1979</v>
      </c>
      <c r="C1907" t="s">
        <v>199</v>
      </c>
      <c r="D1907">
        <v>1978</v>
      </c>
      <c r="E1907">
        <f>VLOOKUP(C1907,GDP!A$1:BG$265,21,FALSE)</f>
        <v>0</v>
      </c>
      <c r="F1907">
        <f>VLOOKUP(C1907,Population!A$1:BG$265,21,FALSE)</f>
        <v>35247217</v>
      </c>
      <c r="G1907" t="str">
        <f t="shared" si="29"/>
        <v>.</v>
      </c>
    </row>
    <row r="1908" spans="1:7" x14ac:dyDescent="0.4">
      <c r="A1908">
        <v>7</v>
      </c>
      <c r="B1908">
        <v>1979</v>
      </c>
      <c r="C1908" t="s">
        <v>65</v>
      </c>
      <c r="D1908">
        <v>1974</v>
      </c>
      <c r="E1908">
        <f>VLOOKUP(C1908,GDP!A$1:BG$265,21,FALSE)</f>
        <v>69252330274.1362</v>
      </c>
      <c r="F1908">
        <f>VLOOKUP(C1908,Population!A$1:BG$265,21,FALSE)</f>
        <v>27684534</v>
      </c>
      <c r="G1908">
        <f t="shared" si="29"/>
        <v>2501.4808005847667</v>
      </c>
    </row>
    <row r="1909" spans="1:7" x14ac:dyDescent="0.4">
      <c r="A1909">
        <v>8</v>
      </c>
      <c r="B1909">
        <v>1979</v>
      </c>
      <c r="C1909" t="s">
        <v>100</v>
      </c>
      <c r="D1909">
        <v>1936</v>
      </c>
      <c r="E1909">
        <f>VLOOKUP(C1909,GDP!A$1:BG$265,21,FALSE)</f>
        <v>73937296654.657745</v>
      </c>
      <c r="F1909">
        <f>VLOOKUP(C1909,Population!A$1:BG$265,21,FALSE)</f>
        <v>7549425</v>
      </c>
      <c r="G1909">
        <f t="shared" si="29"/>
        <v>9793.7653072462799</v>
      </c>
    </row>
    <row r="1910" spans="1:7" x14ac:dyDescent="0.4">
      <c r="A1910">
        <v>9</v>
      </c>
      <c r="B1910">
        <v>1979</v>
      </c>
      <c r="C1910" t="s">
        <v>1485</v>
      </c>
      <c r="D1910">
        <v>1923</v>
      </c>
      <c r="E1910">
        <f>VLOOKUP(C1910,GDP!A$1:BG$265,21,FALSE)</f>
        <v>0</v>
      </c>
      <c r="F1910">
        <f>VLOOKUP(C1910,Population!A$1:BG$265,21,FALSE)</f>
        <v>10292341</v>
      </c>
      <c r="G1910" t="str">
        <f t="shared" si="29"/>
        <v>.</v>
      </c>
    </row>
    <row r="1911" spans="1:7" x14ac:dyDescent="0.4">
      <c r="A1911">
        <v>10</v>
      </c>
      <c r="B1911">
        <v>1979</v>
      </c>
      <c r="C1911" t="s">
        <v>32</v>
      </c>
      <c r="D1911">
        <v>1920</v>
      </c>
      <c r="E1911">
        <f>VLOOKUP(C1911,GDP!A$1:BG$265,21,FALSE)</f>
        <v>613953129818.0697</v>
      </c>
      <c r="F1911">
        <f>VLOOKUP(C1911,Population!A$1:BG$265,21,FALSE)</f>
        <v>55130594</v>
      </c>
      <c r="G1911">
        <f t="shared" si="29"/>
        <v>11136.341643953077</v>
      </c>
    </row>
    <row r="1912" spans="1:7" x14ac:dyDescent="0.4">
      <c r="A1912">
        <v>11</v>
      </c>
      <c r="B1912">
        <v>1979</v>
      </c>
      <c r="C1912" t="s">
        <v>2270</v>
      </c>
      <c r="D1912">
        <v>1911</v>
      </c>
      <c r="E1912" t="e">
        <f>VLOOKUP(C1912,GDP!A$1:BG$265,21,FALSE)</f>
        <v>#N/A</v>
      </c>
      <c r="F1912" t="e">
        <f>VLOOKUP(C1912,Population!A$1:BG$265,21,FALSE)</f>
        <v>#N/A</v>
      </c>
      <c r="G1912" t="str">
        <f t="shared" si="29"/>
        <v>.</v>
      </c>
    </row>
    <row r="1913" spans="1:7" x14ac:dyDescent="0.4">
      <c r="A1913">
        <v>12</v>
      </c>
      <c r="B1913">
        <v>1979</v>
      </c>
      <c r="C1913" t="s">
        <v>140</v>
      </c>
      <c r="D1913">
        <v>1895</v>
      </c>
      <c r="E1913">
        <f>VLOOKUP(C1913,GDP!A$1:BG$265,21,FALSE)</f>
        <v>214019077342.58801</v>
      </c>
      <c r="F1913">
        <f>VLOOKUP(C1913,Population!A$1:BG$265,21,FALSE)</f>
        <v>37191330</v>
      </c>
      <c r="G1913">
        <f t="shared" si="29"/>
        <v>5754.5421834225344</v>
      </c>
    </row>
    <row r="1914" spans="1:7" x14ac:dyDescent="0.4">
      <c r="A1914">
        <v>12</v>
      </c>
      <c r="B1914">
        <v>1979</v>
      </c>
      <c r="C1914" t="s">
        <v>43</v>
      </c>
      <c r="D1914">
        <v>1895</v>
      </c>
      <c r="E1914">
        <f>VLOOKUP(C1914,GDP!A$1:BG$265,21,FALSE)</f>
        <v>116938066868.46451</v>
      </c>
      <c r="F1914">
        <f>VLOOKUP(C1914,Population!A$1:BG$265,21,FALSE)</f>
        <v>9848382</v>
      </c>
      <c r="G1914">
        <f t="shared" si="29"/>
        <v>11873.835404482128</v>
      </c>
    </row>
    <row r="1915" spans="1:7" x14ac:dyDescent="0.4">
      <c r="A1915">
        <v>12</v>
      </c>
      <c r="B1915">
        <v>1979</v>
      </c>
      <c r="C1915" t="s">
        <v>1607</v>
      </c>
      <c r="D1915">
        <v>1895</v>
      </c>
      <c r="E1915">
        <f>VLOOKUP(C1915,GDP!A$1:BG$265,21,FALSE)</f>
        <v>0</v>
      </c>
      <c r="F1915">
        <f>VLOOKUP(C1915,Population!A$1:BG$265,21,FALSE)</f>
        <v>0</v>
      </c>
      <c r="G1915" t="str">
        <f t="shared" si="29"/>
        <v>.</v>
      </c>
    </row>
    <row r="1916" spans="1:7" x14ac:dyDescent="0.4">
      <c r="A1916">
        <v>15</v>
      </c>
      <c r="B1916">
        <v>1979</v>
      </c>
      <c r="C1916" t="s">
        <v>2073</v>
      </c>
      <c r="D1916">
        <v>1877</v>
      </c>
      <c r="E1916">
        <f>VLOOKUP(C1916,GDP!A$1:BG$265,21,FALSE)</f>
        <v>0</v>
      </c>
      <c r="F1916">
        <f>VLOOKUP(C1916,Population!A$1:BG$265,21,FALSE)</f>
        <v>138027000</v>
      </c>
      <c r="G1916" t="str">
        <f t="shared" si="29"/>
        <v>.</v>
      </c>
    </row>
    <row r="1917" spans="1:7" x14ac:dyDescent="0.4">
      <c r="A1917">
        <v>16</v>
      </c>
      <c r="B1917">
        <v>1979</v>
      </c>
      <c r="C1917" t="s">
        <v>467</v>
      </c>
      <c r="D1917">
        <v>1850</v>
      </c>
      <c r="E1917">
        <f>VLOOKUP(C1917,GDP!A$1:BG$265,21,FALSE)</f>
        <v>26625439344.262295</v>
      </c>
      <c r="F1917">
        <f>VLOOKUP(C1917,Population!A$1:BG$265,21,FALSE)</f>
        <v>9661265</v>
      </c>
      <c r="G1917">
        <f t="shared" si="29"/>
        <v>2755.8957697840083</v>
      </c>
    </row>
    <row r="1918" spans="1:7" x14ac:dyDescent="0.4">
      <c r="A1918">
        <v>17</v>
      </c>
      <c r="B1918">
        <v>1979</v>
      </c>
      <c r="C1918" t="s">
        <v>2255</v>
      </c>
      <c r="D1918">
        <v>1822</v>
      </c>
      <c r="E1918">
        <f>VLOOKUP(C1918,GDP!A$1:BG$265,21,FALSE)</f>
        <v>66567975206.611572</v>
      </c>
      <c r="F1918">
        <f>VLOOKUP(C1918,Population!A$1:BG$265,21,FALSE)</f>
        <v>37534236</v>
      </c>
      <c r="G1918">
        <f t="shared" si="29"/>
        <v>1773.5268464399162</v>
      </c>
    </row>
    <row r="1919" spans="1:7" x14ac:dyDescent="0.4">
      <c r="A1919">
        <v>18</v>
      </c>
      <c r="B1919">
        <v>1979</v>
      </c>
      <c r="C1919" t="s">
        <v>351</v>
      </c>
      <c r="D1919">
        <v>1812</v>
      </c>
      <c r="E1919" t="e">
        <f>VLOOKUP(C1919,GDP!A$1:BG$265,21,FALSE)</f>
        <v>#N/A</v>
      </c>
      <c r="F1919" t="e">
        <f>VLOOKUP(C1919,Population!A$1:BG$265,21,FALSE)</f>
        <v>#N/A</v>
      </c>
      <c r="G1919" t="str">
        <f t="shared" si="29"/>
        <v>.</v>
      </c>
    </row>
    <row r="1920" spans="1:7" x14ac:dyDescent="0.4">
      <c r="A1920">
        <v>19</v>
      </c>
      <c r="B1920">
        <v>1979</v>
      </c>
      <c r="C1920" t="s">
        <v>59</v>
      </c>
      <c r="D1920">
        <v>1794</v>
      </c>
      <c r="E1920">
        <f>VLOOKUP(C1920,GDP!A$1:BG$265,21,FALSE)</f>
        <v>0</v>
      </c>
      <c r="F1920">
        <f>VLOOKUP(C1920,Population!A$1:BG$265,21,FALSE)</f>
        <v>22090488</v>
      </c>
      <c r="G1920" t="str">
        <f t="shared" si="29"/>
        <v>.</v>
      </c>
    </row>
    <row r="1921" spans="1:7" x14ac:dyDescent="0.4">
      <c r="A1921">
        <v>20</v>
      </c>
      <c r="B1921">
        <v>1979</v>
      </c>
      <c r="C1921" t="s">
        <v>108</v>
      </c>
      <c r="D1921">
        <v>1789</v>
      </c>
      <c r="E1921">
        <f>VLOOKUP(C1921,GDP!A$1:BG$265,21,FALSE)</f>
        <v>0</v>
      </c>
      <c r="F1921">
        <f>VLOOKUP(C1921,Population!A$1:BG$265,21,FALSE)</f>
        <v>10704152</v>
      </c>
      <c r="G1921" t="str">
        <f t="shared" si="29"/>
        <v>.</v>
      </c>
    </row>
    <row r="1922" spans="1:7" x14ac:dyDescent="0.4">
      <c r="A1922">
        <v>21</v>
      </c>
      <c r="B1922">
        <v>1979</v>
      </c>
      <c r="C1922" t="s">
        <v>281</v>
      </c>
      <c r="D1922">
        <v>1788</v>
      </c>
      <c r="E1922" t="e">
        <f>VLOOKUP(C1922,GDP!A$1:BG$265,21,FALSE)</f>
        <v>#N/A</v>
      </c>
      <c r="F1922" t="e">
        <f>VLOOKUP(C1922,Population!A$1:BG$265,21,FALSE)</f>
        <v>#N/A</v>
      </c>
      <c r="G1922" t="str">
        <f t="shared" si="29"/>
        <v>.</v>
      </c>
    </row>
    <row r="1923" spans="1:7" x14ac:dyDescent="0.4">
      <c r="A1923">
        <v>22</v>
      </c>
      <c r="B1923">
        <v>1979</v>
      </c>
      <c r="C1923" t="s">
        <v>77</v>
      </c>
      <c r="D1923">
        <v>1782</v>
      </c>
      <c r="E1923">
        <f>VLOOKUP(C1923,GDP!A$1:BG$265,21,FALSE)</f>
        <v>3135123879.3650794</v>
      </c>
      <c r="F1923">
        <f>VLOOKUP(C1923,Population!A$1:BG$265,21,FALSE)</f>
        <v>3094482</v>
      </c>
      <c r="G1923">
        <f t="shared" ref="G1923:G1986" si="30">IFERROR(IF(E1923*F1923=0,".",E1923/F1923),".")</f>
        <v>1013.1336615837738</v>
      </c>
    </row>
    <row r="1924" spans="1:7" x14ac:dyDescent="0.4">
      <c r="A1924">
        <v>23</v>
      </c>
      <c r="B1924">
        <v>1979</v>
      </c>
      <c r="C1924" t="s">
        <v>1147</v>
      </c>
      <c r="D1924">
        <v>1781</v>
      </c>
      <c r="E1924">
        <f>VLOOKUP(C1924,GDP!A$1:BG$265,21,FALSE)</f>
        <v>57647268408.551064</v>
      </c>
      <c r="F1924">
        <f>VLOOKUP(C1924,Population!A$1:BG$265,21,FALSE)</f>
        <v>29017049</v>
      </c>
      <c r="G1924">
        <f t="shared" si="30"/>
        <v>1986.6688858867442</v>
      </c>
    </row>
    <row r="1925" spans="1:7" x14ac:dyDescent="0.4">
      <c r="A1925">
        <v>24</v>
      </c>
      <c r="B1925">
        <v>1979</v>
      </c>
      <c r="C1925" t="s">
        <v>60</v>
      </c>
      <c r="D1925">
        <v>1733</v>
      </c>
      <c r="E1925">
        <f>VLOOKUP(C1925,GDP!A$1:BG$265,21,FALSE)</f>
        <v>15962459447.216827</v>
      </c>
      <c r="F1925">
        <f>VLOOKUP(C1925,Population!A$1:BG$265,21,FALSE)</f>
        <v>16924753</v>
      </c>
      <c r="G1925">
        <f t="shared" si="30"/>
        <v>943.14283033949312</v>
      </c>
    </row>
    <row r="1926" spans="1:7" x14ac:dyDescent="0.4">
      <c r="A1926">
        <v>25</v>
      </c>
      <c r="B1926">
        <v>1979</v>
      </c>
      <c r="C1926" t="s">
        <v>678</v>
      </c>
      <c r="D1926">
        <v>1720</v>
      </c>
      <c r="E1926">
        <f>VLOOKUP(C1926,GDP!A$1:BG$265,21,FALSE)</f>
        <v>90391877324.986435</v>
      </c>
      <c r="F1926">
        <f>VLOOKUP(C1926,Population!A$1:BG$265,21,FALSE)</f>
        <v>37252659</v>
      </c>
      <c r="G1926">
        <f t="shared" si="30"/>
        <v>2426.4543726928709</v>
      </c>
    </row>
    <row r="1927" spans="1:7" x14ac:dyDescent="0.4">
      <c r="A1927">
        <v>25</v>
      </c>
      <c r="B1927">
        <v>1979</v>
      </c>
      <c r="C1927" t="s">
        <v>2002</v>
      </c>
      <c r="D1927">
        <v>1720</v>
      </c>
      <c r="E1927">
        <f>VLOOKUP(C1927,GDP!A$1:BG$265,21,FALSE)</f>
        <v>18341273855.577049</v>
      </c>
      <c r="F1927">
        <f>VLOOKUP(C1927,Population!A$1:BG$265,21,FALSE)</f>
        <v>3373750</v>
      </c>
      <c r="G1927">
        <f t="shared" si="30"/>
        <v>5436.4650183259128</v>
      </c>
    </row>
    <row r="1928" spans="1:7" x14ac:dyDescent="0.4">
      <c r="A1928">
        <v>27</v>
      </c>
      <c r="B1928">
        <v>1979</v>
      </c>
      <c r="C1928" t="s">
        <v>505</v>
      </c>
      <c r="D1928">
        <v>1718</v>
      </c>
      <c r="E1928">
        <f>VLOOKUP(C1928,GDP!A$1:BG$265,21,FALSE)</f>
        <v>0</v>
      </c>
      <c r="F1928">
        <f>VLOOKUP(C1928,Population!A$1:BG$265,21,FALSE)</f>
        <v>3786000</v>
      </c>
      <c r="G1928" t="str">
        <f t="shared" si="30"/>
        <v>.</v>
      </c>
    </row>
    <row r="1929" spans="1:7" x14ac:dyDescent="0.4">
      <c r="A1929">
        <v>28</v>
      </c>
      <c r="B1929">
        <v>1979</v>
      </c>
      <c r="C1929" t="s">
        <v>2002</v>
      </c>
      <c r="D1929">
        <v>1713</v>
      </c>
      <c r="E1929">
        <f>VLOOKUP(C1929,GDP!A$1:BG$265,21,FALSE)</f>
        <v>18341273855.577049</v>
      </c>
      <c r="F1929">
        <f>VLOOKUP(C1929,Population!A$1:BG$265,21,FALSE)</f>
        <v>3373750</v>
      </c>
      <c r="G1929">
        <f t="shared" si="30"/>
        <v>5436.4650183259128</v>
      </c>
    </row>
    <row r="1930" spans="1:7" x14ac:dyDescent="0.4">
      <c r="A1930">
        <v>29</v>
      </c>
      <c r="B1930">
        <v>1979</v>
      </c>
      <c r="C1930" t="s">
        <v>1060</v>
      </c>
      <c r="D1930">
        <v>1706</v>
      </c>
      <c r="E1930">
        <f>VLOOKUP(C1930,GDP!A$1:BG$265,21,FALSE)</f>
        <v>54481875804.967796</v>
      </c>
      <c r="F1930">
        <f>VLOOKUP(C1930,Population!A$1:BG$265,21,FALSE)</f>
        <v>9548258</v>
      </c>
      <c r="G1930">
        <f t="shared" si="30"/>
        <v>5705.9492741993145</v>
      </c>
    </row>
    <row r="1931" spans="1:7" x14ac:dyDescent="0.4">
      <c r="A1931">
        <v>30</v>
      </c>
      <c r="B1931">
        <v>1979</v>
      </c>
      <c r="C1931" t="s">
        <v>33</v>
      </c>
      <c r="D1931">
        <v>1704</v>
      </c>
      <c r="E1931">
        <f>VLOOKUP(C1931,GDP!A$1:BG$265,21,FALSE)</f>
        <v>134561403508.77193</v>
      </c>
      <c r="F1931">
        <f>VLOOKUP(C1931,Population!A$1:BG$265,21,FALSE)</f>
        <v>67709689</v>
      </c>
      <c r="G1931">
        <f t="shared" si="30"/>
        <v>1987.3286304530498</v>
      </c>
    </row>
    <row r="1932" spans="1:7" x14ac:dyDescent="0.4">
      <c r="A1932">
        <v>31</v>
      </c>
      <c r="B1932">
        <v>1979</v>
      </c>
      <c r="C1932" t="s">
        <v>70</v>
      </c>
      <c r="D1932">
        <v>1693</v>
      </c>
      <c r="E1932">
        <f>VLOOKUP(C1932,GDP!A$1:BG$265,21,FALSE)</f>
        <v>21803696985.234898</v>
      </c>
      <c r="F1932">
        <f>VLOOKUP(C1932,Population!A$1:BG$265,21,FALSE)</f>
        <v>11096868</v>
      </c>
      <c r="G1932">
        <f t="shared" si="30"/>
        <v>1964.8514324253381</v>
      </c>
    </row>
    <row r="1933" spans="1:7" x14ac:dyDescent="0.4">
      <c r="A1933">
        <v>32</v>
      </c>
      <c r="B1933">
        <v>1979</v>
      </c>
      <c r="C1933" t="s">
        <v>2260</v>
      </c>
      <c r="D1933">
        <v>1692</v>
      </c>
      <c r="E1933" t="e">
        <f>VLOOKUP(C1933,GDP!A$1:BG$265,21,FALSE)</f>
        <v>#N/A</v>
      </c>
      <c r="F1933" t="e">
        <f>VLOOKUP(C1933,Population!A$1:BG$265,21,FALSE)</f>
        <v>#N/A</v>
      </c>
      <c r="G1933" t="str">
        <f t="shared" si="30"/>
        <v>.</v>
      </c>
    </row>
    <row r="1934" spans="1:7" x14ac:dyDescent="0.4">
      <c r="A1934">
        <v>33</v>
      </c>
      <c r="B1934">
        <v>1979</v>
      </c>
      <c r="C1934" t="s">
        <v>851</v>
      </c>
      <c r="D1934">
        <v>1687</v>
      </c>
      <c r="E1934">
        <f>VLOOKUP(C1934,GDP!A$1:BG$265,21,FALSE)</f>
        <v>37816457839.485275</v>
      </c>
      <c r="F1934">
        <f>VLOOKUP(C1934,Population!A$1:BG$265,21,FALSE)</f>
        <v>13257799</v>
      </c>
      <c r="G1934">
        <f t="shared" si="30"/>
        <v>2852.3933602768661</v>
      </c>
    </row>
    <row r="1935" spans="1:7" x14ac:dyDescent="0.4">
      <c r="A1935">
        <v>33</v>
      </c>
      <c r="B1935">
        <v>1979</v>
      </c>
      <c r="C1935" t="s">
        <v>410</v>
      </c>
      <c r="D1935">
        <v>1687</v>
      </c>
      <c r="E1935">
        <f>VLOOKUP(C1935,GDP!A$1:BG$265,21,FALSE)</f>
        <v>0</v>
      </c>
      <c r="F1935">
        <f>VLOOKUP(C1935,Population!A$1:BG$265,21,FALSE)</f>
        <v>8825940</v>
      </c>
      <c r="G1935" t="str">
        <f t="shared" si="30"/>
        <v>.</v>
      </c>
    </row>
    <row r="1936" spans="1:7" x14ac:dyDescent="0.4">
      <c r="A1936">
        <v>35</v>
      </c>
      <c r="B1936">
        <v>1979</v>
      </c>
      <c r="C1936" t="s">
        <v>126</v>
      </c>
      <c r="D1936">
        <v>1678</v>
      </c>
      <c r="E1936">
        <f>VLOOKUP(C1936,GDP!A$1:BG$265,21,FALSE)</f>
        <v>121646718574.32764</v>
      </c>
      <c r="F1936">
        <f>VLOOKUP(C1936,Population!A$1:BG$265,21,FALSE)</f>
        <v>8293678</v>
      </c>
      <c r="G1936">
        <f t="shared" si="30"/>
        <v>14667.403120102763</v>
      </c>
    </row>
    <row r="1937" spans="1:7" x14ac:dyDescent="0.4">
      <c r="A1937">
        <v>36</v>
      </c>
      <c r="B1937">
        <v>1979</v>
      </c>
      <c r="C1937" t="s">
        <v>1064</v>
      </c>
      <c r="D1937">
        <v>1677</v>
      </c>
      <c r="E1937">
        <f>VLOOKUP(C1937,GDP!A$1:BG$265,21,FALSE)</f>
        <v>47259911894.273125</v>
      </c>
      <c r="F1937">
        <f>VLOOKUP(C1937,Population!A$1:BG$265,21,FALSE)</f>
        <v>71391290</v>
      </c>
      <c r="G1937">
        <f t="shared" si="30"/>
        <v>661.98428259628201</v>
      </c>
    </row>
    <row r="1938" spans="1:7" x14ac:dyDescent="0.4">
      <c r="A1938">
        <v>36</v>
      </c>
      <c r="B1938">
        <v>1979</v>
      </c>
      <c r="C1938" t="s">
        <v>637</v>
      </c>
      <c r="D1938">
        <v>1677</v>
      </c>
      <c r="E1938">
        <f>VLOOKUP(C1938,GDP!A$1:BG$265,21,FALSE)</f>
        <v>7188191881.9188194</v>
      </c>
      <c r="F1938">
        <f>VLOOKUP(C1938,Population!A$1:BG$265,21,FALSE)</f>
        <v>6205212</v>
      </c>
      <c r="G1938">
        <f t="shared" si="30"/>
        <v>1158.4119739855494</v>
      </c>
    </row>
    <row r="1939" spans="1:7" x14ac:dyDescent="0.4">
      <c r="A1939">
        <v>38</v>
      </c>
      <c r="B1939">
        <v>1979</v>
      </c>
      <c r="C1939" t="s">
        <v>295</v>
      </c>
      <c r="D1939">
        <v>1670</v>
      </c>
      <c r="E1939">
        <f>VLOOKUP(C1939,GDP!A$1:BG$265,21,FALSE)</f>
        <v>89394085658.203796</v>
      </c>
      <c r="F1939">
        <f>VLOOKUP(C1939,Population!A$1:BG$265,21,FALSE)</f>
        <v>42993991</v>
      </c>
      <c r="G1939">
        <f t="shared" si="30"/>
        <v>2079.2227839049369</v>
      </c>
    </row>
    <row r="1940" spans="1:7" x14ac:dyDescent="0.4">
      <c r="A1940">
        <v>39</v>
      </c>
      <c r="B1940">
        <v>1979</v>
      </c>
      <c r="C1940" t="s">
        <v>727</v>
      </c>
      <c r="D1940">
        <v>1668</v>
      </c>
      <c r="E1940">
        <f>VLOOKUP(C1940,GDP!A$1:BG$265,21,FALSE)</f>
        <v>33243422157.631123</v>
      </c>
      <c r="F1940">
        <f>VLOOKUP(C1940,Population!A$1:BG$265,21,FALSE)</f>
        <v>18760761</v>
      </c>
      <c r="G1940">
        <f t="shared" si="30"/>
        <v>1771.9655486060039</v>
      </c>
    </row>
    <row r="1941" spans="1:7" x14ac:dyDescent="0.4">
      <c r="A1941">
        <v>40</v>
      </c>
      <c r="B1941">
        <v>1979</v>
      </c>
      <c r="C1941" t="s">
        <v>1492</v>
      </c>
      <c r="D1941">
        <v>1665</v>
      </c>
      <c r="E1941">
        <f>VLOOKUP(C1941,GDP!A$1:BG$265,21,FALSE)</f>
        <v>4020227920.2279201</v>
      </c>
      <c r="F1941">
        <f>VLOOKUP(C1941,Population!A$1:BG$265,21,FALSE)</f>
        <v>10550777</v>
      </c>
      <c r="G1941">
        <f t="shared" si="30"/>
        <v>381.03619479664104</v>
      </c>
    </row>
    <row r="1942" spans="1:7" x14ac:dyDescent="0.4">
      <c r="A1942">
        <v>41</v>
      </c>
      <c r="B1942">
        <v>1979</v>
      </c>
      <c r="C1942" t="s">
        <v>858</v>
      </c>
      <c r="D1942">
        <v>1662</v>
      </c>
      <c r="E1942">
        <f>VLOOKUP(C1942,GDP!A$1:BG$265,21,FALSE)</f>
        <v>70366280174.871689</v>
      </c>
      <c r="F1942">
        <f>VLOOKUP(C1942,Population!A$1:BG$265,21,FALSE)</f>
        <v>5116801</v>
      </c>
      <c r="G1942">
        <f t="shared" si="30"/>
        <v>13752.006414725078</v>
      </c>
    </row>
    <row r="1943" spans="1:7" x14ac:dyDescent="0.4">
      <c r="A1943">
        <v>42</v>
      </c>
      <c r="B1943">
        <v>1979</v>
      </c>
      <c r="C1943" t="s">
        <v>81</v>
      </c>
      <c r="D1943">
        <v>1653</v>
      </c>
      <c r="E1943">
        <f>VLOOKUP(C1943,GDP!A$1:BG$265,21,FALSE)</f>
        <v>7181185277.9865103</v>
      </c>
      <c r="F1943">
        <f>VLOOKUP(C1943,Population!A$1:BG$265,21,FALSE)</f>
        <v>2896023</v>
      </c>
      <c r="G1943">
        <f t="shared" si="30"/>
        <v>2479.6713555059855</v>
      </c>
    </row>
    <row r="1944" spans="1:7" x14ac:dyDescent="0.4">
      <c r="A1944">
        <v>43</v>
      </c>
      <c r="B1944">
        <v>1979</v>
      </c>
      <c r="C1944" t="s">
        <v>1954</v>
      </c>
      <c r="D1944">
        <v>1637</v>
      </c>
      <c r="E1944">
        <f>VLOOKUP(C1944,GDP!A$1:BG$265,21,FALSE)</f>
        <v>178280594413.04349</v>
      </c>
      <c r="F1944">
        <f>VLOOKUP(C1944,Population!A$1:BG$265,21,FALSE)</f>
        <v>969005000</v>
      </c>
      <c r="G1944">
        <f t="shared" si="30"/>
        <v>183.98315221597773</v>
      </c>
    </row>
    <row r="1945" spans="1:7" x14ac:dyDescent="0.4">
      <c r="A1945">
        <v>44</v>
      </c>
      <c r="B1945">
        <v>1979</v>
      </c>
      <c r="C1945" t="s">
        <v>2285</v>
      </c>
      <c r="D1945">
        <v>1636</v>
      </c>
      <c r="E1945">
        <f>VLOOKUP(C1945,GDP!A$1:BG$265,21,FALSE)</f>
        <v>0</v>
      </c>
      <c r="F1945">
        <f>VLOOKUP(C1945,Population!A$1:BG$265,21,FALSE)</f>
        <v>25661884</v>
      </c>
      <c r="G1945" t="str">
        <f t="shared" si="30"/>
        <v>.</v>
      </c>
    </row>
    <row r="1946" spans="1:7" x14ac:dyDescent="0.4">
      <c r="A1946">
        <v>45</v>
      </c>
      <c r="B1946">
        <v>1979</v>
      </c>
      <c r="C1946" t="s">
        <v>74</v>
      </c>
      <c r="D1946">
        <v>1623</v>
      </c>
      <c r="E1946">
        <f>VLOOKUP(C1946,GDP!A$1:BG$265,21,FALSE)</f>
        <v>4421343606.1813526</v>
      </c>
      <c r="F1946">
        <f>VLOOKUP(C1946,Population!A$1:BG$265,21,FALSE)</f>
        <v>5469123</v>
      </c>
      <c r="G1946">
        <f t="shared" si="30"/>
        <v>808.41912061245512</v>
      </c>
    </row>
    <row r="1947" spans="1:7" x14ac:dyDescent="0.4">
      <c r="A1947">
        <v>46</v>
      </c>
      <c r="B1947">
        <v>1979</v>
      </c>
      <c r="C1947" t="s">
        <v>565</v>
      </c>
      <c r="D1947">
        <v>1622</v>
      </c>
      <c r="E1947">
        <f>VLOOKUP(C1947,GDP!A$1:BG$265,21,FALSE)</f>
        <v>134679086674.99716</v>
      </c>
      <c r="F1947">
        <f>VLOOKUP(C1947,Population!A$1:BG$265,21,FALSE)</f>
        <v>14514000</v>
      </c>
      <c r="G1947">
        <f t="shared" si="30"/>
        <v>9279.2535948048208</v>
      </c>
    </row>
    <row r="1948" spans="1:7" x14ac:dyDescent="0.4">
      <c r="A1948">
        <v>47</v>
      </c>
      <c r="B1948">
        <v>1979</v>
      </c>
      <c r="C1948" t="s">
        <v>1983</v>
      </c>
      <c r="D1948">
        <v>1621</v>
      </c>
      <c r="E1948">
        <f>VLOOKUP(C1948,GDP!A$1:BG$265,21,FALSE)</f>
        <v>0</v>
      </c>
      <c r="F1948">
        <f>VLOOKUP(C1948,Population!A$1:BG$265,21,FALSE)</f>
        <v>4457078</v>
      </c>
      <c r="G1948" t="str">
        <f t="shared" si="30"/>
        <v>.</v>
      </c>
    </row>
    <row r="1949" spans="1:7" x14ac:dyDescent="0.4">
      <c r="A1949">
        <v>48</v>
      </c>
      <c r="B1949">
        <v>1979</v>
      </c>
      <c r="C1949" t="s">
        <v>591</v>
      </c>
      <c r="D1949">
        <v>1619</v>
      </c>
      <c r="E1949">
        <f>VLOOKUP(C1949,GDP!A$1:BG$265,21,FALSE)</f>
        <v>0</v>
      </c>
      <c r="F1949">
        <f>VLOOKUP(C1949,Population!A$1:BG$265,21,FALSE)</f>
        <v>5566266</v>
      </c>
      <c r="G1949" t="str">
        <f t="shared" si="30"/>
        <v>.</v>
      </c>
    </row>
    <row r="1950" spans="1:7" x14ac:dyDescent="0.4">
      <c r="A1950">
        <v>49</v>
      </c>
      <c r="B1950">
        <v>1979</v>
      </c>
      <c r="C1950" t="s">
        <v>109</v>
      </c>
      <c r="D1950">
        <v>1614</v>
      </c>
      <c r="E1950">
        <f>VLOOKUP(C1950,GDP!A$1:BG$265,21,FALSE)</f>
        <v>18150000571.428574</v>
      </c>
      <c r="F1950">
        <f>VLOOKUP(C1950,Population!A$1:BG$265,21,FALSE)</f>
        <v>43027816</v>
      </c>
      <c r="G1950">
        <f t="shared" si="30"/>
        <v>421.82016794504682</v>
      </c>
    </row>
    <row r="1951" spans="1:7" x14ac:dyDescent="0.4">
      <c r="A1951">
        <v>50</v>
      </c>
      <c r="B1951">
        <v>1979</v>
      </c>
      <c r="C1951" t="s">
        <v>750</v>
      </c>
      <c r="D1951">
        <v>1608</v>
      </c>
      <c r="E1951">
        <f>VLOOKUP(C1951,GDP!A$1:BG$265,21,FALSE)</f>
        <v>24746019536.903042</v>
      </c>
      <c r="F1951">
        <f>VLOOKUP(C1951,Population!A$1:BG$265,21,FALSE)</f>
        <v>1299683</v>
      </c>
      <c r="G1951">
        <f t="shared" si="30"/>
        <v>19040.042484900579</v>
      </c>
    </row>
    <row r="1952" spans="1:7" x14ac:dyDescent="0.4">
      <c r="A1952">
        <v>51</v>
      </c>
      <c r="B1952">
        <v>1979</v>
      </c>
      <c r="C1952" t="s">
        <v>934</v>
      </c>
      <c r="D1952">
        <v>1597</v>
      </c>
      <c r="E1952">
        <f>VLOOKUP(C1952,GDP!A$1:BG$265,21,FALSE)</f>
        <v>4035519323.2205367</v>
      </c>
      <c r="F1952">
        <f>VLOOKUP(C1952,Population!A$1:BG$265,21,FALSE)</f>
        <v>2326704</v>
      </c>
      <c r="G1952">
        <f t="shared" si="30"/>
        <v>1734.4360620089778</v>
      </c>
    </row>
    <row r="1953" spans="1:7" x14ac:dyDescent="0.4">
      <c r="A1953">
        <v>52</v>
      </c>
      <c r="B1953">
        <v>1979</v>
      </c>
      <c r="C1953" t="s">
        <v>1261</v>
      </c>
      <c r="D1953">
        <v>1591</v>
      </c>
      <c r="E1953">
        <f>VLOOKUP(C1953,GDP!A$1:BG$265,21,FALSE)</f>
        <v>3226678628.3104296</v>
      </c>
      <c r="F1953">
        <f>VLOOKUP(C1953,Population!A$1:BG$265,21,FALSE)</f>
        <v>5448110</v>
      </c>
      <c r="G1953">
        <f t="shared" si="30"/>
        <v>592.25651249890871</v>
      </c>
    </row>
    <row r="1954" spans="1:7" x14ac:dyDescent="0.4">
      <c r="A1954">
        <v>53</v>
      </c>
      <c r="B1954">
        <v>1979</v>
      </c>
      <c r="C1954" t="s">
        <v>117</v>
      </c>
      <c r="D1954">
        <v>1590</v>
      </c>
      <c r="E1954">
        <f>VLOOKUP(C1954,GDP!A$1:BG$265,21,FALSE)</f>
        <v>0</v>
      </c>
      <c r="F1954">
        <f>VLOOKUP(C1954,Population!A$1:BG$265,21,FALSE)</f>
        <v>6294365</v>
      </c>
      <c r="G1954" t="str">
        <f t="shared" si="30"/>
        <v>.</v>
      </c>
    </row>
    <row r="1955" spans="1:7" x14ac:dyDescent="0.4">
      <c r="A1955">
        <v>54</v>
      </c>
      <c r="B1955">
        <v>1979</v>
      </c>
      <c r="C1955" t="s">
        <v>186</v>
      </c>
      <c r="D1955">
        <v>1582</v>
      </c>
      <c r="E1955">
        <f>VLOOKUP(C1955,GDP!A$1:BG$265,21,FALSE)</f>
        <v>19584443287.671234</v>
      </c>
      <c r="F1955">
        <f>VLOOKUP(C1955,Population!A$1:BG$265,21,FALSE)</f>
        <v>9777290</v>
      </c>
      <c r="G1955">
        <f t="shared" si="30"/>
        <v>2003.0543522459939</v>
      </c>
    </row>
    <row r="1956" spans="1:7" x14ac:dyDescent="0.4">
      <c r="A1956">
        <v>55</v>
      </c>
      <c r="B1956">
        <v>1979</v>
      </c>
      <c r="C1956" t="s">
        <v>399</v>
      </c>
      <c r="D1956">
        <v>1581</v>
      </c>
      <c r="E1956">
        <f>VLOOKUP(C1956,GDP!A$1:BG$265,21,FALSE)</f>
        <v>27940411250.27322</v>
      </c>
      <c r="F1956">
        <f>VLOOKUP(C1956,Population!A$1:BG$265,21,FALSE)</f>
        <v>27113512</v>
      </c>
      <c r="G1956">
        <f t="shared" si="30"/>
        <v>1030.4976813875392</v>
      </c>
    </row>
    <row r="1957" spans="1:7" x14ac:dyDescent="0.4">
      <c r="A1957">
        <v>56</v>
      </c>
      <c r="B1957">
        <v>1979</v>
      </c>
      <c r="C1957" t="s">
        <v>2273</v>
      </c>
      <c r="D1957">
        <v>1580</v>
      </c>
      <c r="E1957">
        <f>VLOOKUP(C1957,GDP!A$1:BG$265,21,FALSE)</f>
        <v>1198749665.9505324</v>
      </c>
      <c r="F1957">
        <f>VLOOKUP(C1957,Population!A$1:BG$265,21,FALSE)</f>
        <v>1787129</v>
      </c>
      <c r="G1957">
        <f t="shared" si="30"/>
        <v>670.76840337241038</v>
      </c>
    </row>
    <row r="1958" spans="1:7" x14ac:dyDescent="0.4">
      <c r="A1958">
        <v>57</v>
      </c>
      <c r="B1958">
        <v>1979</v>
      </c>
      <c r="C1958" t="s">
        <v>709</v>
      </c>
      <c r="D1958">
        <v>1573</v>
      </c>
      <c r="E1958">
        <f>VLOOKUP(C1958,GDP!A$1:BG$265,21,FALSE)</f>
        <v>5811444660.6575222</v>
      </c>
      <c r="F1958">
        <f>VLOOKUP(C1958,Population!A$1:BG$265,21,FALSE)</f>
        <v>8364835</v>
      </c>
      <c r="G1958">
        <f t="shared" si="30"/>
        <v>694.74707638076814</v>
      </c>
    </row>
    <row r="1959" spans="1:7" x14ac:dyDescent="0.4">
      <c r="A1959">
        <v>57</v>
      </c>
      <c r="B1959">
        <v>1979</v>
      </c>
      <c r="C1959" t="s">
        <v>2038</v>
      </c>
      <c r="D1959">
        <v>1573</v>
      </c>
      <c r="E1959">
        <f>VLOOKUP(C1959,GDP!A$1:BG$265,21,FALSE)</f>
        <v>1595423285.6465917</v>
      </c>
      <c r="F1959">
        <f>VLOOKUP(C1959,Population!A$1:BG$265,21,FALSE)</f>
        <v>6956579</v>
      </c>
      <c r="G1959">
        <f t="shared" si="30"/>
        <v>229.34020955509766</v>
      </c>
    </row>
    <row r="1960" spans="1:7" x14ac:dyDescent="0.4">
      <c r="A1960">
        <v>59</v>
      </c>
      <c r="B1960">
        <v>1979</v>
      </c>
      <c r="C1960" t="s">
        <v>719</v>
      </c>
      <c r="D1960">
        <v>1568</v>
      </c>
      <c r="E1960">
        <f>VLOOKUP(C1960,GDP!A$1:BG$265,21,FALSE)</f>
        <v>20580987679.054394</v>
      </c>
      <c r="F1960">
        <f>VLOOKUP(C1960,Population!A$1:BG$265,21,FALSE)</f>
        <v>3109000</v>
      </c>
      <c r="G1960">
        <f t="shared" si="30"/>
        <v>6619.8094818444497</v>
      </c>
    </row>
    <row r="1961" spans="1:7" x14ac:dyDescent="0.4">
      <c r="A1961">
        <v>60</v>
      </c>
      <c r="B1961">
        <v>1979</v>
      </c>
      <c r="C1961" t="s">
        <v>815</v>
      </c>
      <c r="D1961">
        <v>1554</v>
      </c>
      <c r="E1961">
        <f>VLOOKUP(C1961,GDP!A$1:BG$265,21,FALSE)</f>
        <v>243072102185.41916</v>
      </c>
      <c r="F1961">
        <f>VLOOKUP(C1961,Population!A$1:BG$265,21,FALSE)</f>
        <v>24277000</v>
      </c>
      <c r="G1961">
        <f t="shared" si="30"/>
        <v>10012.443966940691</v>
      </c>
    </row>
    <row r="1962" spans="1:7" x14ac:dyDescent="0.4">
      <c r="A1962">
        <v>61</v>
      </c>
      <c r="B1962">
        <v>1979</v>
      </c>
      <c r="C1962" t="s">
        <v>2087</v>
      </c>
      <c r="D1962">
        <v>1545</v>
      </c>
      <c r="E1962">
        <f>VLOOKUP(C1962,GDP!A$1:BG$265,21,FALSE)</f>
        <v>783000000</v>
      </c>
      <c r="F1962">
        <f>VLOOKUP(C1962,Population!A$1:BG$265,21,FALSE)</f>
        <v>362125</v>
      </c>
      <c r="G1962">
        <f t="shared" si="30"/>
        <v>2162.2367966862271</v>
      </c>
    </row>
    <row r="1963" spans="1:7" x14ac:dyDescent="0.4">
      <c r="A1963">
        <v>62</v>
      </c>
      <c r="B1963">
        <v>1979</v>
      </c>
      <c r="C1963" t="s">
        <v>2120</v>
      </c>
      <c r="D1963">
        <v>1544</v>
      </c>
      <c r="E1963">
        <f>VLOOKUP(C1963,GDP!A$1:BG$265,21,FALSE)</f>
        <v>3325500000</v>
      </c>
      <c r="F1963">
        <f>VLOOKUP(C1963,Population!A$1:BG$265,21,FALSE)</f>
        <v>5691749</v>
      </c>
      <c r="G1963">
        <f t="shared" si="30"/>
        <v>584.2668044567672</v>
      </c>
    </row>
    <row r="1964" spans="1:7" x14ac:dyDescent="0.4">
      <c r="A1964">
        <v>63</v>
      </c>
      <c r="B1964">
        <v>1979</v>
      </c>
      <c r="C1964" t="s">
        <v>2048</v>
      </c>
      <c r="D1964">
        <v>1533</v>
      </c>
      <c r="E1964">
        <f>VLOOKUP(C1964,GDP!A$1:BG$265,21,FALSE)</f>
        <v>1058269065.9811482</v>
      </c>
      <c r="F1964">
        <f>VLOOKUP(C1964,Population!A$1:BG$265,21,FALSE)</f>
        <v>5986332</v>
      </c>
      <c r="G1964">
        <f t="shared" si="30"/>
        <v>176.78088451845775</v>
      </c>
    </row>
    <row r="1965" spans="1:7" x14ac:dyDescent="0.4">
      <c r="A1965">
        <v>64</v>
      </c>
      <c r="B1965">
        <v>1979</v>
      </c>
      <c r="C1965" t="s">
        <v>522</v>
      </c>
      <c r="D1965">
        <v>1531</v>
      </c>
      <c r="E1965">
        <f>VLOOKUP(C1965,GDP!A$1:BG$265,21,FALSE)</f>
        <v>15912133569.285221</v>
      </c>
      <c r="F1965">
        <f>VLOOKUP(C1965,Population!A$1:BG$265,21,FALSE)</f>
        <v>19543347</v>
      </c>
      <c r="G1965">
        <f t="shared" si="30"/>
        <v>814.19695251203495</v>
      </c>
    </row>
    <row r="1966" spans="1:7" x14ac:dyDescent="0.4">
      <c r="A1966">
        <v>65</v>
      </c>
      <c r="B1966">
        <v>1979</v>
      </c>
      <c r="C1966" t="s">
        <v>1976</v>
      </c>
      <c r="D1966">
        <v>1525</v>
      </c>
      <c r="E1966">
        <f>VLOOKUP(C1966,GDP!A$1:BG$265,21,FALSE)</f>
        <v>44498283620.821251</v>
      </c>
      <c r="F1966">
        <f>VLOOKUP(C1966,Population!A$1:BG$265,21,FALSE)</f>
        <v>4764690</v>
      </c>
      <c r="G1966">
        <f t="shared" si="30"/>
        <v>9339.1770757008853</v>
      </c>
    </row>
    <row r="1967" spans="1:7" x14ac:dyDescent="0.4">
      <c r="A1967">
        <v>66</v>
      </c>
      <c r="B1967">
        <v>1979</v>
      </c>
      <c r="C1967" t="s">
        <v>1988</v>
      </c>
      <c r="D1967">
        <v>1522</v>
      </c>
      <c r="E1967">
        <f>VLOOKUP(C1967,GDP!A$1:BG$265,21,FALSE)</f>
        <v>6902600200</v>
      </c>
      <c r="F1967">
        <f>VLOOKUP(C1967,Population!A$1:BG$265,21,FALSE)</f>
        <v>7106145</v>
      </c>
      <c r="G1967">
        <f t="shared" si="30"/>
        <v>971.35650904956208</v>
      </c>
    </row>
    <row r="1968" spans="1:7" x14ac:dyDescent="0.4">
      <c r="A1968">
        <v>67</v>
      </c>
      <c r="B1968">
        <v>1979</v>
      </c>
      <c r="C1968" t="s">
        <v>1955</v>
      </c>
      <c r="D1968">
        <v>1521</v>
      </c>
      <c r="E1968">
        <f>VLOOKUP(C1968,GDP!A$1:BG$265,21,FALSE)</f>
        <v>9142935857.9476643</v>
      </c>
      <c r="F1968">
        <f>VLOOKUP(C1968,Population!A$1:BG$265,21,FALSE)</f>
        <v>7934279</v>
      </c>
      <c r="G1968">
        <f t="shared" si="30"/>
        <v>1152.3335463685692</v>
      </c>
    </row>
    <row r="1969" spans="1:7" x14ac:dyDescent="0.4">
      <c r="A1969">
        <v>67</v>
      </c>
      <c r="B1969">
        <v>1979</v>
      </c>
      <c r="C1969" t="s">
        <v>2279</v>
      </c>
      <c r="D1969">
        <v>1521</v>
      </c>
      <c r="E1969" t="e">
        <f>VLOOKUP(C1969,GDP!A$1:BG$265,21,FALSE)</f>
        <v>#N/A</v>
      </c>
      <c r="F1969" t="e">
        <f>VLOOKUP(C1969,Population!A$1:BG$265,21,FALSE)</f>
        <v>#N/A</v>
      </c>
      <c r="G1969" t="str">
        <f t="shared" si="30"/>
        <v>.</v>
      </c>
    </row>
    <row r="1970" spans="1:7" x14ac:dyDescent="0.4">
      <c r="A1970">
        <v>69</v>
      </c>
      <c r="B1970">
        <v>1979</v>
      </c>
      <c r="C1970" t="s">
        <v>2111</v>
      </c>
      <c r="D1970">
        <v>1520</v>
      </c>
      <c r="E1970">
        <f>VLOOKUP(C1970,GDP!A$1:BG$265,21,FALSE)</f>
        <v>71096370.370370373</v>
      </c>
      <c r="F1970">
        <f>VLOOKUP(C1970,Population!A$1:BG$265,21,FALSE)</f>
        <v>99590</v>
      </c>
      <c r="G1970">
        <f t="shared" si="30"/>
        <v>713.89065539080605</v>
      </c>
    </row>
    <row r="1971" spans="1:7" x14ac:dyDescent="0.4">
      <c r="A1971">
        <v>70</v>
      </c>
      <c r="B1971">
        <v>1979</v>
      </c>
      <c r="C1971" t="s">
        <v>2109</v>
      </c>
      <c r="D1971">
        <v>1498</v>
      </c>
      <c r="E1971">
        <f>VLOOKUP(C1971,GDP!A$1:BG$265,21,FALSE)</f>
        <v>2632143000000</v>
      </c>
      <c r="F1971">
        <f>VLOOKUP(C1971,Population!A$1:BG$265,21,FALSE)</f>
        <v>225055000</v>
      </c>
      <c r="G1971">
        <f t="shared" si="30"/>
        <v>11695.554420030659</v>
      </c>
    </row>
    <row r="1972" spans="1:7" x14ac:dyDescent="0.4">
      <c r="A1972">
        <v>71</v>
      </c>
      <c r="B1972">
        <v>1979</v>
      </c>
      <c r="C1972" t="s">
        <v>529</v>
      </c>
      <c r="D1972">
        <v>1480</v>
      </c>
      <c r="E1972">
        <f>VLOOKUP(C1972,GDP!A$1:BG$265,21,FALSE)</f>
        <v>3463639900</v>
      </c>
      <c r="F1972">
        <f>VLOOKUP(C1972,Population!A$1:BG$265,21,FALSE)</f>
        <v>4501316</v>
      </c>
      <c r="G1972">
        <f t="shared" si="30"/>
        <v>769.47272753123752</v>
      </c>
    </row>
    <row r="1973" spans="1:7" x14ac:dyDescent="0.4">
      <c r="A1973">
        <v>71</v>
      </c>
      <c r="B1973">
        <v>1979</v>
      </c>
      <c r="C1973" t="s">
        <v>1497</v>
      </c>
      <c r="D1973">
        <v>1480</v>
      </c>
      <c r="E1973">
        <f>VLOOKUP(C1973,GDP!A$1:BG$265,21,FALSE)</f>
        <v>891775906.63101459</v>
      </c>
      <c r="F1973">
        <f>VLOOKUP(C1973,Population!A$1:BG$265,21,FALSE)</f>
        <v>2642846</v>
      </c>
      <c r="G1973">
        <f t="shared" si="30"/>
        <v>337.43014410639688</v>
      </c>
    </row>
    <row r="1974" spans="1:7" x14ac:dyDescent="0.4">
      <c r="A1974">
        <v>73</v>
      </c>
      <c r="B1974">
        <v>1979</v>
      </c>
      <c r="C1974" t="s">
        <v>1961</v>
      </c>
      <c r="D1974">
        <v>1479</v>
      </c>
      <c r="E1974">
        <f>VLOOKUP(C1974,GDP!A$1:BG$265,21,FALSE)</f>
        <v>1288715209.5808382</v>
      </c>
      <c r="F1974">
        <f>VLOOKUP(C1974,Population!A$1:BG$265,21,FALSE)</f>
        <v>680011</v>
      </c>
      <c r="G1974">
        <f t="shared" si="30"/>
        <v>1895.1387691976133</v>
      </c>
    </row>
    <row r="1975" spans="1:7" x14ac:dyDescent="0.4">
      <c r="A1975">
        <v>74</v>
      </c>
      <c r="B1975">
        <v>1979</v>
      </c>
      <c r="C1975" t="s">
        <v>192</v>
      </c>
      <c r="D1975">
        <v>1475</v>
      </c>
      <c r="E1975">
        <f>VLOOKUP(C1975,GDP!A$1:BG$265,21,FALSE)</f>
        <v>53132244623.921333</v>
      </c>
      <c r="F1975">
        <f>VLOOKUP(C1975,Population!A$1:BG$265,21,FALSE)</f>
        <v>4072517</v>
      </c>
      <c r="G1975">
        <f t="shared" si="30"/>
        <v>13046.537221065335</v>
      </c>
    </row>
    <row r="1976" spans="1:7" x14ac:dyDescent="0.4">
      <c r="A1976">
        <v>75</v>
      </c>
      <c r="B1976">
        <v>1979</v>
      </c>
      <c r="C1976" t="s">
        <v>1474</v>
      </c>
      <c r="D1976">
        <v>1474</v>
      </c>
      <c r="E1976">
        <f>VLOOKUP(C1976,GDP!A$1:BG$265,21,FALSE)</f>
        <v>0</v>
      </c>
      <c r="F1976">
        <f>VLOOKUP(C1976,Population!A$1:BG$265,21,FALSE)</f>
        <v>8641521</v>
      </c>
      <c r="G1976" t="str">
        <f t="shared" si="30"/>
        <v>.</v>
      </c>
    </row>
    <row r="1977" spans="1:7" x14ac:dyDescent="0.4">
      <c r="A1977">
        <v>76</v>
      </c>
      <c r="B1977">
        <v>1979</v>
      </c>
      <c r="C1977" t="s">
        <v>2015</v>
      </c>
      <c r="D1977">
        <v>1472</v>
      </c>
      <c r="E1977">
        <f>VLOOKUP(C1977,GDP!A$1:BG$265,21,FALSE)</f>
        <v>0</v>
      </c>
      <c r="F1977">
        <f>VLOOKUP(C1977,Population!A$1:BG$265,21,FALSE)</f>
        <v>3096729</v>
      </c>
      <c r="G1977" t="str">
        <f t="shared" si="30"/>
        <v>.</v>
      </c>
    </row>
    <row r="1978" spans="1:7" x14ac:dyDescent="0.4">
      <c r="A1978">
        <v>76</v>
      </c>
      <c r="B1978">
        <v>1979</v>
      </c>
      <c r="C1978" t="s">
        <v>1312</v>
      </c>
      <c r="D1978">
        <v>1472</v>
      </c>
      <c r="E1978">
        <f>VLOOKUP(C1978,GDP!A$1:BG$265,21,FALSE)</f>
        <v>14175166007.577391</v>
      </c>
      <c r="F1978">
        <f>VLOOKUP(C1978,Population!A$1:BG$265,21,FALSE)</f>
        <v>7772653</v>
      </c>
      <c r="G1978">
        <f t="shared" si="30"/>
        <v>1823.7229949127268</v>
      </c>
    </row>
    <row r="1979" spans="1:7" x14ac:dyDescent="0.4">
      <c r="A1979">
        <v>78</v>
      </c>
      <c r="B1979">
        <v>1979</v>
      </c>
      <c r="C1979" t="s">
        <v>1170</v>
      </c>
      <c r="D1979">
        <v>1470</v>
      </c>
      <c r="E1979">
        <f>VLOOKUP(C1979,GDP!A$1:BG$265,21,FALSE)</f>
        <v>1055012119528.1556</v>
      </c>
      <c r="F1979">
        <f>VLOOKUP(C1979,Population!A$1:BG$265,21,FALSE)</f>
        <v>115870000</v>
      </c>
      <c r="G1979">
        <f t="shared" si="30"/>
        <v>9105.1360967304354</v>
      </c>
    </row>
    <row r="1980" spans="1:7" x14ac:dyDescent="0.4">
      <c r="A1980">
        <v>79</v>
      </c>
      <c r="B1980">
        <v>1979</v>
      </c>
      <c r="C1980" t="s">
        <v>1929</v>
      </c>
      <c r="D1980">
        <v>1465</v>
      </c>
      <c r="E1980">
        <f>VLOOKUP(C1980,GDP!A$1:BG$265,21,FALSE)</f>
        <v>0</v>
      </c>
      <c r="F1980">
        <f>VLOOKUP(C1980,Population!A$1:BG$265,21,FALSE)</f>
        <v>2617832</v>
      </c>
      <c r="G1980" t="str">
        <f t="shared" si="30"/>
        <v>.</v>
      </c>
    </row>
    <row r="1981" spans="1:7" x14ac:dyDescent="0.4">
      <c r="A1981">
        <v>80</v>
      </c>
      <c r="B1981">
        <v>1979</v>
      </c>
      <c r="C1981" t="s">
        <v>2121</v>
      </c>
      <c r="D1981">
        <v>1461</v>
      </c>
      <c r="E1981">
        <f>VLOOKUP(C1981,GDP!A$1:BG$265,21,FALSE)</f>
        <v>5177459400</v>
      </c>
      <c r="F1981">
        <f>VLOOKUP(C1981,Population!A$1:BG$265,21,FALSE)</f>
        <v>6921790</v>
      </c>
      <c r="G1981">
        <f t="shared" si="30"/>
        <v>747.9942904942219</v>
      </c>
    </row>
    <row r="1982" spans="1:7" x14ac:dyDescent="0.4">
      <c r="A1982">
        <v>81</v>
      </c>
      <c r="B1982">
        <v>1979</v>
      </c>
      <c r="C1982" t="s">
        <v>739</v>
      </c>
      <c r="D1982">
        <v>1448</v>
      </c>
      <c r="E1982">
        <f>VLOOKUP(C1982,GDP!A$1:BG$265,21,FALSE)</f>
        <v>2251499950</v>
      </c>
      <c r="F1982">
        <f>VLOOKUP(C1982,Population!A$1:BG$265,21,FALSE)</f>
        <v>3566665</v>
      </c>
      <c r="G1982">
        <f t="shared" si="30"/>
        <v>631.26196320652491</v>
      </c>
    </row>
    <row r="1983" spans="1:7" x14ac:dyDescent="0.4">
      <c r="A1983">
        <v>82</v>
      </c>
      <c r="B1983">
        <v>1979</v>
      </c>
      <c r="C1983" t="s">
        <v>2275</v>
      </c>
      <c r="D1983">
        <v>1443</v>
      </c>
      <c r="E1983" t="e">
        <f>VLOOKUP(C1983,GDP!A$1:BG$265,21,FALSE)</f>
        <v>#N/A</v>
      </c>
      <c r="F1983" t="e">
        <f>VLOOKUP(C1983,Population!A$1:BG$265,21,FALSE)</f>
        <v>#N/A</v>
      </c>
      <c r="G1983" t="str">
        <f t="shared" si="30"/>
        <v>.</v>
      </c>
    </row>
    <row r="1984" spans="1:7" x14ac:dyDescent="0.4">
      <c r="A1984">
        <v>83</v>
      </c>
      <c r="B1984">
        <v>1979</v>
      </c>
      <c r="C1984" t="s">
        <v>2076</v>
      </c>
      <c r="D1984">
        <v>1436</v>
      </c>
      <c r="E1984">
        <f>VLOOKUP(C1984,GDP!A$1:BG$265,21,FALSE)</f>
        <v>9032249999.9999981</v>
      </c>
      <c r="F1984">
        <f>VLOOKUP(C1984,Population!A$1:BG$265,21,FALSE)</f>
        <v>14002303</v>
      </c>
      <c r="G1984">
        <f t="shared" si="30"/>
        <v>645.05460280355294</v>
      </c>
    </row>
    <row r="1985" spans="1:7" x14ac:dyDescent="0.4">
      <c r="A1985">
        <v>84</v>
      </c>
      <c r="B1985">
        <v>1979</v>
      </c>
      <c r="C1985" t="s">
        <v>2049</v>
      </c>
      <c r="D1985">
        <v>1431</v>
      </c>
      <c r="E1985">
        <f>VLOOKUP(C1985,GDP!A$1:BG$265,21,FALSE)</f>
        <v>21213672089.19759</v>
      </c>
      <c r="F1985">
        <f>VLOOKUP(C1985,Population!A$1:BG$265,21,FALSE)</f>
        <v>13460201</v>
      </c>
      <c r="G1985">
        <f t="shared" si="30"/>
        <v>1576.0293690411897</v>
      </c>
    </row>
    <row r="1986" spans="1:7" x14ac:dyDescent="0.4">
      <c r="A1986">
        <v>84</v>
      </c>
      <c r="B1986">
        <v>1979</v>
      </c>
      <c r="C1986" t="s">
        <v>2106</v>
      </c>
      <c r="D1986">
        <v>1431</v>
      </c>
      <c r="E1986">
        <f>VLOOKUP(C1986,GDP!A$1:BG$265,21,FALSE)</f>
        <v>0</v>
      </c>
      <c r="F1986">
        <f>VLOOKUP(C1986,Population!A$1:BG$265,21,FALSE)</f>
        <v>18109884</v>
      </c>
      <c r="G1986" t="str">
        <f t="shared" si="30"/>
        <v>.</v>
      </c>
    </row>
    <row r="1987" spans="1:7" x14ac:dyDescent="0.4">
      <c r="A1987">
        <v>86</v>
      </c>
      <c r="B1987">
        <v>1979</v>
      </c>
      <c r="C1987" t="s">
        <v>1986</v>
      </c>
      <c r="D1987">
        <v>1428</v>
      </c>
      <c r="E1987">
        <f>VLOOKUP(C1987,GDP!A$1:BG$265,21,FALSE)</f>
        <v>102244370.37037036</v>
      </c>
      <c r="F1987">
        <f>VLOOKUP(C1987,Population!A$1:BG$265,21,FALSE)</f>
        <v>88568</v>
      </c>
      <c r="G1987">
        <f t="shared" ref="G1987:G2050" si="31">IFERROR(IF(E1987*F1987=0,".",E1987/F1987),".")</f>
        <v>1154.4166106310447</v>
      </c>
    </row>
    <row r="1988" spans="1:7" x14ac:dyDescent="0.4">
      <c r="A1988">
        <v>87</v>
      </c>
      <c r="B1988">
        <v>1979</v>
      </c>
      <c r="C1988" t="s">
        <v>2033</v>
      </c>
      <c r="D1988">
        <v>1424</v>
      </c>
      <c r="E1988">
        <f>VLOOKUP(C1988,GDP!A$1:BG$265,21,FALSE)</f>
        <v>3463565881.4248624</v>
      </c>
      <c r="F1988">
        <f>VLOOKUP(C1988,Population!A$1:BG$265,21,FALSE)</f>
        <v>8469672</v>
      </c>
      <c r="G1988">
        <f t="shared" si="31"/>
        <v>408.93742773331275</v>
      </c>
    </row>
    <row r="1989" spans="1:7" x14ac:dyDescent="0.4">
      <c r="A1989">
        <v>88</v>
      </c>
      <c r="B1989">
        <v>1979</v>
      </c>
      <c r="C1989" t="s">
        <v>2104</v>
      </c>
      <c r="D1989">
        <v>1417</v>
      </c>
      <c r="E1989">
        <f>VLOOKUP(C1989,GDP!A$1:BG$265,21,FALSE)</f>
        <v>4602416625</v>
      </c>
      <c r="F1989">
        <f>VLOOKUP(C1989,Population!A$1:BG$265,21,FALSE)</f>
        <v>1069202</v>
      </c>
      <c r="G1989">
        <f t="shared" si="31"/>
        <v>4304.5342461012979</v>
      </c>
    </row>
    <row r="1990" spans="1:7" x14ac:dyDescent="0.4">
      <c r="A1990">
        <v>89</v>
      </c>
      <c r="B1990">
        <v>1979</v>
      </c>
      <c r="C1990" t="s">
        <v>2006</v>
      </c>
      <c r="D1990">
        <v>1416</v>
      </c>
      <c r="E1990">
        <f>VLOOKUP(C1990,GDP!A$1:BG$265,21,FALSE)</f>
        <v>6234390975.2709103</v>
      </c>
      <c r="F1990">
        <f>VLOOKUP(C1990,Population!A$1:BG$265,21,FALSE)</f>
        <v>15662852</v>
      </c>
      <c r="G1990">
        <f t="shared" si="31"/>
        <v>398.03676720375768</v>
      </c>
    </row>
    <row r="1991" spans="1:7" x14ac:dyDescent="0.4">
      <c r="A1991">
        <v>90</v>
      </c>
      <c r="B1991">
        <v>1979</v>
      </c>
      <c r="C1991" t="s">
        <v>2107</v>
      </c>
      <c r="D1991">
        <v>1415</v>
      </c>
      <c r="E1991">
        <f>VLOOKUP(C1991,GDP!A$1:BG$265,21,FALSE)</f>
        <v>2139025000</v>
      </c>
      <c r="F1991">
        <f>VLOOKUP(C1991,Population!A$1:BG$265,21,FALSE)</f>
        <v>12178544</v>
      </c>
      <c r="G1991">
        <f t="shared" si="31"/>
        <v>175.63881199591674</v>
      </c>
    </row>
    <row r="1992" spans="1:7" x14ac:dyDescent="0.4">
      <c r="A1992">
        <v>91</v>
      </c>
      <c r="B1992">
        <v>1979</v>
      </c>
      <c r="C1992" t="s">
        <v>2278</v>
      </c>
      <c r="D1992">
        <v>1406</v>
      </c>
      <c r="E1992" t="e">
        <f>VLOOKUP(C1992,GDP!A$1:BG$265,21,FALSE)</f>
        <v>#N/A</v>
      </c>
      <c r="F1992" t="e">
        <f>VLOOKUP(C1992,Population!A$1:BG$265,21,FALSE)</f>
        <v>#N/A</v>
      </c>
      <c r="G1992" t="str">
        <f t="shared" si="31"/>
        <v>.</v>
      </c>
    </row>
    <row r="1993" spans="1:7" x14ac:dyDescent="0.4">
      <c r="A1993">
        <v>91</v>
      </c>
      <c r="B1993">
        <v>1979</v>
      </c>
      <c r="C1993" t="s">
        <v>1927</v>
      </c>
      <c r="D1993">
        <v>1406</v>
      </c>
      <c r="E1993">
        <f>VLOOKUP(C1993,GDP!A$1:BG$265,21,FALSE)</f>
        <v>0</v>
      </c>
      <c r="F1993">
        <f>VLOOKUP(C1993,Population!A$1:BG$265,21,FALSE)</f>
        <v>59980</v>
      </c>
      <c r="G1993" t="str">
        <f t="shared" si="31"/>
        <v>.</v>
      </c>
    </row>
    <row r="1994" spans="1:7" x14ac:dyDescent="0.4">
      <c r="A1994">
        <v>93</v>
      </c>
      <c r="B1994">
        <v>1979</v>
      </c>
      <c r="C1994" t="s">
        <v>2280</v>
      </c>
      <c r="D1994">
        <v>1405</v>
      </c>
      <c r="E1994">
        <f>VLOOKUP(C1994,GDP!A$1:BG$265,21,FALSE)</f>
        <v>22526035940.592079</v>
      </c>
      <c r="F1994">
        <f>VLOOKUP(C1994,Population!A$1:BG$265,21,FALSE)</f>
        <v>4929700</v>
      </c>
      <c r="G1994">
        <f t="shared" si="31"/>
        <v>4569.4537072422418</v>
      </c>
    </row>
    <row r="1995" spans="1:7" x14ac:dyDescent="0.4">
      <c r="A1995">
        <v>94</v>
      </c>
      <c r="B1995">
        <v>1979</v>
      </c>
      <c r="C1995" t="s">
        <v>2052</v>
      </c>
      <c r="D1995">
        <v>1395</v>
      </c>
      <c r="E1995">
        <f>VLOOKUP(C1995,GDP!A$1:BG$265,21,FALSE)</f>
        <v>1047225130.2433331</v>
      </c>
      <c r="F1995">
        <f>VLOOKUP(C1995,Population!A$1:BG$265,21,FALSE)</f>
        <v>138500</v>
      </c>
      <c r="G1995">
        <f t="shared" si="31"/>
        <v>7561.192276125149</v>
      </c>
    </row>
    <row r="1996" spans="1:7" x14ac:dyDescent="0.4">
      <c r="A1996">
        <v>95</v>
      </c>
      <c r="B1996">
        <v>1979</v>
      </c>
      <c r="C1996" t="s">
        <v>2079</v>
      </c>
      <c r="D1996">
        <v>1385</v>
      </c>
      <c r="E1996">
        <f>VLOOKUP(C1996,GDP!A$1:BG$265,21,FALSE)</f>
        <v>1109374722.0829353</v>
      </c>
      <c r="F1996">
        <f>VLOOKUP(C1996,Population!A$1:BG$265,21,FALSE)</f>
        <v>3286179</v>
      </c>
      <c r="G1996">
        <f t="shared" si="31"/>
        <v>337.58803829095598</v>
      </c>
    </row>
    <row r="1997" spans="1:7" x14ac:dyDescent="0.4">
      <c r="A1997">
        <v>96</v>
      </c>
      <c r="B1997">
        <v>1979</v>
      </c>
      <c r="C1997" t="s">
        <v>1951</v>
      </c>
      <c r="D1997">
        <v>1383</v>
      </c>
      <c r="E1997">
        <f>VLOOKUP(C1997,GDP!A$1:BG$265,21,FALSE)</f>
        <v>700764892.70483112</v>
      </c>
      <c r="F1997">
        <f>VLOOKUP(C1997,Population!A$1:BG$265,21,FALSE)</f>
        <v>2218575</v>
      </c>
      <c r="G1997">
        <f t="shared" si="31"/>
        <v>315.86261122785174</v>
      </c>
    </row>
    <row r="1998" spans="1:7" x14ac:dyDescent="0.4">
      <c r="A1998">
        <v>97</v>
      </c>
      <c r="B1998">
        <v>1979</v>
      </c>
      <c r="C1998" t="s">
        <v>1973</v>
      </c>
      <c r="D1998">
        <v>1375</v>
      </c>
      <c r="E1998">
        <f>VLOOKUP(C1998,GDP!A$1:BG$265,21,FALSE)</f>
        <v>0</v>
      </c>
      <c r="F1998">
        <f>VLOOKUP(C1998,Population!A$1:BG$265,21,FALSE)</f>
        <v>34590226</v>
      </c>
      <c r="G1998" t="str">
        <f t="shared" si="31"/>
        <v>.</v>
      </c>
    </row>
    <row r="1999" spans="1:7" x14ac:dyDescent="0.4">
      <c r="A1999">
        <v>98</v>
      </c>
      <c r="B1999">
        <v>1979</v>
      </c>
      <c r="C1999" t="s">
        <v>1046</v>
      </c>
      <c r="D1999">
        <v>1367</v>
      </c>
      <c r="E1999">
        <f>VLOOKUP(C1999,GDP!A$1:BG$265,21,FALSE)</f>
        <v>111859676267.55534</v>
      </c>
      <c r="F1999">
        <f>VLOOKUP(C1999,Population!A$1:BG$265,21,FALSE)</f>
        <v>9179621</v>
      </c>
      <c r="G1999">
        <f t="shared" si="31"/>
        <v>12185.653009808939</v>
      </c>
    </row>
    <row r="2000" spans="1:7" x14ac:dyDescent="0.4">
      <c r="A2000">
        <v>99</v>
      </c>
      <c r="B2000">
        <v>1979</v>
      </c>
      <c r="C2000" t="s">
        <v>1980</v>
      </c>
      <c r="D2000">
        <v>1363</v>
      </c>
      <c r="E2000">
        <f>VLOOKUP(C2000,GDP!A$1:BG$265,21,FALSE)</f>
        <v>3030251116.3596597</v>
      </c>
      <c r="F2000">
        <f>VLOOKUP(C2000,Population!A$1:BG$265,21,FALSE)</f>
        <v>711533</v>
      </c>
      <c r="G2000">
        <f t="shared" si="31"/>
        <v>4258.7639875587774</v>
      </c>
    </row>
    <row r="2001" spans="1:7" x14ac:dyDescent="0.4">
      <c r="A2001">
        <v>100</v>
      </c>
      <c r="B2001">
        <v>1979</v>
      </c>
      <c r="C2001" t="s">
        <v>2003</v>
      </c>
      <c r="D2001">
        <v>1360</v>
      </c>
      <c r="E2001">
        <f>VLOOKUP(C2001,GDP!A$1:BG$265,21,FALSE)</f>
        <v>2811162819.0584235</v>
      </c>
      <c r="F2001">
        <f>VLOOKUP(C2001,Population!A$1:BG$265,21,FALSE)</f>
        <v>225735</v>
      </c>
      <c r="G2001">
        <f t="shared" si="31"/>
        <v>12453.375945504346</v>
      </c>
    </row>
    <row r="2002" spans="1:7" x14ac:dyDescent="0.4">
      <c r="A2002">
        <v>1</v>
      </c>
      <c r="B2002">
        <v>1980</v>
      </c>
      <c r="C2002" t="s">
        <v>133</v>
      </c>
      <c r="D2002">
        <v>2121</v>
      </c>
      <c r="E2002">
        <f>VLOOKUP(C2002,GDP!A$1:BG$265,22,FALSE)</f>
        <v>946695355820.95972</v>
      </c>
      <c r="F2002">
        <f>VLOOKUP(C2002,Population!A$1:BG$265,22,FALSE)</f>
        <v>78288576</v>
      </c>
      <c r="G2002">
        <f t="shared" si="31"/>
        <v>12092.381854294548</v>
      </c>
    </row>
    <row r="2003" spans="1:7" x14ac:dyDescent="0.4">
      <c r="A2003">
        <v>2</v>
      </c>
      <c r="B2003">
        <v>1980</v>
      </c>
      <c r="C2003" t="s">
        <v>51</v>
      </c>
      <c r="D2003">
        <v>2045</v>
      </c>
      <c r="E2003">
        <f>VLOOKUP(C2003,GDP!A$1:BG$265,22,FALSE)</f>
        <v>0</v>
      </c>
      <c r="F2003">
        <f>VLOOKUP(C2003,Population!A$1:BG$265,22,FALSE)</f>
        <v>121159761</v>
      </c>
      <c r="G2003" t="str">
        <f t="shared" si="31"/>
        <v>.</v>
      </c>
    </row>
    <row r="2004" spans="1:7" x14ac:dyDescent="0.4">
      <c r="A2004">
        <v>3</v>
      </c>
      <c r="B2004">
        <v>1980</v>
      </c>
      <c r="C2004" t="s">
        <v>147</v>
      </c>
      <c r="D2004">
        <v>2016</v>
      </c>
      <c r="E2004">
        <f>VLOOKUP(C2004,GDP!A$1:BG$265,22,FALSE)</f>
        <v>475682506443.59027</v>
      </c>
      <c r="F2004">
        <f>VLOOKUP(C2004,Population!A$1:BG$265,22,FALSE)</f>
        <v>56433883</v>
      </c>
      <c r="G2004">
        <f t="shared" si="31"/>
        <v>8429.0231534057348</v>
      </c>
    </row>
    <row r="2005" spans="1:7" x14ac:dyDescent="0.4">
      <c r="A2005">
        <v>4</v>
      </c>
      <c r="B2005">
        <v>1980</v>
      </c>
      <c r="C2005" t="s">
        <v>65</v>
      </c>
      <c r="D2005">
        <v>1999</v>
      </c>
      <c r="E2005">
        <f>VLOOKUP(C2005,GDP!A$1:BG$265,22,FALSE)</f>
        <v>76961921890.657318</v>
      </c>
      <c r="F2005">
        <f>VLOOKUP(C2005,Population!A$1:BG$265,22,FALSE)</f>
        <v>28105888</v>
      </c>
      <c r="G2005">
        <f t="shared" si="31"/>
        <v>2738.2846573165493</v>
      </c>
    </row>
    <row r="2006" spans="1:7" x14ac:dyDescent="0.4">
      <c r="A2006">
        <v>5</v>
      </c>
      <c r="B2006">
        <v>1980</v>
      </c>
      <c r="C2006" t="s">
        <v>232</v>
      </c>
      <c r="D2006">
        <v>1998</v>
      </c>
      <c r="E2006">
        <f>VLOOKUP(C2006,GDP!A$1:BG$265,22,FALSE)</f>
        <v>564947710899.37256</v>
      </c>
      <c r="F2006">
        <f>VLOOKUP(C2006,Population!A$1:BG$265,22,FALSE)</f>
        <v>56314216</v>
      </c>
      <c r="G2006">
        <f t="shared" si="31"/>
        <v>10032.062080014974</v>
      </c>
    </row>
    <row r="2007" spans="1:7" x14ac:dyDescent="0.4">
      <c r="A2007">
        <v>6</v>
      </c>
      <c r="B2007">
        <v>1980</v>
      </c>
      <c r="C2007" t="s">
        <v>2073</v>
      </c>
      <c r="D2007">
        <v>1954</v>
      </c>
      <c r="E2007">
        <f>VLOOKUP(C2007,GDP!A$1:BG$265,22,FALSE)</f>
        <v>0</v>
      </c>
      <c r="F2007">
        <f>VLOOKUP(C2007,Population!A$1:BG$265,22,FALSE)</f>
        <v>139010000</v>
      </c>
      <c r="G2007" t="str">
        <f t="shared" si="31"/>
        <v>.</v>
      </c>
    </row>
    <row r="2008" spans="1:7" x14ac:dyDescent="0.4">
      <c r="A2008">
        <v>7</v>
      </c>
      <c r="B2008">
        <v>1980</v>
      </c>
      <c r="C2008" t="s">
        <v>43</v>
      </c>
      <c r="D2008">
        <v>1952</v>
      </c>
      <c r="E2008">
        <f>VLOOKUP(C2008,GDP!A$1:BG$265,22,FALSE)</f>
        <v>127508202372.74107</v>
      </c>
      <c r="F2008">
        <f>VLOOKUP(C2008,Population!A$1:BG$265,22,FALSE)</f>
        <v>9859242</v>
      </c>
      <c r="G2008">
        <f t="shared" si="31"/>
        <v>12932.860596457727</v>
      </c>
    </row>
    <row r="2009" spans="1:7" x14ac:dyDescent="0.4">
      <c r="A2009">
        <v>8</v>
      </c>
      <c r="B2009">
        <v>1980</v>
      </c>
      <c r="C2009" t="s">
        <v>199</v>
      </c>
      <c r="D2009">
        <v>1948</v>
      </c>
      <c r="E2009">
        <f>VLOOKUP(C2009,GDP!A$1:BG$265,22,FALSE)</f>
        <v>0</v>
      </c>
      <c r="F2009">
        <f>VLOOKUP(C2009,Population!A$1:BG$265,22,FALSE)</f>
        <v>35574150</v>
      </c>
      <c r="G2009" t="str">
        <f t="shared" si="31"/>
        <v>.</v>
      </c>
    </row>
    <row r="2010" spans="1:7" x14ac:dyDescent="0.4">
      <c r="A2010">
        <v>9</v>
      </c>
      <c r="B2010">
        <v>1980</v>
      </c>
      <c r="C2010" t="s">
        <v>2270</v>
      </c>
      <c r="D2010">
        <v>1941</v>
      </c>
      <c r="E2010" t="e">
        <f>VLOOKUP(C2010,GDP!A$1:BG$265,22,FALSE)</f>
        <v>#N/A</v>
      </c>
      <c r="F2010" t="e">
        <f>VLOOKUP(C2010,Population!A$1:BG$265,22,FALSE)</f>
        <v>#N/A</v>
      </c>
      <c r="G2010" t="str">
        <f t="shared" si="31"/>
        <v>.</v>
      </c>
    </row>
    <row r="2011" spans="1:7" x14ac:dyDescent="0.4">
      <c r="A2011">
        <v>10</v>
      </c>
      <c r="B2011">
        <v>1980</v>
      </c>
      <c r="C2011" t="s">
        <v>100</v>
      </c>
      <c r="D2011">
        <v>1931</v>
      </c>
      <c r="E2011">
        <f>VLOOKUP(C2011,GDP!A$1:BG$265,22,FALSE)</f>
        <v>82058912465.432877</v>
      </c>
      <c r="F2011">
        <f>VLOOKUP(C2011,Population!A$1:BG$265,22,FALSE)</f>
        <v>7549433</v>
      </c>
      <c r="G2011">
        <f t="shared" si="31"/>
        <v>10869.546423609941</v>
      </c>
    </row>
    <row r="2012" spans="1:7" x14ac:dyDescent="0.4">
      <c r="A2012">
        <v>11</v>
      </c>
      <c r="B2012">
        <v>1980</v>
      </c>
      <c r="C2012" t="s">
        <v>32</v>
      </c>
      <c r="D2012">
        <v>1926</v>
      </c>
      <c r="E2012">
        <f>VLOOKUP(C2012,GDP!A$1:BG$265,22,FALSE)</f>
        <v>701288419745.42065</v>
      </c>
      <c r="F2012">
        <f>VLOOKUP(C2012,Population!A$1:BG$265,22,FALSE)</f>
        <v>55340782</v>
      </c>
      <c r="G2012">
        <f t="shared" si="31"/>
        <v>12672.181245025064</v>
      </c>
    </row>
    <row r="2013" spans="1:7" x14ac:dyDescent="0.4">
      <c r="A2013">
        <v>12</v>
      </c>
      <c r="B2013">
        <v>1980</v>
      </c>
      <c r="C2013" t="s">
        <v>118</v>
      </c>
      <c r="D2013">
        <v>1918</v>
      </c>
      <c r="E2013">
        <f>VLOOKUP(C2013,GDP!A$1:BG$265,22,FALSE)</f>
        <v>192661371425.40457</v>
      </c>
      <c r="F2013">
        <f>VLOOKUP(C2013,Population!A$1:BG$265,22,FALSE)</f>
        <v>14149800</v>
      </c>
      <c r="G2013">
        <f t="shared" si="31"/>
        <v>13615.837073697478</v>
      </c>
    </row>
    <row r="2014" spans="1:7" x14ac:dyDescent="0.4">
      <c r="A2014">
        <v>13</v>
      </c>
      <c r="B2014">
        <v>1980</v>
      </c>
      <c r="C2014" t="s">
        <v>1485</v>
      </c>
      <c r="D2014">
        <v>1911</v>
      </c>
      <c r="E2014">
        <f>VLOOKUP(C2014,GDP!A$1:BG$265,22,FALSE)</f>
        <v>0</v>
      </c>
      <c r="F2014">
        <f>VLOOKUP(C2014,Population!A$1:BG$265,22,FALSE)</f>
        <v>10304193</v>
      </c>
      <c r="G2014" t="str">
        <f t="shared" si="31"/>
        <v>.</v>
      </c>
    </row>
    <row r="2015" spans="1:7" x14ac:dyDescent="0.4">
      <c r="A2015">
        <v>14</v>
      </c>
      <c r="B2015">
        <v>1980</v>
      </c>
      <c r="C2015" t="s">
        <v>1607</v>
      </c>
      <c r="D2015">
        <v>1874</v>
      </c>
      <c r="E2015">
        <f>VLOOKUP(C2015,GDP!A$1:BG$265,22,FALSE)</f>
        <v>0</v>
      </c>
      <c r="F2015">
        <f>VLOOKUP(C2015,Population!A$1:BG$265,22,FALSE)</f>
        <v>0</v>
      </c>
      <c r="G2015" t="str">
        <f t="shared" si="31"/>
        <v>.</v>
      </c>
    </row>
    <row r="2016" spans="1:7" x14ac:dyDescent="0.4">
      <c r="A2016">
        <v>15</v>
      </c>
      <c r="B2016">
        <v>1980</v>
      </c>
      <c r="C2016" t="s">
        <v>351</v>
      </c>
      <c r="D2016">
        <v>1853</v>
      </c>
      <c r="E2016" t="e">
        <f>VLOOKUP(C2016,GDP!A$1:BG$265,22,FALSE)</f>
        <v>#N/A</v>
      </c>
      <c r="F2016" t="e">
        <f>VLOOKUP(C2016,Population!A$1:BG$265,22,FALSE)</f>
        <v>#N/A</v>
      </c>
      <c r="G2016" t="str">
        <f t="shared" si="31"/>
        <v>.</v>
      </c>
    </row>
    <row r="2017" spans="1:7" x14ac:dyDescent="0.4">
      <c r="A2017">
        <v>16</v>
      </c>
      <c r="B2017">
        <v>1980</v>
      </c>
      <c r="C2017" t="s">
        <v>140</v>
      </c>
      <c r="D2017">
        <v>1846</v>
      </c>
      <c r="E2017">
        <f>VLOOKUP(C2017,GDP!A$1:BG$265,22,FALSE)</f>
        <v>232134606637.27081</v>
      </c>
      <c r="F2017">
        <f>VLOOKUP(C2017,Population!A$1:BG$265,22,FALSE)</f>
        <v>37491165</v>
      </c>
      <c r="G2017">
        <f t="shared" si="31"/>
        <v>6191.7149450349389</v>
      </c>
    </row>
    <row r="2018" spans="1:7" x14ac:dyDescent="0.4">
      <c r="A2018">
        <v>17</v>
      </c>
      <c r="B2018">
        <v>1980</v>
      </c>
      <c r="C2018" t="s">
        <v>467</v>
      </c>
      <c r="D2018">
        <v>1839</v>
      </c>
      <c r="E2018">
        <f>VLOOKUP(C2018,GDP!A$1:BG$265,22,FALSE)</f>
        <v>32899759311.173409</v>
      </c>
      <c r="F2018">
        <f>VLOOKUP(C2018,Population!A$1:BG$265,22,FALSE)</f>
        <v>9766312</v>
      </c>
      <c r="G2018">
        <f t="shared" si="31"/>
        <v>3368.6983695762956</v>
      </c>
    </row>
    <row r="2019" spans="1:7" x14ac:dyDescent="0.4">
      <c r="A2019">
        <v>18</v>
      </c>
      <c r="B2019">
        <v>1980</v>
      </c>
      <c r="C2019" t="s">
        <v>59</v>
      </c>
      <c r="D2019">
        <v>1834</v>
      </c>
      <c r="E2019">
        <f>VLOOKUP(C2019,GDP!A$1:BG$265,22,FALSE)</f>
        <v>0</v>
      </c>
      <c r="F2019">
        <f>VLOOKUP(C2019,Population!A$1:BG$265,22,FALSE)</f>
        <v>22242653</v>
      </c>
      <c r="G2019" t="str">
        <f t="shared" si="31"/>
        <v>.</v>
      </c>
    </row>
    <row r="2020" spans="1:7" x14ac:dyDescent="0.4">
      <c r="A2020">
        <v>19</v>
      </c>
      <c r="B2020">
        <v>1980</v>
      </c>
      <c r="C2020" t="s">
        <v>2002</v>
      </c>
      <c r="D2020">
        <v>1801</v>
      </c>
      <c r="E2020">
        <f>VLOOKUP(C2020,GDP!A$1:BG$265,22,FALSE)</f>
        <v>21773901764.03949</v>
      </c>
      <c r="F2020">
        <f>VLOOKUP(C2020,Population!A$1:BG$265,22,FALSE)</f>
        <v>3412800</v>
      </c>
      <c r="G2020">
        <f t="shared" si="31"/>
        <v>6380.069668319119</v>
      </c>
    </row>
    <row r="2021" spans="1:7" x14ac:dyDescent="0.4">
      <c r="A2021">
        <v>20</v>
      </c>
      <c r="B2021">
        <v>1980</v>
      </c>
      <c r="C2021" t="s">
        <v>281</v>
      </c>
      <c r="D2021">
        <v>1793</v>
      </c>
      <c r="E2021" t="e">
        <f>VLOOKUP(C2021,GDP!A$1:BG$265,22,FALSE)</f>
        <v>#N/A</v>
      </c>
      <c r="F2021" t="e">
        <f>VLOOKUP(C2021,Population!A$1:BG$265,22,FALSE)</f>
        <v>#N/A</v>
      </c>
      <c r="G2021" t="str">
        <f t="shared" si="31"/>
        <v>.</v>
      </c>
    </row>
    <row r="2022" spans="1:7" x14ac:dyDescent="0.4">
      <c r="A2022">
        <v>21</v>
      </c>
      <c r="B2022">
        <v>1980</v>
      </c>
      <c r="C2022" t="s">
        <v>77</v>
      </c>
      <c r="D2022">
        <v>1786</v>
      </c>
      <c r="E2022">
        <f>VLOOKUP(C2022,GDP!A$1:BG$265,22,FALSE)</f>
        <v>4094810488.0952382</v>
      </c>
      <c r="F2022">
        <f>VLOOKUP(C2022,Population!A$1:BG$265,22,FALSE)</f>
        <v>3180630</v>
      </c>
      <c r="G2022">
        <f t="shared" si="31"/>
        <v>1287.4211989748062</v>
      </c>
    </row>
    <row r="2023" spans="1:7" x14ac:dyDescent="0.4">
      <c r="A2023">
        <v>22</v>
      </c>
      <c r="B2023">
        <v>1980</v>
      </c>
      <c r="C2023" t="s">
        <v>1147</v>
      </c>
      <c r="D2023">
        <v>1781</v>
      </c>
      <c r="E2023">
        <f>VLOOKUP(C2023,GDP!A$1:BG$265,22,FALSE)</f>
        <v>82984078068.823822</v>
      </c>
      <c r="F2023">
        <f>VLOOKUP(C2023,Population!A$1:BG$265,22,FALSE)</f>
        <v>29760471</v>
      </c>
      <c r="G2023">
        <f t="shared" si="31"/>
        <v>2788.3993525782512</v>
      </c>
    </row>
    <row r="2024" spans="1:7" x14ac:dyDescent="0.4">
      <c r="A2024">
        <v>22</v>
      </c>
      <c r="B2024">
        <v>1980</v>
      </c>
      <c r="C2024" t="s">
        <v>108</v>
      </c>
      <c r="D2024">
        <v>1781</v>
      </c>
      <c r="E2024">
        <f>VLOOKUP(C2024,GDP!A$1:BG$265,22,FALSE)</f>
        <v>0</v>
      </c>
      <c r="F2024">
        <f>VLOOKUP(C2024,Population!A$1:BG$265,22,FALSE)</f>
        <v>10711122</v>
      </c>
      <c r="G2024" t="str">
        <f t="shared" si="31"/>
        <v>.</v>
      </c>
    </row>
    <row r="2025" spans="1:7" x14ac:dyDescent="0.4">
      <c r="A2025">
        <v>24</v>
      </c>
      <c r="B2025">
        <v>1980</v>
      </c>
      <c r="C2025" t="s">
        <v>2002</v>
      </c>
      <c r="D2025">
        <v>1748</v>
      </c>
      <c r="E2025">
        <f>VLOOKUP(C2025,GDP!A$1:BG$265,22,FALSE)</f>
        <v>21773901764.03949</v>
      </c>
      <c r="F2025">
        <f>VLOOKUP(C2025,Population!A$1:BG$265,22,FALSE)</f>
        <v>3412800</v>
      </c>
      <c r="G2025">
        <f t="shared" si="31"/>
        <v>6380.069668319119</v>
      </c>
    </row>
    <row r="2026" spans="1:7" x14ac:dyDescent="0.4">
      <c r="A2026">
        <v>25</v>
      </c>
      <c r="B2026">
        <v>1980</v>
      </c>
      <c r="C2026" t="s">
        <v>678</v>
      </c>
      <c r="D2026">
        <v>1741</v>
      </c>
      <c r="E2026">
        <f>VLOOKUP(C2026,GDP!A$1:BG$265,22,FALSE)</f>
        <v>94362275579.83429</v>
      </c>
      <c r="F2026">
        <f>VLOOKUP(C2026,Population!A$1:BG$265,22,FALSE)</f>
        <v>38668220</v>
      </c>
      <c r="G2026">
        <f t="shared" si="31"/>
        <v>2440.3056458206324</v>
      </c>
    </row>
    <row r="2027" spans="1:7" x14ac:dyDescent="0.4">
      <c r="A2027">
        <v>26</v>
      </c>
      <c r="B2027">
        <v>1980</v>
      </c>
      <c r="C2027" t="s">
        <v>81</v>
      </c>
      <c r="D2027">
        <v>1736</v>
      </c>
      <c r="E2027">
        <f>VLOOKUP(C2027,GDP!A$1:BG$265,22,FALSE)</f>
        <v>10163020115.73436</v>
      </c>
      <c r="F2027">
        <f>VLOOKUP(C2027,Population!A$1:BG$265,22,FALSE)</f>
        <v>2915778</v>
      </c>
      <c r="G2027">
        <f t="shared" si="31"/>
        <v>3485.5260296683628</v>
      </c>
    </row>
    <row r="2028" spans="1:7" x14ac:dyDescent="0.4">
      <c r="A2028">
        <v>27</v>
      </c>
      <c r="B2028">
        <v>1980</v>
      </c>
      <c r="C2028" t="s">
        <v>60</v>
      </c>
      <c r="D2028">
        <v>1728</v>
      </c>
      <c r="E2028">
        <f>VLOOKUP(C2028,GDP!A$1:BG$265,22,FALSE)</f>
        <v>18134029179.639324</v>
      </c>
      <c r="F2028">
        <f>VLOOKUP(C2028,Population!A$1:BG$265,22,FALSE)</f>
        <v>17359120</v>
      </c>
      <c r="G2028">
        <f t="shared" si="31"/>
        <v>1044.6398884067466</v>
      </c>
    </row>
    <row r="2029" spans="1:7" x14ac:dyDescent="0.4">
      <c r="A2029">
        <v>28</v>
      </c>
      <c r="B2029">
        <v>1980</v>
      </c>
      <c r="C2029" t="s">
        <v>2255</v>
      </c>
      <c r="D2029">
        <v>1724</v>
      </c>
      <c r="E2029">
        <f>VLOOKUP(C2029,GDP!A$1:BG$265,22,FALSE)</f>
        <v>64980820835.322578</v>
      </c>
      <c r="F2029">
        <f>VLOOKUP(C2029,Population!A$1:BG$265,22,FALSE)</f>
        <v>38123775</v>
      </c>
      <c r="G2029">
        <f t="shared" si="31"/>
        <v>1704.4697392984451</v>
      </c>
    </row>
    <row r="2030" spans="1:7" x14ac:dyDescent="0.4">
      <c r="A2030">
        <v>29</v>
      </c>
      <c r="B2030">
        <v>1980</v>
      </c>
      <c r="C2030" t="s">
        <v>851</v>
      </c>
      <c r="D2030">
        <v>1718</v>
      </c>
      <c r="E2030">
        <f>VLOOKUP(C2030,GDP!A$1:BG$265,22,FALSE)</f>
        <v>53405689129.698608</v>
      </c>
      <c r="F2030">
        <f>VLOOKUP(C2030,Population!A$1:BG$265,22,FALSE)</f>
        <v>13653356</v>
      </c>
      <c r="G2030">
        <f t="shared" si="31"/>
        <v>3911.5430030315338</v>
      </c>
    </row>
    <row r="2031" spans="1:7" x14ac:dyDescent="0.4">
      <c r="A2031">
        <v>30</v>
      </c>
      <c r="B2031">
        <v>1980</v>
      </c>
      <c r="C2031" t="s">
        <v>70</v>
      </c>
      <c r="D2031">
        <v>1702</v>
      </c>
      <c r="E2031">
        <f>VLOOKUP(C2031,GDP!A$1:BG$265,22,FALSE)</f>
        <v>29036709871.79488</v>
      </c>
      <c r="F2031">
        <f>VLOOKUP(C2031,Population!A$1:BG$265,22,FALSE)</f>
        <v>11266226</v>
      </c>
      <c r="G2031">
        <f t="shared" si="31"/>
        <v>2577.3235750636354</v>
      </c>
    </row>
    <row r="2032" spans="1:7" x14ac:dyDescent="0.4">
      <c r="A2032">
        <v>31</v>
      </c>
      <c r="B2032">
        <v>1980</v>
      </c>
      <c r="C2032" t="s">
        <v>1060</v>
      </c>
      <c r="D2032">
        <v>1682</v>
      </c>
      <c r="E2032">
        <f>VLOOKUP(C2032,GDP!A$1:BG$265,22,FALSE)</f>
        <v>56829663469.224625</v>
      </c>
      <c r="F2032">
        <f>VLOOKUP(C2032,Population!A$1:BG$265,22,FALSE)</f>
        <v>9642505</v>
      </c>
      <c r="G2032">
        <f t="shared" si="31"/>
        <v>5893.6618097916071</v>
      </c>
    </row>
    <row r="2033" spans="1:7" x14ac:dyDescent="0.4">
      <c r="A2033">
        <v>32</v>
      </c>
      <c r="B2033">
        <v>1980</v>
      </c>
      <c r="C2033" t="s">
        <v>1064</v>
      </c>
      <c r="D2033">
        <v>1681</v>
      </c>
      <c r="E2033">
        <f>VLOOKUP(C2033,GDP!A$1:BG$265,22,FALSE)</f>
        <v>64201788122.605354</v>
      </c>
      <c r="F2033">
        <f>VLOOKUP(C2033,Population!A$1:BG$265,22,FALSE)</f>
        <v>73460724</v>
      </c>
      <c r="G2033">
        <f t="shared" si="31"/>
        <v>873.96073203151866</v>
      </c>
    </row>
    <row r="2034" spans="1:7" x14ac:dyDescent="0.4">
      <c r="A2034">
        <v>33</v>
      </c>
      <c r="B2034">
        <v>1980</v>
      </c>
      <c r="C2034" t="s">
        <v>505</v>
      </c>
      <c r="D2034">
        <v>1677</v>
      </c>
      <c r="E2034">
        <f>VLOOKUP(C2034,GDP!A$1:BG$265,22,FALSE)</f>
        <v>0</v>
      </c>
      <c r="F2034">
        <f>VLOOKUP(C2034,Population!A$1:BG$265,22,FALSE)</f>
        <v>3878000</v>
      </c>
      <c r="G2034" t="str">
        <f t="shared" si="31"/>
        <v>.</v>
      </c>
    </row>
    <row r="2035" spans="1:7" x14ac:dyDescent="0.4">
      <c r="A2035">
        <v>34</v>
      </c>
      <c r="B2035">
        <v>1980</v>
      </c>
      <c r="C2035" t="s">
        <v>727</v>
      </c>
      <c r="D2035">
        <v>1674</v>
      </c>
      <c r="E2035">
        <f>VLOOKUP(C2035,GDP!A$1:BG$265,22,FALSE)</f>
        <v>42345277342.019547</v>
      </c>
      <c r="F2035">
        <f>VLOOKUP(C2035,Population!A$1:BG$265,22,FALSE)</f>
        <v>19337715</v>
      </c>
      <c r="G2035">
        <f t="shared" si="31"/>
        <v>2189.7766795104562</v>
      </c>
    </row>
    <row r="2036" spans="1:7" x14ac:dyDescent="0.4">
      <c r="A2036">
        <v>35</v>
      </c>
      <c r="B2036">
        <v>1980</v>
      </c>
      <c r="C2036" t="s">
        <v>33</v>
      </c>
      <c r="D2036">
        <v>1672</v>
      </c>
      <c r="E2036">
        <f>VLOOKUP(C2036,GDP!A$1:BG$265,22,FALSE)</f>
        <v>194347826086.95651</v>
      </c>
      <c r="F2036">
        <f>VLOOKUP(C2036,Population!A$1:BG$265,22,FALSE)</f>
        <v>69360871</v>
      </c>
      <c r="G2036">
        <f t="shared" si="31"/>
        <v>2801.9807606936843</v>
      </c>
    </row>
    <row r="2037" spans="1:7" x14ac:dyDescent="0.4">
      <c r="A2037">
        <v>36</v>
      </c>
      <c r="B2037">
        <v>1980</v>
      </c>
      <c r="C2037" t="s">
        <v>637</v>
      </c>
      <c r="D2037">
        <v>1669</v>
      </c>
      <c r="E2037">
        <f>VLOOKUP(C2037,GDP!A$1:BG$265,22,FALSE)</f>
        <v>8744134354.1615219</v>
      </c>
      <c r="F2037">
        <f>VLOOKUP(C2037,Population!A$1:BG$265,22,FALSE)</f>
        <v>6368167</v>
      </c>
      <c r="G2037">
        <f t="shared" si="31"/>
        <v>1373.1006668263444</v>
      </c>
    </row>
    <row r="2038" spans="1:7" x14ac:dyDescent="0.4">
      <c r="A2038">
        <v>37</v>
      </c>
      <c r="B2038">
        <v>1980</v>
      </c>
      <c r="C2038" t="s">
        <v>410</v>
      </c>
      <c r="D2038">
        <v>1667</v>
      </c>
      <c r="E2038">
        <f>VLOOKUP(C2038,GDP!A$1:BG$265,22,FALSE)</f>
        <v>19839230769.23077</v>
      </c>
      <c r="F2038">
        <f>VLOOKUP(C2038,Population!A$1:BG$265,22,FALSE)</f>
        <v>8861535</v>
      </c>
      <c r="G2038">
        <f t="shared" si="31"/>
        <v>2238.8029578657388</v>
      </c>
    </row>
    <row r="2039" spans="1:7" x14ac:dyDescent="0.4">
      <c r="A2039">
        <v>38</v>
      </c>
      <c r="B2039">
        <v>1980</v>
      </c>
      <c r="C2039" t="s">
        <v>1492</v>
      </c>
      <c r="D2039">
        <v>1663</v>
      </c>
      <c r="E2039">
        <f>VLOOKUP(C2039,GDP!A$1:BG$265,22,FALSE)</f>
        <v>4445228215.7676344</v>
      </c>
      <c r="F2039">
        <f>VLOOKUP(C2039,Population!A$1:BG$265,22,FALSE)</f>
        <v>10802028</v>
      </c>
      <c r="G2039">
        <f t="shared" si="31"/>
        <v>411.51793124102568</v>
      </c>
    </row>
    <row r="2040" spans="1:7" x14ac:dyDescent="0.4">
      <c r="A2040">
        <v>39</v>
      </c>
      <c r="B2040">
        <v>1980</v>
      </c>
      <c r="C2040" t="s">
        <v>565</v>
      </c>
      <c r="D2040">
        <v>1656</v>
      </c>
      <c r="E2040">
        <f>VLOOKUP(C2040,GDP!A$1:BG$265,22,FALSE)</f>
        <v>149738161559.88858</v>
      </c>
      <c r="F2040">
        <f>VLOOKUP(C2040,Population!A$1:BG$265,22,FALSE)</f>
        <v>14692000</v>
      </c>
      <c r="G2040">
        <f t="shared" si="31"/>
        <v>10191.816060433473</v>
      </c>
    </row>
    <row r="2041" spans="1:7" x14ac:dyDescent="0.4">
      <c r="A2041">
        <v>40</v>
      </c>
      <c r="B2041">
        <v>1980</v>
      </c>
      <c r="C2041" t="s">
        <v>858</v>
      </c>
      <c r="D2041">
        <v>1654</v>
      </c>
      <c r="E2041">
        <f>VLOOKUP(C2041,GDP!A$1:BG$265,22,FALSE)</f>
        <v>71127592753.597473</v>
      </c>
      <c r="F2041">
        <f>VLOOKUP(C2041,Population!A$1:BG$265,22,FALSE)</f>
        <v>5123027</v>
      </c>
      <c r="G2041">
        <f t="shared" si="31"/>
        <v>13883.899646360926</v>
      </c>
    </row>
    <row r="2042" spans="1:7" x14ac:dyDescent="0.4">
      <c r="A2042">
        <v>41</v>
      </c>
      <c r="B2042">
        <v>1980</v>
      </c>
      <c r="C2042" t="s">
        <v>126</v>
      </c>
      <c r="D2042">
        <v>1643</v>
      </c>
      <c r="E2042">
        <f>VLOOKUP(C2042,GDP!A$1:BG$265,22,FALSE)</f>
        <v>140088635568.37527</v>
      </c>
      <c r="F2042">
        <f>VLOOKUP(C2042,Population!A$1:BG$265,22,FALSE)</f>
        <v>8310531</v>
      </c>
      <c r="G2042">
        <f t="shared" si="31"/>
        <v>16856.761086430612</v>
      </c>
    </row>
    <row r="2043" spans="1:7" x14ac:dyDescent="0.4">
      <c r="A2043">
        <v>42</v>
      </c>
      <c r="B2043">
        <v>1980</v>
      </c>
      <c r="C2043" t="s">
        <v>522</v>
      </c>
      <c r="D2043">
        <v>1642</v>
      </c>
      <c r="E2043">
        <f>VLOOKUP(C2043,GDP!A$1:BG$265,22,FALSE)</f>
        <v>21728770055.377739</v>
      </c>
      <c r="F2043">
        <f>VLOOKUP(C2043,Population!A$1:BG$265,22,FALSE)</f>
        <v>20019847</v>
      </c>
      <c r="G2043">
        <f t="shared" si="31"/>
        <v>1085.3614443395966</v>
      </c>
    </row>
    <row r="2044" spans="1:7" x14ac:dyDescent="0.4">
      <c r="A2044">
        <v>43</v>
      </c>
      <c r="B2044">
        <v>1980</v>
      </c>
      <c r="C2044" t="s">
        <v>186</v>
      </c>
      <c r="D2044">
        <v>1631</v>
      </c>
      <c r="E2044">
        <f>VLOOKUP(C2044,GDP!A$1:BG$265,22,FALSE)</f>
        <v>19912889861.111111</v>
      </c>
      <c r="F2044">
        <f>VLOOKUP(C2044,Population!A$1:BG$265,22,FALSE)</f>
        <v>9835177</v>
      </c>
      <c r="G2044">
        <f t="shared" si="31"/>
        <v>2024.6600402932363</v>
      </c>
    </row>
    <row r="2045" spans="1:7" x14ac:dyDescent="0.4">
      <c r="A2045">
        <v>44</v>
      </c>
      <c r="B2045">
        <v>1980</v>
      </c>
      <c r="C2045" t="s">
        <v>2285</v>
      </c>
      <c r="D2045">
        <v>1622</v>
      </c>
      <c r="E2045">
        <f>VLOOKUP(C2045,GDP!A$1:BG$265,22,FALSE)</f>
        <v>0</v>
      </c>
      <c r="F2045">
        <f>VLOOKUP(C2045,Population!A$1:BG$265,22,FALSE)</f>
        <v>26357462</v>
      </c>
      <c r="G2045" t="str">
        <f t="shared" si="31"/>
        <v>.</v>
      </c>
    </row>
    <row r="2046" spans="1:7" x14ac:dyDescent="0.4">
      <c r="A2046">
        <v>45</v>
      </c>
      <c r="B2046">
        <v>1980</v>
      </c>
      <c r="C2046" t="s">
        <v>2260</v>
      </c>
      <c r="D2046">
        <v>1615</v>
      </c>
      <c r="E2046" t="e">
        <f>VLOOKUP(C2046,GDP!A$1:BG$265,22,FALSE)</f>
        <v>#N/A</v>
      </c>
      <c r="F2046" t="e">
        <f>VLOOKUP(C2046,Population!A$1:BG$265,22,FALSE)</f>
        <v>#N/A</v>
      </c>
      <c r="G2046" t="str">
        <f t="shared" si="31"/>
        <v>.</v>
      </c>
    </row>
    <row r="2047" spans="1:7" x14ac:dyDescent="0.4">
      <c r="A2047">
        <v>46</v>
      </c>
      <c r="B2047">
        <v>1980</v>
      </c>
      <c r="C2047" t="s">
        <v>109</v>
      </c>
      <c r="D2047">
        <v>1604</v>
      </c>
      <c r="E2047">
        <f>VLOOKUP(C2047,GDP!A$1:BG$265,22,FALSE)</f>
        <v>22912500555.555557</v>
      </c>
      <c r="F2047">
        <f>VLOOKUP(C2047,Population!A$1:BG$265,22,FALSE)</f>
        <v>44099142</v>
      </c>
      <c r="G2047">
        <f t="shared" si="31"/>
        <v>519.56794432770505</v>
      </c>
    </row>
    <row r="2048" spans="1:7" x14ac:dyDescent="0.4">
      <c r="A2048">
        <v>46</v>
      </c>
      <c r="B2048">
        <v>1980</v>
      </c>
      <c r="C2048" t="s">
        <v>295</v>
      </c>
      <c r="D2048">
        <v>1604</v>
      </c>
      <c r="E2048">
        <f>VLOOKUP(C2048,GDP!A$1:BG$265,22,FALSE)</f>
        <v>68789289565.743439</v>
      </c>
      <c r="F2048">
        <f>VLOOKUP(C2048,Population!A$1:BG$265,22,FALSE)</f>
        <v>43975921</v>
      </c>
      <c r="G2048">
        <f t="shared" si="31"/>
        <v>1564.2489799302541</v>
      </c>
    </row>
    <row r="2049" spans="1:7" x14ac:dyDescent="0.4">
      <c r="A2049">
        <v>48</v>
      </c>
      <c r="B2049">
        <v>1980</v>
      </c>
      <c r="C2049" t="s">
        <v>1261</v>
      </c>
      <c r="D2049">
        <v>1600</v>
      </c>
      <c r="E2049">
        <f>VLOOKUP(C2049,GDP!A$1:BG$265,22,FALSE)</f>
        <v>3503282102.9574084</v>
      </c>
      <c r="F2049">
        <f>VLOOKUP(C2049,Population!A$1:BG$265,22,FALSE)</f>
        <v>5592646</v>
      </c>
      <c r="G2049">
        <f t="shared" si="31"/>
        <v>626.40869866560627</v>
      </c>
    </row>
    <row r="2050" spans="1:7" x14ac:dyDescent="0.4">
      <c r="A2050">
        <v>49</v>
      </c>
      <c r="B2050">
        <v>1980</v>
      </c>
      <c r="C2050" t="s">
        <v>815</v>
      </c>
      <c r="D2050">
        <v>1595</v>
      </c>
      <c r="E2050">
        <f>VLOOKUP(C2050,GDP!A$1:BG$265,22,FALSE)</f>
        <v>273853826377.00992</v>
      </c>
      <c r="F2050">
        <f>VLOOKUP(C2050,Population!A$1:BG$265,22,FALSE)</f>
        <v>24593000</v>
      </c>
      <c r="G2050">
        <f t="shared" si="31"/>
        <v>11135.437985484077</v>
      </c>
    </row>
    <row r="2051" spans="1:7" x14ac:dyDescent="0.4">
      <c r="A2051">
        <v>50</v>
      </c>
      <c r="B2051">
        <v>1980</v>
      </c>
      <c r="C2051" t="s">
        <v>709</v>
      </c>
      <c r="D2051">
        <v>1590</v>
      </c>
      <c r="E2051">
        <f>VLOOKUP(C2051,GDP!A$1:BG$265,22,FALSE)</f>
        <v>6740756568.9156551</v>
      </c>
      <c r="F2051">
        <f>VLOOKUP(C2051,Population!A$1:BG$265,22,FALSE)</f>
        <v>8618354</v>
      </c>
      <c r="G2051">
        <f t="shared" ref="G2051:G2114" si="32">IFERROR(IF(E2051*F2051=0,".",E2051/F2051),".")</f>
        <v>782.13967178833161</v>
      </c>
    </row>
    <row r="2052" spans="1:7" x14ac:dyDescent="0.4">
      <c r="A2052">
        <v>50</v>
      </c>
      <c r="B2052">
        <v>1980</v>
      </c>
      <c r="C2052" t="s">
        <v>1954</v>
      </c>
      <c r="D2052">
        <v>1590</v>
      </c>
      <c r="E2052">
        <f>VLOOKUP(C2052,GDP!A$1:BG$265,22,FALSE)</f>
        <v>191149211575</v>
      </c>
      <c r="F2052">
        <f>VLOOKUP(C2052,Population!A$1:BG$265,22,FALSE)</f>
        <v>981235000</v>
      </c>
      <c r="G2052">
        <f t="shared" si="32"/>
        <v>194.80472218683599</v>
      </c>
    </row>
    <row r="2053" spans="1:7" x14ac:dyDescent="0.4">
      <c r="A2053">
        <v>52</v>
      </c>
      <c r="B2053">
        <v>1980</v>
      </c>
      <c r="C2053" t="s">
        <v>750</v>
      </c>
      <c r="D2053">
        <v>1576</v>
      </c>
      <c r="E2053">
        <f>VLOOKUP(C2053,GDP!A$1:BG$265,22,FALSE)</f>
        <v>28638550499.445065</v>
      </c>
      <c r="F2053">
        <f>VLOOKUP(C2053,Population!A$1:BG$265,22,FALSE)</f>
        <v>1372318</v>
      </c>
      <c r="G2053">
        <f t="shared" si="32"/>
        <v>20868.742157025605</v>
      </c>
    </row>
    <row r="2054" spans="1:7" x14ac:dyDescent="0.4">
      <c r="A2054">
        <v>52</v>
      </c>
      <c r="B2054">
        <v>1980</v>
      </c>
      <c r="C2054" t="s">
        <v>74</v>
      </c>
      <c r="D2054">
        <v>1576</v>
      </c>
      <c r="E2054">
        <f>VLOOKUP(C2054,GDP!A$1:BG$265,22,FALSE)</f>
        <v>4537487842.5774879</v>
      </c>
      <c r="F2054">
        <f>VLOOKUP(C2054,Population!A$1:BG$265,22,FALSE)</f>
        <v>5589575</v>
      </c>
      <c r="G2054">
        <f t="shared" si="32"/>
        <v>811.77689584225777</v>
      </c>
    </row>
    <row r="2055" spans="1:7" x14ac:dyDescent="0.4">
      <c r="A2055">
        <v>54</v>
      </c>
      <c r="B2055">
        <v>1980</v>
      </c>
      <c r="C2055" t="s">
        <v>399</v>
      </c>
      <c r="D2055">
        <v>1574</v>
      </c>
      <c r="E2055">
        <f>VLOOKUP(C2055,GDP!A$1:BG$265,22,FALSE)</f>
        <v>33400735644.048115</v>
      </c>
      <c r="F2055">
        <f>VLOOKUP(C2055,Population!A$1:BG$265,22,FALSE)</f>
        <v>27737900</v>
      </c>
      <c r="G2055">
        <f t="shared" si="32"/>
        <v>1204.1551683454088</v>
      </c>
    </row>
    <row r="2056" spans="1:7" x14ac:dyDescent="0.4">
      <c r="A2056">
        <v>54</v>
      </c>
      <c r="B2056">
        <v>1980</v>
      </c>
      <c r="C2056" t="s">
        <v>117</v>
      </c>
      <c r="D2056">
        <v>1574</v>
      </c>
      <c r="E2056">
        <f>VLOOKUP(C2056,GDP!A$1:BG$265,22,FALSE)</f>
        <v>119008334606.43314</v>
      </c>
      <c r="F2056">
        <f>VLOOKUP(C2056,Population!A$1:BG$265,22,FALSE)</f>
        <v>6319408</v>
      </c>
      <c r="G2056">
        <f t="shared" si="32"/>
        <v>18832.196719444786</v>
      </c>
    </row>
    <row r="2057" spans="1:7" x14ac:dyDescent="0.4">
      <c r="A2057">
        <v>56</v>
      </c>
      <c r="B2057">
        <v>1980</v>
      </c>
      <c r="C2057" t="s">
        <v>739</v>
      </c>
      <c r="D2057">
        <v>1565</v>
      </c>
      <c r="E2057">
        <f>VLOOKUP(C2057,GDP!A$1:BG$265,22,FALSE)</f>
        <v>2566000050</v>
      </c>
      <c r="F2057">
        <f>VLOOKUP(C2057,Population!A$1:BG$265,22,FALSE)</f>
        <v>3678286</v>
      </c>
      <c r="G2057">
        <f t="shared" si="32"/>
        <v>697.60754057732322</v>
      </c>
    </row>
    <row r="2058" spans="1:7" x14ac:dyDescent="0.4">
      <c r="A2058">
        <v>57</v>
      </c>
      <c r="B2058">
        <v>1980</v>
      </c>
      <c r="C2058" t="s">
        <v>2273</v>
      </c>
      <c r="D2058">
        <v>1563</v>
      </c>
      <c r="E2058">
        <f>VLOOKUP(C2058,GDP!A$1:BG$265,22,FALSE)</f>
        <v>1705796849.5465925</v>
      </c>
      <c r="F2058">
        <f>VLOOKUP(C2058,Population!A$1:BG$265,22,FALSE)</f>
        <v>1839935</v>
      </c>
      <c r="G2058">
        <f t="shared" si="32"/>
        <v>927.09625587131745</v>
      </c>
    </row>
    <row r="2059" spans="1:7" x14ac:dyDescent="0.4">
      <c r="A2059">
        <v>58</v>
      </c>
      <c r="B2059">
        <v>1980</v>
      </c>
      <c r="C2059" t="s">
        <v>192</v>
      </c>
      <c r="D2059">
        <v>1548</v>
      </c>
      <c r="E2059">
        <f>VLOOKUP(C2059,GDP!A$1:BG$265,22,FALSE)</f>
        <v>64439382896.015556</v>
      </c>
      <c r="F2059">
        <f>VLOOKUP(C2059,Population!A$1:BG$265,22,FALSE)</f>
        <v>4085620</v>
      </c>
      <c r="G2059">
        <f t="shared" si="32"/>
        <v>15772.240907381391</v>
      </c>
    </row>
    <row r="2060" spans="1:7" x14ac:dyDescent="0.4">
      <c r="A2060">
        <v>59</v>
      </c>
      <c r="B2060">
        <v>1980</v>
      </c>
      <c r="C2060" t="s">
        <v>1983</v>
      </c>
      <c r="D2060">
        <v>1547</v>
      </c>
      <c r="E2060">
        <f>VLOOKUP(C2060,GDP!A$1:BG$265,22,FALSE)</f>
        <v>0</v>
      </c>
      <c r="F2060">
        <f>VLOOKUP(C2060,Population!A$1:BG$265,22,FALSE)</f>
        <v>4511902</v>
      </c>
      <c r="G2060" t="str">
        <f t="shared" si="32"/>
        <v>.</v>
      </c>
    </row>
    <row r="2061" spans="1:7" x14ac:dyDescent="0.4">
      <c r="A2061">
        <v>60</v>
      </c>
      <c r="B2061">
        <v>1980</v>
      </c>
      <c r="C2061" t="s">
        <v>2087</v>
      </c>
      <c r="D2061">
        <v>1544</v>
      </c>
      <c r="E2061">
        <f>VLOOKUP(C2061,GDP!A$1:BG$265,22,FALSE)</f>
        <v>794900000</v>
      </c>
      <c r="F2061">
        <f>VLOOKUP(C2061,Population!A$1:BG$265,22,FALSE)</f>
        <v>362777</v>
      </c>
      <c r="G2061">
        <f t="shared" si="32"/>
        <v>2191.1532429012864</v>
      </c>
    </row>
    <row r="2062" spans="1:7" x14ac:dyDescent="0.4">
      <c r="A2062">
        <v>61</v>
      </c>
      <c r="B2062">
        <v>1980</v>
      </c>
      <c r="C2062" t="s">
        <v>2015</v>
      </c>
      <c r="D2062">
        <v>1543</v>
      </c>
      <c r="E2062">
        <f>VLOOKUP(C2062,GDP!A$1:BG$265,22,FALSE)</f>
        <v>0</v>
      </c>
      <c r="F2062">
        <f>VLOOKUP(C2062,Population!A$1:BG$265,22,FALSE)</f>
        <v>3219466</v>
      </c>
      <c r="G2062" t="str">
        <f t="shared" si="32"/>
        <v>.</v>
      </c>
    </row>
    <row r="2063" spans="1:7" x14ac:dyDescent="0.4">
      <c r="A2063">
        <v>62</v>
      </c>
      <c r="B2063">
        <v>1980</v>
      </c>
      <c r="C2063" t="s">
        <v>1955</v>
      </c>
      <c r="D2063">
        <v>1538</v>
      </c>
      <c r="E2063">
        <f>VLOOKUP(C2063,GDP!A$1:BG$265,22,FALSE)</f>
        <v>10175615441.812651</v>
      </c>
      <c r="F2063">
        <f>VLOOKUP(C2063,Population!A$1:BG$265,22,FALSE)</f>
        <v>8293675</v>
      </c>
      <c r="G2063">
        <f t="shared" si="32"/>
        <v>1226.9127307029332</v>
      </c>
    </row>
    <row r="2064" spans="1:7" x14ac:dyDescent="0.4">
      <c r="A2064">
        <v>63</v>
      </c>
      <c r="B2064">
        <v>1980</v>
      </c>
      <c r="C2064" t="s">
        <v>529</v>
      </c>
      <c r="D2064">
        <v>1537</v>
      </c>
      <c r="E2064">
        <f>VLOOKUP(C2064,GDP!A$1:BG$265,22,FALSE)</f>
        <v>3573959899.9999995</v>
      </c>
      <c r="F2064">
        <f>VLOOKUP(C2064,Population!A$1:BG$265,22,FALSE)</f>
        <v>4580704</v>
      </c>
      <c r="G2064">
        <f t="shared" si="32"/>
        <v>780.22066040503807</v>
      </c>
    </row>
    <row r="2065" spans="1:7" x14ac:dyDescent="0.4">
      <c r="A2065">
        <v>64</v>
      </c>
      <c r="B2065">
        <v>1980</v>
      </c>
      <c r="C2065" t="s">
        <v>591</v>
      </c>
      <c r="D2065">
        <v>1536</v>
      </c>
      <c r="E2065">
        <f>VLOOKUP(C2065,GDP!A$1:BG$265,22,FALSE)</f>
        <v>0</v>
      </c>
      <c r="F2065">
        <f>VLOOKUP(C2065,Population!A$1:BG$265,22,FALSE)</f>
        <v>5688836</v>
      </c>
      <c r="G2065" t="str">
        <f t="shared" si="32"/>
        <v>.</v>
      </c>
    </row>
    <row r="2066" spans="1:7" x14ac:dyDescent="0.4">
      <c r="A2066">
        <v>65</v>
      </c>
      <c r="B2066">
        <v>1980</v>
      </c>
      <c r="C2066" t="s">
        <v>2279</v>
      </c>
      <c r="D2066">
        <v>1532</v>
      </c>
      <c r="E2066" t="e">
        <f>VLOOKUP(C2066,GDP!A$1:BG$265,22,FALSE)</f>
        <v>#N/A</v>
      </c>
      <c r="F2066" t="e">
        <f>VLOOKUP(C2066,Population!A$1:BG$265,22,FALSE)</f>
        <v>#N/A</v>
      </c>
      <c r="G2066" t="str">
        <f t="shared" si="32"/>
        <v>.</v>
      </c>
    </row>
    <row r="2067" spans="1:7" x14ac:dyDescent="0.4">
      <c r="A2067">
        <v>66</v>
      </c>
      <c r="B2067">
        <v>1980</v>
      </c>
      <c r="C2067" t="s">
        <v>2038</v>
      </c>
      <c r="D2067">
        <v>1525</v>
      </c>
      <c r="E2067">
        <f>VLOOKUP(C2067,GDP!A$1:BG$265,22,FALSE)</f>
        <v>1759690811.6069891</v>
      </c>
      <c r="F2067">
        <f>VLOOKUP(C2067,Population!A$1:BG$265,22,FALSE)</f>
        <v>7090126</v>
      </c>
      <c r="G2067">
        <f t="shared" si="32"/>
        <v>248.18893368143094</v>
      </c>
    </row>
    <row r="2068" spans="1:7" x14ac:dyDescent="0.4">
      <c r="A2068">
        <v>67</v>
      </c>
      <c r="B2068">
        <v>1980</v>
      </c>
      <c r="C2068" t="s">
        <v>2120</v>
      </c>
      <c r="D2068">
        <v>1522</v>
      </c>
      <c r="E2068">
        <f>VLOOKUP(C2068,GDP!A$1:BG$265,22,FALSE)</f>
        <v>3829500000</v>
      </c>
      <c r="F2068">
        <f>VLOOKUP(C2068,Population!A$1:BG$265,22,FALSE)</f>
        <v>5889230</v>
      </c>
      <c r="G2068">
        <f t="shared" si="32"/>
        <v>650.25478712836821</v>
      </c>
    </row>
    <row r="2069" spans="1:7" x14ac:dyDescent="0.4">
      <c r="A2069">
        <v>68</v>
      </c>
      <c r="B2069">
        <v>1980</v>
      </c>
      <c r="C2069" t="s">
        <v>2111</v>
      </c>
      <c r="D2069">
        <v>1520</v>
      </c>
      <c r="E2069">
        <f>VLOOKUP(C2069,GDP!A$1:BG$265,22,FALSE)</f>
        <v>82340333.333333328</v>
      </c>
      <c r="F2069">
        <f>VLOOKUP(C2069,Population!A$1:BG$265,22,FALSE)</f>
        <v>100505</v>
      </c>
      <c r="G2069">
        <f t="shared" si="32"/>
        <v>819.26603983218081</v>
      </c>
    </row>
    <row r="2070" spans="1:7" x14ac:dyDescent="0.4">
      <c r="A2070">
        <v>69</v>
      </c>
      <c r="B2070">
        <v>1980</v>
      </c>
      <c r="C2070" t="s">
        <v>2109</v>
      </c>
      <c r="D2070">
        <v>1516</v>
      </c>
      <c r="E2070">
        <f>VLOOKUP(C2070,GDP!A$1:BG$265,22,FALSE)</f>
        <v>2862505000000</v>
      </c>
      <c r="F2070">
        <f>VLOOKUP(C2070,Population!A$1:BG$265,22,FALSE)</f>
        <v>227225000</v>
      </c>
      <c r="G2070">
        <f t="shared" si="32"/>
        <v>12597.667510177138</v>
      </c>
    </row>
    <row r="2071" spans="1:7" x14ac:dyDescent="0.4">
      <c r="A2071">
        <v>70</v>
      </c>
      <c r="B2071">
        <v>1980</v>
      </c>
      <c r="C2071" t="s">
        <v>2121</v>
      </c>
      <c r="D2071">
        <v>1511</v>
      </c>
      <c r="E2071">
        <f>VLOOKUP(C2071,GDP!A$1:BG$265,22,FALSE)</f>
        <v>6678868200</v>
      </c>
      <c r="F2071">
        <f>VLOOKUP(C2071,Population!A$1:BG$265,22,FALSE)</f>
        <v>7164172</v>
      </c>
      <c r="G2071">
        <f t="shared" si="32"/>
        <v>932.25961074078066</v>
      </c>
    </row>
    <row r="2072" spans="1:7" x14ac:dyDescent="0.4">
      <c r="A2072">
        <v>71</v>
      </c>
      <c r="B2072">
        <v>1980</v>
      </c>
      <c r="C2072" t="s">
        <v>1988</v>
      </c>
      <c r="D2072">
        <v>1509</v>
      </c>
      <c r="E2072">
        <f>VLOOKUP(C2072,GDP!A$1:BG$265,22,FALSE)</f>
        <v>7878700000</v>
      </c>
      <c r="F2072">
        <f>VLOOKUP(C2072,Population!A$1:BG$265,22,FALSE)</f>
        <v>7283459</v>
      </c>
      <c r="G2072">
        <f t="shared" si="32"/>
        <v>1081.7250430049787</v>
      </c>
    </row>
    <row r="2073" spans="1:7" x14ac:dyDescent="0.4">
      <c r="A2073">
        <v>72</v>
      </c>
      <c r="B2073">
        <v>1980</v>
      </c>
      <c r="C2073" t="s">
        <v>934</v>
      </c>
      <c r="D2073">
        <v>1506</v>
      </c>
      <c r="E2073">
        <f>VLOOKUP(C2073,GDP!A$1:BG$265,22,FALSE)</f>
        <v>4831447001.1668606</v>
      </c>
      <c r="F2073">
        <f>VLOOKUP(C2073,Population!A$1:BG$265,22,FALSE)</f>
        <v>2389310</v>
      </c>
      <c r="G2073">
        <f t="shared" si="32"/>
        <v>2022.1097309126319</v>
      </c>
    </row>
    <row r="2074" spans="1:7" x14ac:dyDescent="0.4">
      <c r="A2074">
        <v>73</v>
      </c>
      <c r="B2074">
        <v>1980</v>
      </c>
      <c r="C2074" t="s">
        <v>1170</v>
      </c>
      <c r="D2074">
        <v>1494</v>
      </c>
      <c r="E2074">
        <f>VLOOKUP(C2074,GDP!A$1:BG$265,22,FALSE)</f>
        <v>1105385973763.8748</v>
      </c>
      <c r="F2074">
        <f>VLOOKUP(C2074,Population!A$1:BG$265,22,FALSE)</f>
        <v>116782000</v>
      </c>
      <c r="G2074">
        <f t="shared" si="32"/>
        <v>9465.3797140301995</v>
      </c>
    </row>
    <row r="2075" spans="1:7" x14ac:dyDescent="0.4">
      <c r="A2075">
        <v>74</v>
      </c>
      <c r="B2075">
        <v>1980</v>
      </c>
      <c r="C2075" t="s">
        <v>1474</v>
      </c>
      <c r="D2075">
        <v>1484</v>
      </c>
      <c r="E2075">
        <f>VLOOKUP(C2075,GDP!A$1:BG$265,22,FALSE)</f>
        <v>5934073603.5484943</v>
      </c>
      <c r="F2075">
        <f>VLOOKUP(C2075,Population!A$1:BG$265,22,FALSE)</f>
        <v>8929900</v>
      </c>
      <c r="G2075">
        <f t="shared" si="32"/>
        <v>664.51736341375545</v>
      </c>
    </row>
    <row r="2076" spans="1:7" x14ac:dyDescent="0.4">
      <c r="A2076">
        <v>74</v>
      </c>
      <c r="B2076">
        <v>1980</v>
      </c>
      <c r="C2076" t="s">
        <v>2048</v>
      </c>
      <c r="D2076">
        <v>1484</v>
      </c>
      <c r="E2076">
        <f>VLOOKUP(C2076,GDP!A$1:BG$265,22,FALSE)</f>
        <v>1237655461.1501045</v>
      </c>
      <c r="F2076">
        <f>VLOOKUP(C2076,Population!A$1:BG$265,22,FALSE)</f>
        <v>6163080</v>
      </c>
      <c r="G2076">
        <f t="shared" si="32"/>
        <v>200.81768549979952</v>
      </c>
    </row>
    <row r="2077" spans="1:7" x14ac:dyDescent="0.4">
      <c r="A2077">
        <v>76</v>
      </c>
      <c r="B2077">
        <v>1980</v>
      </c>
      <c r="C2077" t="s">
        <v>719</v>
      </c>
      <c r="D2077">
        <v>1472</v>
      </c>
      <c r="E2077">
        <f>VLOOKUP(C2077,GDP!A$1:BG$265,22,FALSE)</f>
        <v>23149971048.060219</v>
      </c>
      <c r="F2077">
        <f>VLOOKUP(C2077,Population!A$1:BG$265,22,FALSE)</f>
        <v>3112900</v>
      </c>
      <c r="G2077">
        <f t="shared" si="32"/>
        <v>7436.7859706576564</v>
      </c>
    </row>
    <row r="2078" spans="1:7" x14ac:dyDescent="0.4">
      <c r="A2078">
        <v>76</v>
      </c>
      <c r="B2078">
        <v>1980</v>
      </c>
      <c r="C2078" t="s">
        <v>1312</v>
      </c>
      <c r="D2078">
        <v>1472</v>
      </c>
      <c r="E2078">
        <f>VLOOKUP(C2078,GDP!A$1:BG$265,22,FALSE)</f>
        <v>17881514682.878384</v>
      </c>
      <c r="F2078">
        <f>VLOOKUP(C2078,Population!A$1:BG$265,22,FALSE)</f>
        <v>7976445</v>
      </c>
      <c r="G2078">
        <f t="shared" si="32"/>
        <v>2241.7900058081495</v>
      </c>
    </row>
    <row r="2079" spans="1:7" x14ac:dyDescent="0.4">
      <c r="A2079">
        <v>78</v>
      </c>
      <c r="B2079">
        <v>1980</v>
      </c>
      <c r="C2079" t="s">
        <v>1929</v>
      </c>
      <c r="D2079">
        <v>1471</v>
      </c>
      <c r="E2079">
        <f>VLOOKUP(C2079,GDP!A$1:BG$265,22,FALSE)</f>
        <v>0</v>
      </c>
      <c r="F2079">
        <f>VLOOKUP(C2079,Population!A$1:BG$265,22,FALSE)</f>
        <v>2671997</v>
      </c>
      <c r="G2079" t="str">
        <f t="shared" si="32"/>
        <v>.</v>
      </c>
    </row>
    <row r="2080" spans="1:7" x14ac:dyDescent="0.4">
      <c r="A2080">
        <v>79</v>
      </c>
      <c r="B2080">
        <v>1980</v>
      </c>
      <c r="C2080" t="s">
        <v>2076</v>
      </c>
      <c r="D2080">
        <v>1452</v>
      </c>
      <c r="E2080">
        <f>VLOOKUP(C2080,GDP!A$1:BG$265,22,FALSE)</f>
        <v>7459833333.333334</v>
      </c>
      <c r="F2080">
        <f>VLOOKUP(C2080,Population!A$1:BG$265,22,FALSE)</f>
        <v>14507468</v>
      </c>
      <c r="G2080">
        <f t="shared" si="32"/>
        <v>514.20643032494252</v>
      </c>
    </row>
    <row r="2081" spans="1:7" x14ac:dyDescent="0.4">
      <c r="A2081">
        <v>80</v>
      </c>
      <c r="B2081">
        <v>1980</v>
      </c>
      <c r="C2081" t="s">
        <v>1961</v>
      </c>
      <c r="D2081">
        <v>1451</v>
      </c>
      <c r="E2081">
        <f>VLOOKUP(C2081,GDP!A$1:BG$265,22,FALSE)</f>
        <v>2154311276.9485903</v>
      </c>
      <c r="F2081">
        <f>VLOOKUP(C2081,Population!A$1:BG$265,22,FALSE)</f>
        <v>685406</v>
      </c>
      <c r="G2081">
        <f t="shared" si="32"/>
        <v>3143.1170385852915</v>
      </c>
    </row>
    <row r="2082" spans="1:7" x14ac:dyDescent="0.4">
      <c r="A2082">
        <v>81</v>
      </c>
      <c r="B2082">
        <v>1980</v>
      </c>
      <c r="C2082" t="s">
        <v>2275</v>
      </c>
      <c r="D2082">
        <v>1449</v>
      </c>
      <c r="E2082" t="e">
        <f>VLOOKUP(C2082,GDP!A$1:BG$265,22,FALSE)</f>
        <v>#N/A</v>
      </c>
      <c r="F2082" t="e">
        <f>VLOOKUP(C2082,Population!A$1:BG$265,22,FALSE)</f>
        <v>#N/A</v>
      </c>
      <c r="G2082" t="str">
        <f t="shared" si="32"/>
        <v>.</v>
      </c>
    </row>
    <row r="2083" spans="1:7" x14ac:dyDescent="0.4">
      <c r="A2083">
        <v>82</v>
      </c>
      <c r="B2083">
        <v>1980</v>
      </c>
      <c r="C2083" t="s">
        <v>1497</v>
      </c>
      <c r="D2083">
        <v>1447</v>
      </c>
      <c r="E2083">
        <f>VLOOKUP(C2083,GDP!A$1:BG$265,22,FALSE)</f>
        <v>1136408814.1969221</v>
      </c>
      <c r="F2083">
        <f>VLOOKUP(C2083,Population!A$1:BG$265,22,FALSE)</f>
        <v>2720839</v>
      </c>
      <c r="G2083">
        <f t="shared" si="32"/>
        <v>417.66852584696193</v>
      </c>
    </row>
    <row r="2084" spans="1:7" x14ac:dyDescent="0.4">
      <c r="A2084">
        <v>83</v>
      </c>
      <c r="B2084">
        <v>1980</v>
      </c>
      <c r="C2084" t="s">
        <v>2106</v>
      </c>
      <c r="D2084">
        <v>1437</v>
      </c>
      <c r="E2084">
        <f>VLOOKUP(C2084,GDP!A$1:BG$265,22,FALSE)</f>
        <v>0</v>
      </c>
      <c r="F2084">
        <f>VLOOKUP(C2084,Population!A$1:BG$265,22,FALSE)</f>
        <v>18683157</v>
      </c>
      <c r="G2084" t="str">
        <f t="shared" si="32"/>
        <v>.</v>
      </c>
    </row>
    <row r="2085" spans="1:7" x14ac:dyDescent="0.4">
      <c r="A2085">
        <v>84</v>
      </c>
      <c r="B2085">
        <v>1980</v>
      </c>
      <c r="C2085" t="s">
        <v>2095</v>
      </c>
      <c r="D2085">
        <v>1436</v>
      </c>
      <c r="E2085">
        <f>VLOOKUP(C2085,GDP!A$1:BG$265,22,FALSE)</f>
        <v>32353440726.885578</v>
      </c>
      <c r="F2085">
        <f>VLOOKUP(C2085,Population!A$1:BG$265,22,FALSE)</f>
        <v>47385323</v>
      </c>
      <c r="G2085">
        <f t="shared" si="32"/>
        <v>682.77345554625799</v>
      </c>
    </row>
    <row r="2086" spans="1:7" x14ac:dyDescent="0.4">
      <c r="A2086">
        <v>85</v>
      </c>
      <c r="B2086">
        <v>1980</v>
      </c>
      <c r="C2086" t="s">
        <v>2049</v>
      </c>
      <c r="D2086">
        <v>1433</v>
      </c>
      <c r="E2086">
        <f>VLOOKUP(C2086,GDP!A$1:BG$265,22,FALSE)</f>
        <v>24488033442.050625</v>
      </c>
      <c r="F2086">
        <f>VLOOKUP(C2086,Population!A$1:BG$265,22,FALSE)</f>
        <v>13798125</v>
      </c>
      <c r="G2086">
        <f t="shared" si="32"/>
        <v>1774.7363096109525</v>
      </c>
    </row>
    <row r="2087" spans="1:7" x14ac:dyDescent="0.4">
      <c r="A2087">
        <v>86</v>
      </c>
      <c r="B2087">
        <v>1980</v>
      </c>
      <c r="C2087" t="s">
        <v>1976</v>
      </c>
      <c r="D2087">
        <v>1425</v>
      </c>
      <c r="E2087">
        <f>VLOOKUP(C2087,GDP!A$1:BG$265,22,FALSE)</f>
        <v>53685049410.264587</v>
      </c>
      <c r="F2087">
        <f>VLOOKUP(C2087,Population!A$1:BG$265,22,FALSE)</f>
        <v>4779535</v>
      </c>
      <c r="G2087">
        <f t="shared" si="32"/>
        <v>11232.274564421976</v>
      </c>
    </row>
    <row r="2088" spans="1:7" x14ac:dyDescent="0.4">
      <c r="A2088">
        <v>87</v>
      </c>
      <c r="B2088">
        <v>1980</v>
      </c>
      <c r="C2088" t="s">
        <v>1046</v>
      </c>
      <c r="D2088">
        <v>1421</v>
      </c>
      <c r="E2088">
        <f>VLOOKUP(C2088,GDP!A$1:BG$265,22,FALSE)</f>
        <v>164541738058.73688</v>
      </c>
      <c r="F2088">
        <f>VLOOKUP(C2088,Population!A$1:BG$265,22,FALSE)</f>
        <v>9740599</v>
      </c>
      <c r="G2088">
        <f t="shared" si="32"/>
        <v>16892.36340175146</v>
      </c>
    </row>
    <row r="2089" spans="1:7" x14ac:dyDescent="0.4">
      <c r="A2089">
        <v>88</v>
      </c>
      <c r="B2089">
        <v>1980</v>
      </c>
      <c r="C2089" t="s">
        <v>2107</v>
      </c>
      <c r="D2089">
        <v>1415</v>
      </c>
      <c r="E2089">
        <f>VLOOKUP(C2089,GDP!A$1:BG$265,22,FALSE)</f>
        <v>1244609999.9999998</v>
      </c>
      <c r="F2089">
        <f>VLOOKUP(C2089,Population!A$1:BG$265,22,FALSE)</f>
        <v>12549540</v>
      </c>
      <c r="G2089">
        <f t="shared" si="32"/>
        <v>99.175746680754813</v>
      </c>
    </row>
    <row r="2090" spans="1:7" x14ac:dyDescent="0.4">
      <c r="A2090">
        <v>89</v>
      </c>
      <c r="B2090">
        <v>1980</v>
      </c>
      <c r="C2090" t="s">
        <v>2003</v>
      </c>
      <c r="D2090">
        <v>1413</v>
      </c>
      <c r="E2090">
        <f>VLOOKUP(C2090,GDP!A$1:BG$265,22,FALSE)</f>
        <v>3331325037.5187593</v>
      </c>
      <c r="F2090">
        <f>VLOOKUP(C2090,Population!A$1:BG$265,22,FALSE)</f>
        <v>228138</v>
      </c>
      <c r="G2090">
        <f t="shared" si="32"/>
        <v>14602.236530164897</v>
      </c>
    </row>
    <row r="2091" spans="1:7" x14ac:dyDescent="0.4">
      <c r="A2091">
        <v>90</v>
      </c>
      <c r="B2091">
        <v>1980</v>
      </c>
      <c r="C2091" t="s">
        <v>2033</v>
      </c>
      <c r="D2091">
        <v>1412</v>
      </c>
      <c r="E2091">
        <f>VLOOKUP(C2091,GDP!A$1:BG$265,22,FALSE)</f>
        <v>4042139901.3669782</v>
      </c>
      <c r="F2091">
        <f>VLOOKUP(C2091,Population!A$1:BG$265,22,FALSE)</f>
        <v>8716553</v>
      </c>
      <c r="G2091">
        <f t="shared" si="32"/>
        <v>463.73146602412424</v>
      </c>
    </row>
    <row r="2092" spans="1:7" x14ac:dyDescent="0.4">
      <c r="A2092">
        <v>91</v>
      </c>
      <c r="B2092">
        <v>1980</v>
      </c>
      <c r="C2092" t="s">
        <v>2104</v>
      </c>
      <c r="D2092">
        <v>1409</v>
      </c>
      <c r="E2092">
        <f>VLOOKUP(C2092,GDP!A$1:BG$265,22,FALSE)</f>
        <v>6235833333.333334</v>
      </c>
      <c r="F2092">
        <f>VLOOKUP(C2092,Population!A$1:BG$265,22,FALSE)</f>
        <v>1085308</v>
      </c>
      <c r="G2092">
        <f t="shared" si="32"/>
        <v>5745.6807959890957</v>
      </c>
    </row>
    <row r="2093" spans="1:7" x14ac:dyDescent="0.4">
      <c r="A2093">
        <v>92</v>
      </c>
      <c r="B2093">
        <v>1980</v>
      </c>
      <c r="C2093" t="s">
        <v>1927</v>
      </c>
      <c r="D2093">
        <v>1406</v>
      </c>
      <c r="E2093">
        <f>VLOOKUP(C2093,GDP!A$1:BG$265,22,FALSE)</f>
        <v>0</v>
      </c>
      <c r="F2093">
        <f>VLOOKUP(C2093,Population!A$1:BG$265,22,FALSE)</f>
        <v>60096</v>
      </c>
      <c r="G2093" t="str">
        <f t="shared" si="32"/>
        <v>.</v>
      </c>
    </row>
    <row r="2094" spans="1:7" x14ac:dyDescent="0.4">
      <c r="A2094">
        <v>93</v>
      </c>
      <c r="B2094">
        <v>1980</v>
      </c>
      <c r="C2094" t="s">
        <v>2278</v>
      </c>
      <c r="D2094">
        <v>1400</v>
      </c>
      <c r="E2094" t="e">
        <f>VLOOKUP(C2094,GDP!A$1:BG$265,22,FALSE)</f>
        <v>#N/A</v>
      </c>
      <c r="F2094" t="e">
        <f>VLOOKUP(C2094,Population!A$1:BG$265,22,FALSE)</f>
        <v>#N/A</v>
      </c>
      <c r="G2094" t="str">
        <f t="shared" si="32"/>
        <v>.</v>
      </c>
    </row>
    <row r="2095" spans="1:7" x14ac:dyDescent="0.4">
      <c r="A2095">
        <v>94</v>
      </c>
      <c r="B2095">
        <v>1980</v>
      </c>
      <c r="C2095" t="s">
        <v>1951</v>
      </c>
      <c r="D2095">
        <v>1383</v>
      </c>
      <c r="E2095">
        <f>VLOOKUP(C2095,GDP!A$1:BG$265,22,FALSE)</f>
        <v>797048028.77324653</v>
      </c>
      <c r="F2095">
        <f>VLOOKUP(C2095,Population!A$1:BG$265,22,FALSE)</f>
        <v>2279821</v>
      </c>
      <c r="G2095">
        <f t="shared" si="32"/>
        <v>349.60991620537163</v>
      </c>
    </row>
    <row r="2096" spans="1:7" x14ac:dyDescent="0.4">
      <c r="A2096">
        <v>95</v>
      </c>
      <c r="B2096">
        <v>1980</v>
      </c>
      <c r="C2096" t="s">
        <v>2052</v>
      </c>
      <c r="D2096">
        <v>1382</v>
      </c>
      <c r="E2096">
        <f>VLOOKUP(C2096,GDP!A$1:BG$265,22,FALSE)</f>
        <v>1182457142.6064794</v>
      </c>
      <c r="F2096">
        <f>VLOOKUP(C2096,Population!A$1:BG$265,22,FALSE)</f>
        <v>140050</v>
      </c>
      <c r="G2096">
        <f t="shared" si="32"/>
        <v>8443.1070518134911</v>
      </c>
    </row>
    <row r="2097" spans="1:7" x14ac:dyDescent="0.4">
      <c r="A2097">
        <v>96</v>
      </c>
      <c r="B2097">
        <v>1980</v>
      </c>
      <c r="C2097" t="s">
        <v>2280</v>
      </c>
      <c r="D2097">
        <v>1372</v>
      </c>
      <c r="E2097">
        <f>VLOOKUP(C2097,GDP!A$1:BG$265,22,FALSE)</f>
        <v>28861759209.019112</v>
      </c>
      <c r="F2097">
        <f>VLOOKUP(C2097,Population!A$1:BG$265,22,FALSE)</f>
        <v>5063100</v>
      </c>
      <c r="G2097">
        <f t="shared" si="32"/>
        <v>5700.412634358222</v>
      </c>
    </row>
    <row r="2098" spans="1:7" x14ac:dyDescent="0.4">
      <c r="A2098">
        <v>97</v>
      </c>
      <c r="B2098">
        <v>1980</v>
      </c>
      <c r="C2098" t="s">
        <v>2040</v>
      </c>
      <c r="D2098">
        <v>1371</v>
      </c>
      <c r="E2098">
        <f>VLOOKUP(C2098,GDP!A$1:BG$265,22,FALSE)</f>
        <v>0</v>
      </c>
      <c r="F2098">
        <f>VLOOKUP(C2098,Population!A$1:BG$265,22,FALSE)</f>
        <v>33369712</v>
      </c>
      <c r="G2098" t="str">
        <f t="shared" si="32"/>
        <v>.</v>
      </c>
    </row>
    <row r="2099" spans="1:7" x14ac:dyDescent="0.4">
      <c r="A2099">
        <v>98</v>
      </c>
      <c r="B2099">
        <v>1980</v>
      </c>
      <c r="C2099" t="s">
        <v>2079</v>
      </c>
      <c r="D2099">
        <v>1368</v>
      </c>
      <c r="E2099">
        <f>VLOOKUP(C2099,GDP!A$1:BG$265,22,FALSE)</f>
        <v>1100685844.9228423</v>
      </c>
      <c r="F2099">
        <f>VLOOKUP(C2099,Population!A$1:BG$265,22,FALSE)</f>
        <v>3365441</v>
      </c>
      <c r="G2099">
        <f t="shared" si="32"/>
        <v>327.05545719649882</v>
      </c>
    </row>
    <row r="2100" spans="1:7" x14ac:dyDescent="0.4">
      <c r="A2100">
        <v>99</v>
      </c>
      <c r="B2100">
        <v>1980</v>
      </c>
      <c r="C2100" t="s">
        <v>1973</v>
      </c>
      <c r="D2100">
        <v>1363</v>
      </c>
      <c r="E2100">
        <f>VLOOKUP(C2100,GDP!A$1:BG$265,22,FALSE)</f>
        <v>0</v>
      </c>
      <c r="F2100">
        <f>VLOOKUP(C2100,Population!A$1:BG$265,22,FALSE)</f>
        <v>35264898</v>
      </c>
      <c r="G2100" t="str">
        <f t="shared" si="32"/>
        <v>.</v>
      </c>
    </row>
    <row r="2101" spans="1:7" x14ac:dyDescent="0.4">
      <c r="A2101">
        <v>100</v>
      </c>
      <c r="B2101">
        <v>1980</v>
      </c>
      <c r="C2101" t="s">
        <v>2282</v>
      </c>
      <c r="D2101">
        <v>1357</v>
      </c>
      <c r="E2101">
        <f>VLOOKUP(C2101,GDP!A$1:BG$265,22,FALSE)</f>
        <v>13062421024.933714</v>
      </c>
      <c r="F2101">
        <f>VLOOKUP(C2101,Population!A$1:BG$265,22,FALSE)</f>
        <v>8930774</v>
      </c>
      <c r="G2101">
        <f t="shared" si="32"/>
        <v>1462.6303414389072</v>
      </c>
    </row>
    <row r="2102" spans="1:7" x14ac:dyDescent="0.4">
      <c r="A2102">
        <v>1</v>
      </c>
      <c r="B2102">
        <v>1981</v>
      </c>
      <c r="C2102" t="s">
        <v>133</v>
      </c>
      <c r="D2102">
        <v>2109</v>
      </c>
      <c r="E2102">
        <f>VLOOKUP(C2102,GDP!A$1:BG$265,23,FALSE)</f>
        <v>797443405711.81311</v>
      </c>
      <c r="F2102">
        <f>VLOOKUP(C2102,Population!A$1:BG$265,23,FALSE)</f>
        <v>78407907</v>
      </c>
      <c r="G2102">
        <f t="shared" si="32"/>
        <v>10170.446275422364</v>
      </c>
    </row>
    <row r="2103" spans="1:7" x14ac:dyDescent="0.4">
      <c r="A2103">
        <v>2</v>
      </c>
      <c r="B2103">
        <v>1981</v>
      </c>
      <c r="C2103" t="s">
        <v>51</v>
      </c>
      <c r="D2103">
        <v>2090</v>
      </c>
      <c r="E2103">
        <f>VLOOKUP(C2103,GDP!A$1:BG$265,23,FALSE)</f>
        <v>0</v>
      </c>
      <c r="F2103">
        <f>VLOOKUP(C2103,Population!A$1:BG$265,23,FALSE)</f>
        <v>124030908</v>
      </c>
      <c r="G2103" t="str">
        <f t="shared" si="32"/>
        <v>.</v>
      </c>
    </row>
    <row r="2104" spans="1:7" x14ac:dyDescent="0.4">
      <c r="A2104">
        <v>3</v>
      </c>
      <c r="B2104">
        <v>1981</v>
      </c>
      <c r="C2104" t="s">
        <v>65</v>
      </c>
      <c r="D2104">
        <v>2006</v>
      </c>
      <c r="E2104">
        <f>VLOOKUP(C2104,GDP!A$1:BG$265,23,FALSE)</f>
        <v>78676840049.342087</v>
      </c>
      <c r="F2104">
        <f>VLOOKUP(C2104,Population!A$1:BG$265,23,FALSE)</f>
        <v>28543364</v>
      </c>
      <c r="G2104">
        <f t="shared" si="32"/>
        <v>2756.3969001461105</v>
      </c>
    </row>
    <row r="2105" spans="1:7" x14ac:dyDescent="0.4">
      <c r="A2105">
        <v>4</v>
      </c>
      <c r="B2105">
        <v>1981</v>
      </c>
      <c r="C2105" t="s">
        <v>2073</v>
      </c>
      <c r="D2105">
        <v>2001</v>
      </c>
      <c r="E2105">
        <f>VLOOKUP(C2105,GDP!A$1:BG$265,23,FALSE)</f>
        <v>0</v>
      </c>
      <c r="F2105">
        <f>VLOOKUP(C2105,Population!A$1:BG$265,23,FALSE)</f>
        <v>139941000</v>
      </c>
      <c r="G2105" t="str">
        <f t="shared" si="32"/>
        <v>.</v>
      </c>
    </row>
    <row r="2106" spans="1:7" x14ac:dyDescent="0.4">
      <c r="A2106">
        <v>5</v>
      </c>
      <c r="B2106">
        <v>1981</v>
      </c>
      <c r="C2106" t="s">
        <v>199</v>
      </c>
      <c r="D2106">
        <v>1959</v>
      </c>
      <c r="E2106">
        <f>VLOOKUP(C2106,GDP!A$1:BG$265,23,FALSE)</f>
        <v>0</v>
      </c>
      <c r="F2106">
        <f>VLOOKUP(C2106,Population!A$1:BG$265,23,FALSE)</f>
        <v>35898587</v>
      </c>
      <c r="G2106" t="str">
        <f t="shared" si="32"/>
        <v>.</v>
      </c>
    </row>
    <row r="2107" spans="1:7" x14ac:dyDescent="0.4">
      <c r="A2107">
        <v>6</v>
      </c>
      <c r="B2107">
        <v>1981</v>
      </c>
      <c r="C2107" t="s">
        <v>43</v>
      </c>
      <c r="D2107">
        <v>1916</v>
      </c>
      <c r="E2107">
        <f>VLOOKUP(C2107,GDP!A$1:BG$265,23,FALSE)</f>
        <v>105290614080.83443</v>
      </c>
      <c r="F2107">
        <f>VLOOKUP(C2107,Population!A$1:BG$265,23,FALSE)</f>
        <v>9858982</v>
      </c>
      <c r="G2107">
        <f t="shared" si="32"/>
        <v>10679.663892360735</v>
      </c>
    </row>
    <row r="2108" spans="1:7" x14ac:dyDescent="0.4">
      <c r="A2108">
        <v>6</v>
      </c>
      <c r="B2108">
        <v>1981</v>
      </c>
      <c r="C2108" t="s">
        <v>1607</v>
      </c>
      <c r="D2108">
        <v>1916</v>
      </c>
      <c r="E2108">
        <f>VLOOKUP(C2108,GDP!A$1:BG$265,23,FALSE)</f>
        <v>0</v>
      </c>
      <c r="F2108">
        <f>VLOOKUP(C2108,Population!A$1:BG$265,23,FALSE)</f>
        <v>0</v>
      </c>
      <c r="G2108" t="str">
        <f t="shared" si="32"/>
        <v>.</v>
      </c>
    </row>
    <row r="2109" spans="1:7" x14ac:dyDescent="0.4">
      <c r="A2109">
        <v>8</v>
      </c>
      <c r="B2109">
        <v>1981</v>
      </c>
      <c r="C2109" t="s">
        <v>147</v>
      </c>
      <c r="D2109">
        <v>1914</v>
      </c>
      <c r="E2109">
        <f>VLOOKUP(C2109,GDP!A$1:BG$265,23,FALSE)</f>
        <v>429282143246.4657</v>
      </c>
      <c r="F2109">
        <f>VLOOKUP(C2109,Population!A$1:BG$265,23,FALSE)</f>
        <v>56501675</v>
      </c>
      <c r="G2109">
        <f t="shared" si="32"/>
        <v>7597.6887985438607</v>
      </c>
    </row>
    <row r="2110" spans="1:7" x14ac:dyDescent="0.4">
      <c r="A2110">
        <v>9</v>
      </c>
      <c r="B2110">
        <v>1981</v>
      </c>
      <c r="C2110" t="s">
        <v>2270</v>
      </c>
      <c r="D2110">
        <v>1912</v>
      </c>
      <c r="E2110" t="e">
        <f>VLOOKUP(C2110,GDP!A$1:BG$265,23,FALSE)</f>
        <v>#N/A</v>
      </c>
      <c r="F2110" t="e">
        <f>VLOOKUP(C2110,Population!A$1:BG$265,23,FALSE)</f>
        <v>#N/A</v>
      </c>
      <c r="G2110" t="str">
        <f t="shared" si="32"/>
        <v>.</v>
      </c>
    </row>
    <row r="2111" spans="1:7" x14ac:dyDescent="0.4">
      <c r="A2111">
        <v>10</v>
      </c>
      <c r="B2111">
        <v>1981</v>
      </c>
      <c r="C2111" t="s">
        <v>118</v>
      </c>
      <c r="D2111">
        <v>1911</v>
      </c>
      <c r="E2111">
        <f>VLOOKUP(C2111,GDP!A$1:BG$265,23,FALSE)</f>
        <v>162039376225.38196</v>
      </c>
      <c r="F2111">
        <f>VLOOKUP(C2111,Population!A$1:BG$265,23,FALSE)</f>
        <v>14247208</v>
      </c>
      <c r="G2111">
        <f t="shared" si="32"/>
        <v>11373.412687270513</v>
      </c>
    </row>
    <row r="2112" spans="1:7" x14ac:dyDescent="0.4">
      <c r="A2112">
        <v>11</v>
      </c>
      <c r="B2112">
        <v>1981</v>
      </c>
      <c r="C2112" t="s">
        <v>232</v>
      </c>
      <c r="D2112">
        <v>1897</v>
      </c>
      <c r="E2112">
        <f>VLOOKUP(C2112,GDP!A$1:BG$265,23,FALSE)</f>
        <v>540765675241.15759</v>
      </c>
      <c r="F2112">
        <f>VLOOKUP(C2112,Population!A$1:BG$265,23,FALSE)</f>
        <v>56333829</v>
      </c>
      <c r="G2112">
        <f t="shared" si="32"/>
        <v>9599.3062222196477</v>
      </c>
    </row>
    <row r="2113" spans="1:7" x14ac:dyDescent="0.4">
      <c r="A2113">
        <v>12</v>
      </c>
      <c r="B2113">
        <v>1981</v>
      </c>
      <c r="C2113" t="s">
        <v>32</v>
      </c>
      <c r="D2113">
        <v>1895</v>
      </c>
      <c r="E2113">
        <f>VLOOKUP(C2113,GDP!A$1:BG$265,23,FALSE)</f>
        <v>615552202776.10132</v>
      </c>
      <c r="F2113">
        <f>VLOOKUP(C2113,Population!A$1:BG$265,23,FALSE)</f>
        <v>55585824</v>
      </c>
      <c r="G2113">
        <f t="shared" si="32"/>
        <v>11073.906231489909</v>
      </c>
    </row>
    <row r="2114" spans="1:7" x14ac:dyDescent="0.4">
      <c r="A2114">
        <v>12</v>
      </c>
      <c r="B2114">
        <v>1981</v>
      </c>
      <c r="C2114" t="s">
        <v>100</v>
      </c>
      <c r="D2114">
        <v>1895</v>
      </c>
      <c r="E2114">
        <f>VLOOKUP(C2114,GDP!A$1:BG$265,23,FALSE)</f>
        <v>71034228097.459824</v>
      </c>
      <c r="F2114">
        <f>VLOOKUP(C2114,Population!A$1:BG$265,23,FALSE)</f>
        <v>7568710</v>
      </c>
      <c r="G2114">
        <f t="shared" si="32"/>
        <v>9385.2490183214613</v>
      </c>
    </row>
    <row r="2115" spans="1:7" x14ac:dyDescent="0.4">
      <c r="A2115">
        <v>14</v>
      </c>
      <c r="B2115">
        <v>1981</v>
      </c>
      <c r="C2115" t="s">
        <v>1485</v>
      </c>
      <c r="D2115">
        <v>1894</v>
      </c>
      <c r="E2115">
        <f>VLOOKUP(C2115,GDP!A$1:BG$265,23,FALSE)</f>
        <v>0</v>
      </c>
      <c r="F2115">
        <f>VLOOKUP(C2115,Population!A$1:BG$265,23,FALSE)</f>
        <v>10300591</v>
      </c>
      <c r="G2115" t="str">
        <f t="shared" ref="G2115:G2178" si="33">IFERROR(IF(E2115*F2115=0,".",E2115/F2115),".")</f>
        <v>.</v>
      </c>
    </row>
    <row r="2116" spans="1:7" x14ac:dyDescent="0.4">
      <c r="A2116">
        <v>15</v>
      </c>
      <c r="B2116">
        <v>1981</v>
      </c>
      <c r="C2116" t="s">
        <v>140</v>
      </c>
      <c r="D2116">
        <v>1877</v>
      </c>
      <c r="E2116">
        <f>VLOOKUP(C2116,GDP!A$1:BG$265,23,FALSE)</f>
        <v>202257045774.01337</v>
      </c>
      <c r="F2116">
        <f>VLOOKUP(C2116,Population!A$1:BG$265,23,FALSE)</f>
        <v>37758631</v>
      </c>
      <c r="G2116">
        <f t="shared" si="33"/>
        <v>5356.5778318078683</v>
      </c>
    </row>
    <row r="2117" spans="1:7" x14ac:dyDescent="0.4">
      <c r="A2117">
        <v>16</v>
      </c>
      <c r="B2117">
        <v>1981</v>
      </c>
      <c r="C2117" t="s">
        <v>351</v>
      </c>
      <c r="D2117">
        <v>1847</v>
      </c>
      <c r="E2117" t="e">
        <f>VLOOKUP(C2117,GDP!A$1:BG$265,23,FALSE)</f>
        <v>#N/A</v>
      </c>
      <c r="F2117" t="e">
        <f>VLOOKUP(C2117,Population!A$1:BG$265,23,FALSE)</f>
        <v>#N/A</v>
      </c>
      <c r="G2117" t="str">
        <f t="shared" si="33"/>
        <v>.</v>
      </c>
    </row>
    <row r="2118" spans="1:7" x14ac:dyDescent="0.4">
      <c r="A2118">
        <v>17</v>
      </c>
      <c r="B2118">
        <v>1981</v>
      </c>
      <c r="C2118" t="s">
        <v>281</v>
      </c>
      <c r="D2118">
        <v>1845</v>
      </c>
      <c r="E2118" t="e">
        <f>VLOOKUP(C2118,GDP!A$1:BG$265,23,FALSE)</f>
        <v>#N/A</v>
      </c>
      <c r="F2118" t="e">
        <f>VLOOKUP(C2118,Population!A$1:BG$265,23,FALSE)</f>
        <v>#N/A</v>
      </c>
      <c r="G2118" t="str">
        <f t="shared" si="33"/>
        <v>.</v>
      </c>
    </row>
    <row r="2119" spans="1:7" x14ac:dyDescent="0.4">
      <c r="A2119">
        <v>18</v>
      </c>
      <c r="B2119">
        <v>1981</v>
      </c>
      <c r="C2119" t="s">
        <v>108</v>
      </c>
      <c r="D2119">
        <v>1811</v>
      </c>
      <c r="E2119">
        <f>VLOOKUP(C2119,GDP!A$1:BG$265,23,FALSE)</f>
        <v>0</v>
      </c>
      <c r="F2119">
        <f>VLOOKUP(C2119,Population!A$1:BG$265,23,FALSE)</f>
        <v>10711848</v>
      </c>
      <c r="G2119" t="str">
        <f t="shared" si="33"/>
        <v>.</v>
      </c>
    </row>
    <row r="2120" spans="1:7" x14ac:dyDescent="0.4">
      <c r="A2120">
        <v>19</v>
      </c>
      <c r="B2120">
        <v>1981</v>
      </c>
      <c r="C2120" t="s">
        <v>81</v>
      </c>
      <c r="D2120">
        <v>1789</v>
      </c>
      <c r="E2120">
        <f>VLOOKUP(C2120,GDP!A$1:BG$265,23,FALSE)</f>
        <v>11048335541.493334</v>
      </c>
      <c r="F2120">
        <f>VLOOKUP(C2120,Population!A$1:BG$265,23,FALSE)</f>
        <v>2935036</v>
      </c>
      <c r="G2120">
        <f t="shared" si="33"/>
        <v>3764.2930245125899</v>
      </c>
    </row>
    <row r="2121" spans="1:7" x14ac:dyDescent="0.4">
      <c r="A2121">
        <v>20</v>
      </c>
      <c r="B2121">
        <v>1981</v>
      </c>
      <c r="C2121" t="s">
        <v>2002</v>
      </c>
      <c r="D2121">
        <v>1785</v>
      </c>
      <c r="E2121">
        <f>VLOOKUP(C2121,GDP!A$1:BG$265,23,FALSE)</f>
        <v>20694944733.172771</v>
      </c>
      <c r="F2121">
        <f>VLOOKUP(C2121,Population!A$1:BG$265,23,FALSE)</f>
        <v>3453000</v>
      </c>
      <c r="G2121">
        <f t="shared" si="33"/>
        <v>5993.3231199457778</v>
      </c>
    </row>
    <row r="2122" spans="1:7" x14ac:dyDescent="0.4">
      <c r="A2122">
        <v>20</v>
      </c>
      <c r="B2122">
        <v>1981</v>
      </c>
      <c r="C2122" t="s">
        <v>70</v>
      </c>
      <c r="D2122">
        <v>1785</v>
      </c>
      <c r="E2122">
        <f>VLOOKUP(C2122,GDP!A$1:BG$265,23,FALSE)</f>
        <v>34509878043.589745</v>
      </c>
      <c r="F2122">
        <f>VLOOKUP(C2122,Population!A$1:BG$265,23,FALSE)</f>
        <v>11439144</v>
      </c>
      <c r="G2122">
        <f t="shared" si="33"/>
        <v>3016.8234654262369</v>
      </c>
    </row>
    <row r="2123" spans="1:7" x14ac:dyDescent="0.4">
      <c r="A2123">
        <v>22</v>
      </c>
      <c r="B2123">
        <v>1981</v>
      </c>
      <c r="C2123" t="s">
        <v>1147</v>
      </c>
      <c r="D2123">
        <v>1781</v>
      </c>
      <c r="E2123">
        <f>VLOOKUP(C2123,GDP!A$1:BG$265,23,FALSE)</f>
        <v>89629496832.795502</v>
      </c>
      <c r="F2123">
        <f>VLOOKUP(C2123,Population!A$1:BG$265,23,FALSE)</f>
        <v>30532954</v>
      </c>
      <c r="G2123">
        <f t="shared" si="33"/>
        <v>2935.5003394953369</v>
      </c>
    </row>
    <row r="2124" spans="1:7" x14ac:dyDescent="0.4">
      <c r="A2124">
        <v>23</v>
      </c>
      <c r="B2124">
        <v>1981</v>
      </c>
      <c r="C2124" t="s">
        <v>2002</v>
      </c>
      <c r="D2124">
        <v>1777</v>
      </c>
      <c r="E2124">
        <f>VLOOKUP(C2124,GDP!A$1:BG$265,23,FALSE)</f>
        <v>20694944733.172771</v>
      </c>
      <c r="F2124">
        <f>VLOOKUP(C2124,Population!A$1:BG$265,23,FALSE)</f>
        <v>3453000</v>
      </c>
      <c r="G2124">
        <f t="shared" si="33"/>
        <v>5993.3231199457778</v>
      </c>
    </row>
    <row r="2125" spans="1:7" x14ac:dyDescent="0.4">
      <c r="A2125">
        <v>24</v>
      </c>
      <c r="B2125">
        <v>1981</v>
      </c>
      <c r="C2125" t="s">
        <v>59</v>
      </c>
      <c r="D2125">
        <v>1770</v>
      </c>
      <c r="E2125">
        <f>VLOOKUP(C2125,GDP!A$1:BG$265,23,FALSE)</f>
        <v>0</v>
      </c>
      <c r="F2125">
        <f>VLOOKUP(C2125,Population!A$1:BG$265,23,FALSE)</f>
        <v>22415169</v>
      </c>
      <c r="G2125" t="str">
        <f t="shared" si="33"/>
        <v>.</v>
      </c>
    </row>
    <row r="2126" spans="1:7" x14ac:dyDescent="0.4">
      <c r="A2126">
        <v>25</v>
      </c>
      <c r="B2126">
        <v>1981</v>
      </c>
      <c r="C2126" t="s">
        <v>858</v>
      </c>
      <c r="D2126">
        <v>1755</v>
      </c>
      <c r="E2126">
        <f>VLOOKUP(C2126,GDP!A$1:BG$265,23,FALSE)</f>
        <v>61877755004.632614</v>
      </c>
      <c r="F2126">
        <f>VLOOKUP(C2126,Population!A$1:BG$265,23,FALSE)</f>
        <v>5121572</v>
      </c>
      <c r="G2126">
        <f t="shared" si="33"/>
        <v>12081.789537398403</v>
      </c>
    </row>
    <row r="2127" spans="1:7" x14ac:dyDescent="0.4">
      <c r="A2127">
        <v>26</v>
      </c>
      <c r="B2127">
        <v>1981</v>
      </c>
      <c r="C2127" t="s">
        <v>410</v>
      </c>
      <c r="D2127">
        <v>1746</v>
      </c>
      <c r="E2127">
        <f>VLOOKUP(C2127,GDP!A$1:BG$265,23,FALSE)</f>
        <v>19870000000.000004</v>
      </c>
      <c r="F2127">
        <f>VLOOKUP(C2127,Population!A$1:BG$265,23,FALSE)</f>
        <v>8891117</v>
      </c>
      <c r="G2127">
        <f t="shared" si="33"/>
        <v>2234.8148157312521</v>
      </c>
    </row>
    <row r="2128" spans="1:7" x14ac:dyDescent="0.4">
      <c r="A2128">
        <v>27</v>
      </c>
      <c r="B2128">
        <v>1981</v>
      </c>
      <c r="C2128" t="s">
        <v>467</v>
      </c>
      <c r="D2128">
        <v>1745</v>
      </c>
      <c r="E2128">
        <f>VLOOKUP(C2128,GDP!A$1:BG$265,23,FALSE)</f>
        <v>31980423452.76873</v>
      </c>
      <c r="F2128">
        <f>VLOOKUP(C2128,Population!A$1:BG$265,23,FALSE)</f>
        <v>9851362</v>
      </c>
      <c r="G2128">
        <f t="shared" si="33"/>
        <v>3246.2946192383074</v>
      </c>
    </row>
    <row r="2129" spans="1:7" x14ac:dyDescent="0.4">
      <c r="A2129">
        <v>28</v>
      </c>
      <c r="B2129">
        <v>1981</v>
      </c>
      <c r="C2129" t="s">
        <v>678</v>
      </c>
      <c r="D2129">
        <v>1737</v>
      </c>
      <c r="E2129">
        <f>VLOOKUP(C2129,GDP!A$1:BG$265,23,FALSE)</f>
        <v>100499312748.72406</v>
      </c>
      <c r="F2129">
        <f>VLOOKUP(C2129,Population!A$1:BG$265,23,FALSE)</f>
        <v>40217629</v>
      </c>
      <c r="G2129">
        <f t="shared" si="33"/>
        <v>2498.8870614109064</v>
      </c>
    </row>
    <row r="2130" spans="1:7" x14ac:dyDescent="0.4">
      <c r="A2130">
        <v>29</v>
      </c>
      <c r="B2130">
        <v>1981</v>
      </c>
      <c r="C2130" t="s">
        <v>851</v>
      </c>
      <c r="D2130">
        <v>1725</v>
      </c>
      <c r="E2130">
        <f>VLOOKUP(C2130,GDP!A$1:BG$265,23,FALSE)</f>
        <v>38424991534.033188</v>
      </c>
      <c r="F2130">
        <f>VLOOKUP(C2130,Population!A$1:BG$265,23,FALSE)</f>
        <v>14046540</v>
      </c>
      <c r="G2130">
        <f t="shared" si="33"/>
        <v>2735.5485076063705</v>
      </c>
    </row>
    <row r="2131" spans="1:7" x14ac:dyDescent="0.4">
      <c r="A2131">
        <v>29</v>
      </c>
      <c r="B2131">
        <v>1981</v>
      </c>
      <c r="C2131" t="s">
        <v>60</v>
      </c>
      <c r="D2131">
        <v>1725</v>
      </c>
      <c r="E2131">
        <f>VLOOKUP(C2131,GDP!A$1:BG$265,23,FALSE)</f>
        <v>21649137620.30547</v>
      </c>
      <c r="F2131">
        <f>VLOOKUP(C2131,Population!A$1:BG$265,23,FALSE)</f>
        <v>17792549</v>
      </c>
      <c r="G2131">
        <f t="shared" si="33"/>
        <v>1216.7530138770712</v>
      </c>
    </row>
    <row r="2132" spans="1:7" x14ac:dyDescent="0.4">
      <c r="A2132">
        <v>31</v>
      </c>
      <c r="B2132">
        <v>1981</v>
      </c>
      <c r="C2132" t="s">
        <v>126</v>
      </c>
      <c r="D2132">
        <v>1720</v>
      </c>
      <c r="E2132">
        <f>VLOOKUP(C2132,GDP!A$1:BG$265,23,FALSE)</f>
        <v>127858412114.38954</v>
      </c>
      <c r="F2132">
        <f>VLOOKUP(C2132,Population!A$1:BG$265,23,FALSE)</f>
        <v>8320503</v>
      </c>
      <c r="G2132">
        <f t="shared" si="33"/>
        <v>15366.668591356742</v>
      </c>
    </row>
    <row r="2133" spans="1:7" x14ac:dyDescent="0.4">
      <c r="A2133">
        <v>32</v>
      </c>
      <c r="B2133">
        <v>1981</v>
      </c>
      <c r="C2133" t="s">
        <v>77</v>
      </c>
      <c r="D2133">
        <v>1688</v>
      </c>
      <c r="E2133">
        <f>VLOOKUP(C2133,GDP!A$1:BG$265,23,FALSE)</f>
        <v>5219516810.3174601</v>
      </c>
      <c r="F2133">
        <f>VLOOKUP(C2133,Population!A$1:BG$265,23,FALSE)</f>
        <v>3271456</v>
      </c>
      <c r="G2133">
        <f t="shared" si="33"/>
        <v>1595.4721109858913</v>
      </c>
    </row>
    <row r="2134" spans="1:7" x14ac:dyDescent="0.4">
      <c r="A2134">
        <v>33</v>
      </c>
      <c r="B2134">
        <v>1981</v>
      </c>
      <c r="C2134" t="s">
        <v>2255</v>
      </c>
      <c r="D2134">
        <v>1686</v>
      </c>
      <c r="E2134">
        <f>VLOOKUP(C2134,GDP!A$1:BG$265,23,FALSE)</f>
        <v>72425590649.457428</v>
      </c>
      <c r="F2134">
        <f>VLOOKUP(C2134,Population!A$1:BG$265,23,FALSE)</f>
        <v>38723248</v>
      </c>
      <c r="G2134">
        <f t="shared" si="33"/>
        <v>1870.3387342264634</v>
      </c>
    </row>
    <row r="2135" spans="1:7" x14ac:dyDescent="0.4">
      <c r="A2135">
        <v>34</v>
      </c>
      <c r="B2135">
        <v>1981</v>
      </c>
      <c r="C2135" t="s">
        <v>505</v>
      </c>
      <c r="D2135">
        <v>1684</v>
      </c>
      <c r="E2135">
        <f>VLOOKUP(C2135,GDP!A$1:BG$265,23,FALSE)</f>
        <v>0</v>
      </c>
      <c r="F2135">
        <f>VLOOKUP(C2135,Population!A$1:BG$265,23,FALSE)</f>
        <v>3956000</v>
      </c>
      <c r="G2135" t="str">
        <f t="shared" si="33"/>
        <v>.</v>
      </c>
    </row>
    <row r="2136" spans="1:7" x14ac:dyDescent="0.4">
      <c r="A2136">
        <v>35</v>
      </c>
      <c r="B2136">
        <v>1981</v>
      </c>
      <c r="C2136" t="s">
        <v>1492</v>
      </c>
      <c r="D2136">
        <v>1682</v>
      </c>
      <c r="E2136">
        <f>VLOOKUP(C2136,GDP!A$1:BG$265,23,FALSE)</f>
        <v>4222441614.9743247</v>
      </c>
      <c r="F2136">
        <f>VLOOKUP(C2136,Population!A$1:BG$265,23,FALSE)</f>
        <v>11117605</v>
      </c>
      <c r="G2136">
        <f t="shared" si="33"/>
        <v>379.79777253952852</v>
      </c>
    </row>
    <row r="2137" spans="1:7" x14ac:dyDescent="0.4">
      <c r="A2137">
        <v>36</v>
      </c>
      <c r="B2137">
        <v>1981</v>
      </c>
      <c r="C2137" t="s">
        <v>727</v>
      </c>
      <c r="D2137">
        <v>1673</v>
      </c>
      <c r="E2137">
        <f>VLOOKUP(C2137,GDP!A$1:BG$265,23,FALSE)</f>
        <v>44348672667.871536</v>
      </c>
      <c r="F2137">
        <f>VLOOKUP(C2137,Population!A$1:BG$265,23,FALSE)</f>
        <v>19943664</v>
      </c>
      <c r="G2137">
        <f t="shared" si="33"/>
        <v>2223.69734407236</v>
      </c>
    </row>
    <row r="2138" spans="1:7" x14ac:dyDescent="0.4">
      <c r="A2138">
        <v>37</v>
      </c>
      <c r="B2138">
        <v>1981</v>
      </c>
      <c r="C2138" t="s">
        <v>1060</v>
      </c>
      <c r="D2138">
        <v>1668</v>
      </c>
      <c r="E2138">
        <f>VLOOKUP(C2138,GDP!A$1:BG$265,23,FALSE)</f>
        <v>52346507380.073807</v>
      </c>
      <c r="F2138">
        <f>VLOOKUP(C2138,Population!A$1:BG$265,23,FALSE)</f>
        <v>9729350</v>
      </c>
      <c r="G2138">
        <f t="shared" si="33"/>
        <v>5380.2676828435415</v>
      </c>
    </row>
    <row r="2139" spans="1:7" x14ac:dyDescent="0.4">
      <c r="A2139">
        <v>38</v>
      </c>
      <c r="B2139">
        <v>1981</v>
      </c>
      <c r="C2139" t="s">
        <v>117</v>
      </c>
      <c r="D2139">
        <v>1663</v>
      </c>
      <c r="E2139">
        <f>VLOOKUP(C2139,GDP!A$1:BG$265,23,FALSE)</f>
        <v>108993981315.54832</v>
      </c>
      <c r="F2139">
        <f>VLOOKUP(C2139,Population!A$1:BG$265,23,FALSE)</f>
        <v>6354074</v>
      </c>
      <c r="G2139">
        <f t="shared" si="33"/>
        <v>17153.401316312702</v>
      </c>
    </row>
    <row r="2140" spans="1:7" x14ac:dyDescent="0.4">
      <c r="A2140">
        <v>39</v>
      </c>
      <c r="B2140">
        <v>1981</v>
      </c>
      <c r="C2140" t="s">
        <v>33</v>
      </c>
      <c r="D2140">
        <v>1662</v>
      </c>
      <c r="E2140">
        <f>VLOOKUP(C2140,GDP!A$1:BG$265,23,FALSE)</f>
        <v>250081632653.06122</v>
      </c>
      <c r="F2140">
        <f>VLOOKUP(C2140,Population!A$1:BG$265,23,FALSE)</f>
        <v>70992195</v>
      </c>
      <c r="G2140">
        <f t="shared" si="33"/>
        <v>3522.6637611791157</v>
      </c>
    </row>
    <row r="2141" spans="1:7" x14ac:dyDescent="0.4">
      <c r="A2141">
        <v>39</v>
      </c>
      <c r="B2141">
        <v>1981</v>
      </c>
      <c r="C2141" t="s">
        <v>637</v>
      </c>
      <c r="D2141">
        <v>1662</v>
      </c>
      <c r="E2141">
        <f>VLOOKUP(C2141,GDP!A$1:BG$265,23,FALSE)</f>
        <v>8428513568.246253</v>
      </c>
      <c r="F2141">
        <f>VLOOKUP(C2141,Population!A$1:BG$265,23,FALSE)</f>
        <v>6545024</v>
      </c>
      <c r="G2141">
        <f t="shared" si="33"/>
        <v>1287.7742798569193</v>
      </c>
    </row>
    <row r="2142" spans="1:7" x14ac:dyDescent="0.4">
      <c r="A2142">
        <v>41</v>
      </c>
      <c r="B2142">
        <v>1981</v>
      </c>
      <c r="C2142" t="s">
        <v>750</v>
      </c>
      <c r="D2142">
        <v>1656</v>
      </c>
      <c r="E2142">
        <f>VLOOKUP(C2142,GDP!A$1:BG$265,23,FALSE)</f>
        <v>25056672166.427544</v>
      </c>
      <c r="F2142">
        <f>VLOOKUP(C2142,Population!A$1:BG$265,23,FALSE)</f>
        <v>1442991</v>
      </c>
      <c r="G2142">
        <f t="shared" si="33"/>
        <v>17364.399477493305</v>
      </c>
    </row>
    <row r="2143" spans="1:7" x14ac:dyDescent="0.4">
      <c r="A2143">
        <v>42</v>
      </c>
      <c r="B2143">
        <v>1981</v>
      </c>
      <c r="C2143" t="s">
        <v>1954</v>
      </c>
      <c r="D2143">
        <v>1642</v>
      </c>
      <c r="E2143">
        <f>VLOOKUP(C2143,GDP!A$1:BG$265,23,FALSE)</f>
        <v>195866382432.53967</v>
      </c>
      <c r="F2143">
        <f>VLOOKUP(C2143,Population!A$1:BG$265,23,FALSE)</f>
        <v>993885000</v>
      </c>
      <c r="G2143">
        <f t="shared" si="33"/>
        <v>197.07147449910167</v>
      </c>
    </row>
    <row r="2144" spans="1:7" x14ac:dyDescent="0.4">
      <c r="A2144">
        <v>43</v>
      </c>
      <c r="B2144">
        <v>1981</v>
      </c>
      <c r="C2144" t="s">
        <v>709</v>
      </c>
      <c r="D2144">
        <v>1621</v>
      </c>
      <c r="E2144">
        <f>VLOOKUP(C2144,GDP!A$1:BG$265,23,FALSE)</f>
        <v>7636345827.3430834</v>
      </c>
      <c r="F2144">
        <f>VLOOKUP(C2144,Population!A$1:BG$265,23,FALSE)</f>
        <v>8883016</v>
      </c>
      <c r="G2144">
        <f t="shared" si="33"/>
        <v>859.65688087729245</v>
      </c>
    </row>
    <row r="2145" spans="1:7" x14ac:dyDescent="0.4">
      <c r="A2145">
        <v>44</v>
      </c>
      <c r="B2145">
        <v>1981</v>
      </c>
      <c r="C2145" t="s">
        <v>739</v>
      </c>
      <c r="D2145">
        <v>1620</v>
      </c>
      <c r="E2145">
        <f>VLOOKUP(C2145,GDP!A$1:BG$265,23,FALSE)</f>
        <v>2819500000</v>
      </c>
      <c r="F2145">
        <f>VLOOKUP(C2145,Population!A$1:BG$265,23,FALSE)</f>
        <v>3792938</v>
      </c>
      <c r="G2145">
        <f t="shared" si="33"/>
        <v>743.35515107286221</v>
      </c>
    </row>
    <row r="2146" spans="1:7" x14ac:dyDescent="0.4">
      <c r="A2146">
        <v>45</v>
      </c>
      <c r="B2146">
        <v>1981</v>
      </c>
      <c r="C2146" t="s">
        <v>2285</v>
      </c>
      <c r="D2146">
        <v>1615</v>
      </c>
      <c r="E2146">
        <f>VLOOKUP(C2146,GDP!A$1:BG$265,23,FALSE)</f>
        <v>0</v>
      </c>
      <c r="F2146">
        <f>VLOOKUP(C2146,Population!A$1:BG$265,23,FALSE)</f>
        <v>27039468</v>
      </c>
      <c r="G2146" t="str">
        <f t="shared" si="33"/>
        <v>.</v>
      </c>
    </row>
    <row r="2147" spans="1:7" x14ac:dyDescent="0.4">
      <c r="A2147">
        <v>46</v>
      </c>
      <c r="B2147">
        <v>1981</v>
      </c>
      <c r="C2147" t="s">
        <v>109</v>
      </c>
      <c r="D2147">
        <v>1614</v>
      </c>
      <c r="E2147">
        <f>VLOOKUP(C2147,GDP!A$1:BG$265,23,FALSE)</f>
        <v>23405404729.729736</v>
      </c>
      <c r="F2147">
        <f>VLOOKUP(C2147,Population!A$1:BG$265,23,FALSE)</f>
        <v>45216506</v>
      </c>
      <c r="G2147">
        <f t="shared" si="33"/>
        <v>517.62966226823755</v>
      </c>
    </row>
    <row r="2148" spans="1:7" x14ac:dyDescent="0.4">
      <c r="A2148">
        <v>47</v>
      </c>
      <c r="B2148">
        <v>1981</v>
      </c>
      <c r="C2148" t="s">
        <v>815</v>
      </c>
      <c r="D2148">
        <v>1612</v>
      </c>
      <c r="E2148">
        <f>VLOOKUP(C2148,GDP!A$1:BG$265,23,FALSE)</f>
        <v>306214863624.98956</v>
      </c>
      <c r="F2148">
        <f>VLOOKUP(C2148,Population!A$1:BG$265,23,FALSE)</f>
        <v>24900000</v>
      </c>
      <c r="G2148">
        <f t="shared" si="33"/>
        <v>12297.785687750586</v>
      </c>
    </row>
    <row r="2149" spans="1:7" x14ac:dyDescent="0.4">
      <c r="A2149">
        <v>48</v>
      </c>
      <c r="B2149">
        <v>1981</v>
      </c>
      <c r="C2149" t="s">
        <v>529</v>
      </c>
      <c r="D2149">
        <v>1600</v>
      </c>
      <c r="E2149">
        <f>VLOOKUP(C2149,GDP!A$1:BG$265,23,FALSE)</f>
        <v>3437200200</v>
      </c>
      <c r="F2149">
        <f>VLOOKUP(C2149,Population!A$1:BG$265,23,FALSE)</f>
        <v>4655364</v>
      </c>
      <c r="G2149">
        <f t="shared" si="33"/>
        <v>738.33113801627542</v>
      </c>
    </row>
    <row r="2150" spans="1:7" x14ac:dyDescent="0.4">
      <c r="A2150">
        <v>49</v>
      </c>
      <c r="B2150">
        <v>1981</v>
      </c>
      <c r="C2150" t="s">
        <v>719</v>
      </c>
      <c r="D2150">
        <v>1590</v>
      </c>
      <c r="E2150">
        <f>VLOOKUP(C2150,GDP!A$1:BG$265,23,FALSE)</f>
        <v>24167846141.03738</v>
      </c>
      <c r="F2150">
        <f>VLOOKUP(C2150,Population!A$1:BG$265,23,FALSE)</f>
        <v>3124900</v>
      </c>
      <c r="G2150">
        <f t="shared" si="33"/>
        <v>7733.9582517960189</v>
      </c>
    </row>
    <row r="2151" spans="1:7" x14ac:dyDescent="0.4">
      <c r="A2151">
        <v>50</v>
      </c>
      <c r="B2151">
        <v>1981</v>
      </c>
      <c r="C2151" t="s">
        <v>522</v>
      </c>
      <c r="D2151">
        <v>1589</v>
      </c>
      <c r="E2151">
        <f>VLOOKUP(C2151,GDP!A$1:BG$265,23,FALSE)</f>
        <v>17788171722.444561</v>
      </c>
      <c r="F2151">
        <f>VLOOKUP(C2151,Population!A$1:BG$265,23,FALSE)</f>
        <v>20511601</v>
      </c>
      <c r="G2151">
        <f t="shared" si="33"/>
        <v>867.22492907523701</v>
      </c>
    </row>
    <row r="2152" spans="1:7" x14ac:dyDescent="0.4">
      <c r="A2152">
        <v>51</v>
      </c>
      <c r="B2152">
        <v>1981</v>
      </c>
      <c r="C2152" t="s">
        <v>1261</v>
      </c>
      <c r="D2152">
        <v>1586</v>
      </c>
      <c r="E2152">
        <f>VLOOKUP(C2152,GDP!A$1:BG$265,23,FALSE)</f>
        <v>3176771103.4605846</v>
      </c>
      <c r="F2152">
        <f>VLOOKUP(C2152,Population!A$1:BG$265,23,FALSE)</f>
        <v>5750338</v>
      </c>
      <c r="G2152">
        <f t="shared" si="33"/>
        <v>552.44945661639099</v>
      </c>
    </row>
    <row r="2153" spans="1:7" x14ac:dyDescent="0.4">
      <c r="A2153">
        <v>52</v>
      </c>
      <c r="B2153">
        <v>1981</v>
      </c>
      <c r="C2153" t="s">
        <v>2260</v>
      </c>
      <c r="D2153">
        <v>1585</v>
      </c>
      <c r="E2153" t="e">
        <f>VLOOKUP(C2153,GDP!A$1:BG$265,23,FALSE)</f>
        <v>#N/A</v>
      </c>
      <c r="F2153" t="e">
        <f>VLOOKUP(C2153,Population!A$1:BG$265,23,FALSE)</f>
        <v>#N/A</v>
      </c>
      <c r="G2153" t="str">
        <f t="shared" si="33"/>
        <v>.</v>
      </c>
    </row>
    <row r="2154" spans="1:7" x14ac:dyDescent="0.4">
      <c r="A2154">
        <v>53</v>
      </c>
      <c r="B2154">
        <v>1981</v>
      </c>
      <c r="C2154" t="s">
        <v>399</v>
      </c>
      <c r="D2154">
        <v>1584</v>
      </c>
      <c r="E2154">
        <f>VLOOKUP(C2154,GDP!A$1:BG$265,23,FALSE)</f>
        <v>36388366869.03093</v>
      </c>
      <c r="F2154">
        <f>VLOOKUP(C2154,Population!A$1:BG$265,23,FALSE)</f>
        <v>28375991</v>
      </c>
      <c r="G2154">
        <f t="shared" si="33"/>
        <v>1282.3646183504545</v>
      </c>
    </row>
    <row r="2155" spans="1:7" x14ac:dyDescent="0.4">
      <c r="A2155">
        <v>54</v>
      </c>
      <c r="B2155">
        <v>1981</v>
      </c>
      <c r="C2155" t="s">
        <v>2120</v>
      </c>
      <c r="D2155">
        <v>1583</v>
      </c>
      <c r="E2155">
        <f>VLOOKUP(C2155,GDP!A$1:BG$265,23,FALSE)</f>
        <v>3872666666.666666</v>
      </c>
      <c r="F2155">
        <f>VLOOKUP(C2155,Population!A$1:BG$265,23,FALSE)</f>
        <v>6094206</v>
      </c>
      <c r="G2155">
        <f t="shared" si="33"/>
        <v>635.46697743178788</v>
      </c>
    </row>
    <row r="2156" spans="1:7" x14ac:dyDescent="0.4">
      <c r="A2156">
        <v>55</v>
      </c>
      <c r="B2156">
        <v>1981</v>
      </c>
      <c r="C2156" t="s">
        <v>186</v>
      </c>
      <c r="D2156">
        <v>1581</v>
      </c>
      <c r="E2156">
        <f>VLOOKUP(C2156,GDP!A$1:BG$265,23,FALSE)</f>
        <v>20150254096.385544</v>
      </c>
      <c r="F2156">
        <f>VLOOKUP(C2156,Population!A$1:BG$265,23,FALSE)</f>
        <v>9884213</v>
      </c>
      <c r="G2156">
        <f t="shared" si="33"/>
        <v>2038.6300959303026</v>
      </c>
    </row>
    <row r="2157" spans="1:7" x14ac:dyDescent="0.4">
      <c r="A2157">
        <v>56</v>
      </c>
      <c r="B2157">
        <v>1981</v>
      </c>
      <c r="C2157" t="s">
        <v>565</v>
      </c>
      <c r="D2157">
        <v>1575</v>
      </c>
      <c r="E2157">
        <f>VLOOKUP(C2157,GDP!A$1:BG$265,23,FALSE)</f>
        <v>176599326599.3266</v>
      </c>
      <c r="F2157">
        <f>VLOOKUP(C2157,Population!A$1:BG$265,23,FALSE)</f>
        <v>14927000</v>
      </c>
      <c r="G2157">
        <f t="shared" si="33"/>
        <v>11830.865317835238</v>
      </c>
    </row>
    <row r="2158" spans="1:7" x14ac:dyDescent="0.4">
      <c r="A2158">
        <v>57</v>
      </c>
      <c r="B2158">
        <v>1981</v>
      </c>
      <c r="C2158" t="s">
        <v>2279</v>
      </c>
      <c r="D2158">
        <v>1568</v>
      </c>
      <c r="E2158" t="e">
        <f>VLOOKUP(C2158,GDP!A$1:BG$265,23,FALSE)</f>
        <v>#N/A</v>
      </c>
      <c r="F2158" t="e">
        <f>VLOOKUP(C2158,Population!A$1:BG$265,23,FALSE)</f>
        <v>#N/A</v>
      </c>
      <c r="G2158" t="str">
        <f t="shared" si="33"/>
        <v>.</v>
      </c>
    </row>
    <row r="2159" spans="1:7" x14ac:dyDescent="0.4">
      <c r="A2159">
        <v>58</v>
      </c>
      <c r="B2159">
        <v>1981</v>
      </c>
      <c r="C2159" t="s">
        <v>2038</v>
      </c>
      <c r="D2159">
        <v>1562</v>
      </c>
      <c r="E2159">
        <f>VLOOKUP(C2159,GDP!A$1:BG$265,23,FALSE)</f>
        <v>1538972158.1782014</v>
      </c>
      <c r="F2159">
        <f>VLOOKUP(C2159,Population!A$1:BG$265,23,FALSE)</f>
        <v>7234303</v>
      </c>
      <c r="G2159">
        <f t="shared" si="33"/>
        <v>212.73260992499229</v>
      </c>
    </row>
    <row r="2160" spans="1:7" x14ac:dyDescent="0.4">
      <c r="A2160">
        <v>59</v>
      </c>
      <c r="B2160">
        <v>1981</v>
      </c>
      <c r="C2160" t="s">
        <v>1064</v>
      </c>
      <c r="D2160">
        <v>1558</v>
      </c>
      <c r="E2160">
        <f>VLOOKUP(C2160,GDP!A$1:BG$265,23,FALSE)</f>
        <v>61076493506.493507</v>
      </c>
      <c r="F2160">
        <f>VLOOKUP(C2160,Population!A$1:BG$265,23,FALSE)</f>
        <v>75482552</v>
      </c>
      <c r="G2160">
        <f t="shared" si="33"/>
        <v>809.14717226960624</v>
      </c>
    </row>
    <row r="2161" spans="1:7" x14ac:dyDescent="0.4">
      <c r="A2161">
        <v>59</v>
      </c>
      <c r="B2161">
        <v>1981</v>
      </c>
      <c r="C2161" t="s">
        <v>2273</v>
      </c>
      <c r="D2161">
        <v>1558</v>
      </c>
      <c r="E2161">
        <f>VLOOKUP(C2161,GDP!A$1:BG$265,23,FALSE)</f>
        <v>1993512325.9230595</v>
      </c>
      <c r="F2161">
        <f>VLOOKUP(C2161,Population!A$1:BG$265,23,FALSE)</f>
        <v>1894676</v>
      </c>
      <c r="G2161">
        <f t="shared" si="33"/>
        <v>1052.1652915448653</v>
      </c>
    </row>
    <row r="2162" spans="1:7" x14ac:dyDescent="0.4">
      <c r="A2162">
        <v>61</v>
      </c>
      <c r="B2162">
        <v>1981</v>
      </c>
      <c r="C2162" t="s">
        <v>1983</v>
      </c>
      <c r="D2162">
        <v>1551</v>
      </c>
      <c r="E2162">
        <f>VLOOKUP(C2162,GDP!A$1:BG$265,23,FALSE)</f>
        <v>0</v>
      </c>
      <c r="F2162">
        <f>VLOOKUP(C2162,Population!A$1:BG$265,23,FALSE)</f>
        <v>4589784</v>
      </c>
      <c r="G2162" t="str">
        <f t="shared" si="33"/>
        <v>.</v>
      </c>
    </row>
    <row r="2163" spans="1:7" x14ac:dyDescent="0.4">
      <c r="A2163">
        <v>62</v>
      </c>
      <c r="B2163">
        <v>1981</v>
      </c>
      <c r="C2163" t="s">
        <v>74</v>
      </c>
      <c r="D2163">
        <v>1542</v>
      </c>
      <c r="E2163">
        <f>VLOOKUP(C2163,GDP!A$1:BG$265,23,FALSE)</f>
        <v>5891606676.1827087</v>
      </c>
      <c r="F2163">
        <f>VLOOKUP(C2163,Population!A$1:BG$265,23,FALSE)</f>
        <v>5711599</v>
      </c>
      <c r="G2163">
        <f t="shared" si="33"/>
        <v>1031.5161614431806</v>
      </c>
    </row>
    <row r="2164" spans="1:7" x14ac:dyDescent="0.4">
      <c r="A2164">
        <v>63</v>
      </c>
      <c r="B2164">
        <v>1981</v>
      </c>
      <c r="C2164" t="s">
        <v>1955</v>
      </c>
      <c r="D2164">
        <v>1538</v>
      </c>
      <c r="E2164">
        <f>VLOOKUP(C2164,GDP!A$1:BG$265,23,FALSE)</f>
        <v>8432588483.8526249</v>
      </c>
      <c r="F2164">
        <f>VLOOKUP(C2164,Population!A$1:BG$265,23,FALSE)</f>
        <v>8664057</v>
      </c>
      <c r="G2164">
        <f t="shared" si="33"/>
        <v>973.28404970703969</v>
      </c>
    </row>
    <row r="2165" spans="1:7" x14ac:dyDescent="0.4">
      <c r="A2165">
        <v>64</v>
      </c>
      <c r="B2165">
        <v>1981</v>
      </c>
      <c r="C2165" t="s">
        <v>2015</v>
      </c>
      <c r="D2165">
        <v>1536</v>
      </c>
      <c r="E2165">
        <f>VLOOKUP(C2165,GDP!A$1:BG$265,23,FALSE)</f>
        <v>0</v>
      </c>
      <c r="F2165">
        <f>VLOOKUP(C2165,Population!A$1:BG$265,23,FALSE)</f>
        <v>3347781</v>
      </c>
      <c r="G2165" t="str">
        <f t="shared" si="33"/>
        <v>.</v>
      </c>
    </row>
    <row r="2166" spans="1:7" x14ac:dyDescent="0.4">
      <c r="A2166">
        <v>65</v>
      </c>
      <c r="B2166">
        <v>1981</v>
      </c>
      <c r="C2166" t="s">
        <v>2121</v>
      </c>
      <c r="D2166">
        <v>1535</v>
      </c>
      <c r="E2166">
        <f>VLOOKUP(C2166,GDP!A$1:BG$265,23,FALSE)</f>
        <v>8011373800</v>
      </c>
      <c r="F2166">
        <f>VLOOKUP(C2166,Population!A$1:BG$265,23,FALSE)</f>
        <v>7431940</v>
      </c>
      <c r="G2166">
        <f t="shared" si="33"/>
        <v>1077.9653495587963</v>
      </c>
    </row>
    <row r="2167" spans="1:7" x14ac:dyDescent="0.4">
      <c r="A2167">
        <v>66</v>
      </c>
      <c r="B2167">
        <v>1981</v>
      </c>
      <c r="C2167" t="s">
        <v>2111</v>
      </c>
      <c r="D2167">
        <v>1531</v>
      </c>
      <c r="E2167">
        <f>VLOOKUP(C2167,GDP!A$1:BG$265,23,FALSE)</f>
        <v>102086555.55555555</v>
      </c>
      <c r="F2167">
        <f>VLOOKUP(C2167,Population!A$1:BG$265,23,FALSE)</f>
        <v>101379</v>
      </c>
      <c r="G2167">
        <f t="shared" si="33"/>
        <v>1006.9793108588125</v>
      </c>
    </row>
    <row r="2168" spans="1:7" x14ac:dyDescent="0.4">
      <c r="A2168">
        <v>67</v>
      </c>
      <c r="B2168">
        <v>1981</v>
      </c>
      <c r="C2168" t="s">
        <v>295</v>
      </c>
      <c r="D2168">
        <v>1529</v>
      </c>
      <c r="E2168">
        <f>VLOOKUP(C2168,GDP!A$1:BG$265,23,FALSE)</f>
        <v>71040020140.443634</v>
      </c>
      <c r="F2168">
        <f>VLOOKUP(C2168,Population!A$1:BG$265,23,FALSE)</f>
        <v>44988356</v>
      </c>
      <c r="G2168">
        <f t="shared" si="33"/>
        <v>1579.075708844387</v>
      </c>
    </row>
    <row r="2169" spans="1:7" x14ac:dyDescent="0.4">
      <c r="A2169">
        <v>68</v>
      </c>
      <c r="B2169">
        <v>1981</v>
      </c>
      <c r="C2169" t="s">
        <v>192</v>
      </c>
      <c r="D2169">
        <v>1519</v>
      </c>
      <c r="E2169">
        <f>VLOOKUP(C2169,GDP!A$1:BG$265,23,FALSE)</f>
        <v>63596654760.867676</v>
      </c>
      <c r="F2169">
        <f>VLOOKUP(C2169,Population!A$1:BG$265,23,FALSE)</f>
        <v>4099702</v>
      </c>
      <c r="G2169">
        <f t="shared" si="33"/>
        <v>15512.506704357456</v>
      </c>
    </row>
    <row r="2170" spans="1:7" x14ac:dyDescent="0.4">
      <c r="A2170">
        <v>69</v>
      </c>
      <c r="B2170">
        <v>1981</v>
      </c>
      <c r="C2170" t="s">
        <v>2109</v>
      </c>
      <c r="D2170">
        <v>1516</v>
      </c>
      <c r="E2170">
        <f>VLOOKUP(C2170,GDP!A$1:BG$265,23,FALSE)</f>
        <v>3210956000000</v>
      </c>
      <c r="F2170">
        <f>VLOOKUP(C2170,Population!A$1:BG$265,23,FALSE)</f>
        <v>229466000</v>
      </c>
      <c r="G2170">
        <f t="shared" si="33"/>
        <v>13993.166743657011</v>
      </c>
    </row>
    <row r="2171" spans="1:7" x14ac:dyDescent="0.4">
      <c r="A2171">
        <v>70</v>
      </c>
      <c r="B2171">
        <v>1981</v>
      </c>
      <c r="C2171" t="s">
        <v>1988</v>
      </c>
      <c r="D2171">
        <v>1509</v>
      </c>
      <c r="E2171">
        <f>VLOOKUP(C2171,GDP!A$1:BG$265,23,FALSE)</f>
        <v>8607500300</v>
      </c>
      <c r="F2171">
        <f>VLOOKUP(C2171,Population!A$1:BG$265,23,FALSE)</f>
        <v>7466488</v>
      </c>
      <c r="G2171">
        <f t="shared" si="33"/>
        <v>1152.8178040331679</v>
      </c>
    </row>
    <row r="2172" spans="1:7" x14ac:dyDescent="0.4">
      <c r="A2172">
        <v>71</v>
      </c>
      <c r="B2172">
        <v>1981</v>
      </c>
      <c r="C2172" t="s">
        <v>934</v>
      </c>
      <c r="D2172">
        <v>1506</v>
      </c>
      <c r="E2172">
        <f>VLOOKUP(C2172,GDP!A$1:BG$265,23,FALSE)</f>
        <v>2623807074.2947984</v>
      </c>
      <c r="F2172">
        <f>VLOOKUP(C2172,Population!A$1:BG$265,23,FALSE)</f>
        <v>2454129</v>
      </c>
      <c r="G2172">
        <f t="shared" si="33"/>
        <v>1069.139835067675</v>
      </c>
    </row>
    <row r="2173" spans="1:7" x14ac:dyDescent="0.4">
      <c r="A2173">
        <v>72</v>
      </c>
      <c r="B2173">
        <v>1981</v>
      </c>
      <c r="C2173" t="s">
        <v>2003</v>
      </c>
      <c r="D2173">
        <v>1498</v>
      </c>
      <c r="E2173">
        <f>VLOOKUP(C2173,GDP!A$1:BG$265,23,FALSE)</f>
        <v>3441249882.3399134</v>
      </c>
      <c r="F2173">
        <f>VLOOKUP(C2173,Population!A$1:BG$265,23,FALSE)</f>
        <v>230755</v>
      </c>
      <c r="G2173">
        <f t="shared" si="33"/>
        <v>14913.002458624573</v>
      </c>
    </row>
    <row r="2174" spans="1:7" x14ac:dyDescent="0.4">
      <c r="A2174">
        <v>73</v>
      </c>
      <c r="B2174">
        <v>1981</v>
      </c>
      <c r="C2174" t="s">
        <v>2104</v>
      </c>
      <c r="D2174">
        <v>1485</v>
      </c>
      <c r="E2174">
        <f>VLOOKUP(C2174,GDP!A$1:BG$265,23,FALSE)</f>
        <v>6992083333.333334</v>
      </c>
      <c r="F2174">
        <f>VLOOKUP(C2174,Population!A$1:BG$265,23,FALSE)</f>
        <v>1102556</v>
      </c>
      <c r="G2174">
        <f t="shared" si="33"/>
        <v>6341.7035808914325</v>
      </c>
    </row>
    <row r="2175" spans="1:7" x14ac:dyDescent="0.4">
      <c r="A2175">
        <v>73</v>
      </c>
      <c r="B2175">
        <v>1981</v>
      </c>
      <c r="C2175" t="s">
        <v>1170</v>
      </c>
      <c r="D2175">
        <v>1485</v>
      </c>
      <c r="E2175">
        <f>VLOOKUP(C2175,GDP!A$1:BG$265,23,FALSE)</f>
        <v>1218988935129.8066</v>
      </c>
      <c r="F2175">
        <f>VLOOKUP(C2175,Population!A$1:BG$265,23,FALSE)</f>
        <v>117648000</v>
      </c>
      <c r="G2175">
        <f t="shared" si="33"/>
        <v>10361.323058018892</v>
      </c>
    </row>
    <row r="2176" spans="1:7" x14ac:dyDescent="0.4">
      <c r="A2176">
        <v>75</v>
      </c>
      <c r="B2176">
        <v>1981</v>
      </c>
      <c r="C2176" t="s">
        <v>1312</v>
      </c>
      <c r="D2176">
        <v>1481</v>
      </c>
      <c r="E2176">
        <f>VLOOKUP(C2176,GDP!A$1:BG$265,23,FALSE)</f>
        <v>21810767209.369488</v>
      </c>
      <c r="F2176">
        <f>VLOOKUP(C2176,Population!A$1:BG$265,23,FALSE)</f>
        <v>8183194</v>
      </c>
      <c r="G2176">
        <f t="shared" si="33"/>
        <v>2665.3122496386482</v>
      </c>
    </row>
    <row r="2177" spans="1:7" x14ac:dyDescent="0.4">
      <c r="A2177">
        <v>76</v>
      </c>
      <c r="B2177">
        <v>1981</v>
      </c>
      <c r="C2177" t="s">
        <v>2048</v>
      </c>
      <c r="D2177">
        <v>1472</v>
      </c>
      <c r="E2177">
        <f>VLOOKUP(C2177,GDP!A$1:BG$265,23,FALSE)</f>
        <v>1237685691.9468334</v>
      </c>
      <c r="F2177">
        <f>VLOOKUP(C2177,Population!A$1:BG$265,23,FALSE)</f>
        <v>6327569</v>
      </c>
      <c r="G2177">
        <f t="shared" si="33"/>
        <v>195.60208540544298</v>
      </c>
    </row>
    <row r="2178" spans="1:7" x14ac:dyDescent="0.4">
      <c r="A2178">
        <v>77</v>
      </c>
      <c r="B2178">
        <v>1981</v>
      </c>
      <c r="C2178" t="s">
        <v>2087</v>
      </c>
      <c r="D2178">
        <v>1469</v>
      </c>
      <c r="E2178">
        <f>VLOOKUP(C2178,GDP!A$1:BG$265,23,FALSE)</f>
        <v>889050000</v>
      </c>
      <c r="F2178">
        <f>VLOOKUP(C2178,Population!A$1:BG$265,23,FALSE)</f>
        <v>363325</v>
      </c>
      <c r="G2178">
        <f t="shared" si="33"/>
        <v>2446.9827289616733</v>
      </c>
    </row>
    <row r="2179" spans="1:7" x14ac:dyDescent="0.4">
      <c r="A2179">
        <v>78</v>
      </c>
      <c r="B2179">
        <v>1981</v>
      </c>
      <c r="C2179" t="s">
        <v>1474</v>
      </c>
      <c r="D2179">
        <v>1464</v>
      </c>
      <c r="E2179">
        <f>VLOOKUP(C2179,GDP!A$1:BG$265,23,FALSE)</f>
        <v>5553824463.8227425</v>
      </c>
      <c r="F2179">
        <f>VLOOKUP(C2179,Population!A$1:BG$265,23,FALSE)</f>
        <v>9244507</v>
      </c>
      <c r="G2179">
        <f t="shared" ref="G2179:G2242" si="34">IFERROR(IF(E2179*F2179=0,".",E2179/F2179),".")</f>
        <v>600.77021563429423</v>
      </c>
    </row>
    <row r="2180" spans="1:7" x14ac:dyDescent="0.4">
      <c r="A2180">
        <v>79</v>
      </c>
      <c r="B2180">
        <v>1981</v>
      </c>
      <c r="C2180" t="s">
        <v>591</v>
      </c>
      <c r="D2180">
        <v>1459</v>
      </c>
      <c r="E2180">
        <f>VLOOKUP(C2180,GDP!A$1:BG$265,23,FALSE)</f>
        <v>0</v>
      </c>
      <c r="F2180">
        <f>VLOOKUP(C2180,Population!A$1:BG$265,23,FALSE)</f>
        <v>5818671</v>
      </c>
      <c r="G2180" t="str">
        <f t="shared" si="34"/>
        <v>.</v>
      </c>
    </row>
    <row r="2181" spans="1:7" x14ac:dyDescent="0.4">
      <c r="A2181">
        <v>80</v>
      </c>
      <c r="B2181">
        <v>1981</v>
      </c>
      <c r="C2181" t="s">
        <v>1976</v>
      </c>
      <c r="D2181">
        <v>1456</v>
      </c>
      <c r="E2181">
        <f>VLOOKUP(C2181,GDP!A$1:BG$265,23,FALSE)</f>
        <v>52485533204.739601</v>
      </c>
      <c r="F2181">
        <f>VLOOKUP(C2181,Population!A$1:BG$265,23,FALSE)</f>
        <v>4799964</v>
      </c>
      <c r="G2181">
        <f t="shared" si="34"/>
        <v>10934.568093581453</v>
      </c>
    </row>
    <row r="2182" spans="1:7" x14ac:dyDescent="0.4">
      <c r="A2182">
        <v>81</v>
      </c>
      <c r="B2182">
        <v>1981</v>
      </c>
      <c r="C2182" t="s">
        <v>2006</v>
      </c>
      <c r="D2182">
        <v>1452</v>
      </c>
      <c r="E2182">
        <f>VLOOKUP(C2182,GDP!A$1:BG$265,23,FALSE)</f>
        <v>6854491453.9020777</v>
      </c>
      <c r="F2182">
        <f>VLOOKUP(C2182,Population!A$1:BG$265,23,FALSE)</f>
        <v>16901677</v>
      </c>
      <c r="G2182">
        <f t="shared" si="34"/>
        <v>405.55096715563064</v>
      </c>
    </row>
    <row r="2183" spans="1:7" x14ac:dyDescent="0.4">
      <c r="A2183">
        <v>82</v>
      </c>
      <c r="B2183">
        <v>1981</v>
      </c>
      <c r="C2183" t="s">
        <v>1961</v>
      </c>
      <c r="D2183">
        <v>1451</v>
      </c>
      <c r="E2183">
        <f>VLOOKUP(C2183,GDP!A$1:BG$265,23,FALSE)</f>
        <v>2087496373.7796376</v>
      </c>
      <c r="F2183">
        <f>VLOOKUP(C2183,Population!A$1:BG$265,23,FALSE)</f>
        <v>689173</v>
      </c>
      <c r="G2183">
        <f t="shared" si="34"/>
        <v>3028.9874585621283</v>
      </c>
    </row>
    <row r="2184" spans="1:7" x14ac:dyDescent="0.4">
      <c r="A2184">
        <v>83</v>
      </c>
      <c r="B2184">
        <v>1981</v>
      </c>
      <c r="C2184" t="s">
        <v>2095</v>
      </c>
      <c r="D2184">
        <v>1448</v>
      </c>
      <c r="E2184">
        <f>VLOOKUP(C2184,GDP!A$1:BG$265,23,FALSE)</f>
        <v>34846107862.367325</v>
      </c>
      <c r="F2184">
        <f>VLOOKUP(C2184,Population!A$1:BG$265,23,FALSE)</f>
        <v>48337503</v>
      </c>
      <c r="G2184">
        <f t="shared" si="34"/>
        <v>720.8917651862846</v>
      </c>
    </row>
    <row r="2185" spans="1:7" x14ac:dyDescent="0.4">
      <c r="A2185">
        <v>84</v>
      </c>
      <c r="B2185">
        <v>1981</v>
      </c>
      <c r="C2185" t="s">
        <v>2106</v>
      </c>
      <c r="D2185">
        <v>1444</v>
      </c>
      <c r="E2185">
        <f>VLOOKUP(C2185,GDP!A$1:BG$265,23,FALSE)</f>
        <v>0</v>
      </c>
      <c r="F2185">
        <f>VLOOKUP(C2185,Population!A$1:BG$265,23,FALSE)</f>
        <v>19277108</v>
      </c>
      <c r="G2185" t="str">
        <f t="shared" si="34"/>
        <v>.</v>
      </c>
    </row>
    <row r="2186" spans="1:7" x14ac:dyDescent="0.4">
      <c r="A2186">
        <v>85</v>
      </c>
      <c r="B2186">
        <v>1981</v>
      </c>
      <c r="C2186" t="s">
        <v>1497</v>
      </c>
      <c r="D2186">
        <v>1433</v>
      </c>
      <c r="E2186">
        <f>VLOOKUP(C2186,GDP!A$1:BG$265,23,FALSE)</f>
        <v>962347000.99178779</v>
      </c>
      <c r="F2186">
        <f>VLOOKUP(C2186,Population!A$1:BG$265,23,FALSE)</f>
        <v>2812039</v>
      </c>
      <c r="G2186">
        <f t="shared" si="34"/>
        <v>342.22391687732204</v>
      </c>
    </row>
    <row r="2187" spans="1:7" x14ac:dyDescent="0.4">
      <c r="A2187">
        <v>85</v>
      </c>
      <c r="B2187">
        <v>1981</v>
      </c>
      <c r="C2187" t="s">
        <v>1929</v>
      </c>
      <c r="D2187">
        <v>1433</v>
      </c>
      <c r="E2187">
        <f>VLOOKUP(C2187,GDP!A$1:BG$265,23,FALSE)</f>
        <v>0</v>
      </c>
      <c r="F2187">
        <f>VLOOKUP(C2187,Population!A$1:BG$265,23,FALSE)</f>
        <v>2726056</v>
      </c>
      <c r="G2187" t="str">
        <f t="shared" si="34"/>
        <v>.</v>
      </c>
    </row>
    <row r="2188" spans="1:7" x14ac:dyDescent="0.4">
      <c r="A2188">
        <v>87</v>
      </c>
      <c r="B2188">
        <v>1981</v>
      </c>
      <c r="C2188" t="s">
        <v>2107</v>
      </c>
      <c r="D2188">
        <v>1425</v>
      </c>
      <c r="E2188">
        <f>VLOOKUP(C2188,GDP!A$1:BG$265,23,FALSE)</f>
        <v>1337300000</v>
      </c>
      <c r="F2188">
        <f>VLOOKUP(C2188,Population!A$1:BG$265,23,FALSE)</f>
        <v>12930209</v>
      </c>
      <c r="G2188">
        <f t="shared" si="34"/>
        <v>103.42446900896961</v>
      </c>
    </row>
    <row r="2189" spans="1:7" x14ac:dyDescent="0.4">
      <c r="A2189">
        <v>88</v>
      </c>
      <c r="B2189">
        <v>1981</v>
      </c>
      <c r="C2189" t="s">
        <v>2076</v>
      </c>
      <c r="D2189">
        <v>1423</v>
      </c>
      <c r="E2189">
        <f>VLOOKUP(C2189,GDP!A$1:BG$265,23,FALSE)</f>
        <v>10016500000</v>
      </c>
      <c r="F2189">
        <f>VLOOKUP(C2189,Population!A$1:BG$265,23,FALSE)</f>
        <v>15027270</v>
      </c>
      <c r="G2189">
        <f t="shared" si="34"/>
        <v>666.55486991316457</v>
      </c>
    </row>
    <row r="2190" spans="1:7" x14ac:dyDescent="0.4">
      <c r="A2190">
        <v>89</v>
      </c>
      <c r="B2190">
        <v>1981</v>
      </c>
      <c r="C2190" t="s">
        <v>2275</v>
      </c>
      <c r="D2190">
        <v>1418</v>
      </c>
      <c r="E2190" t="e">
        <f>VLOOKUP(C2190,GDP!A$1:BG$265,23,FALSE)</f>
        <v>#N/A</v>
      </c>
      <c r="F2190" t="e">
        <f>VLOOKUP(C2190,Population!A$1:BG$265,23,FALSE)</f>
        <v>#N/A</v>
      </c>
      <c r="G2190" t="str">
        <f t="shared" si="34"/>
        <v>.</v>
      </c>
    </row>
    <row r="2191" spans="1:7" x14ac:dyDescent="0.4">
      <c r="A2191">
        <v>89</v>
      </c>
      <c r="B2191">
        <v>1981</v>
      </c>
      <c r="C2191" t="s">
        <v>2033</v>
      </c>
      <c r="D2191">
        <v>1418</v>
      </c>
      <c r="E2191">
        <f>VLOOKUP(C2191,GDP!A$1:BG$265,23,FALSE)</f>
        <v>3594868208.4188466</v>
      </c>
      <c r="F2191">
        <f>VLOOKUP(C2191,Population!A$1:BG$265,23,FALSE)</f>
        <v>8971345</v>
      </c>
      <c r="G2191">
        <f t="shared" si="34"/>
        <v>400.70560305270243</v>
      </c>
    </row>
    <row r="2192" spans="1:7" x14ac:dyDescent="0.4">
      <c r="A2192">
        <v>91</v>
      </c>
      <c r="B2192">
        <v>1981</v>
      </c>
      <c r="C2192" t="s">
        <v>1927</v>
      </c>
      <c r="D2192">
        <v>1406</v>
      </c>
      <c r="E2192">
        <f>VLOOKUP(C2192,GDP!A$1:BG$265,23,FALSE)</f>
        <v>0</v>
      </c>
      <c r="F2192">
        <f>VLOOKUP(C2192,Population!A$1:BG$265,23,FALSE)</f>
        <v>60567</v>
      </c>
      <c r="G2192" t="str">
        <f t="shared" si="34"/>
        <v>.</v>
      </c>
    </row>
    <row r="2193" spans="1:7" x14ac:dyDescent="0.4">
      <c r="A2193">
        <v>92</v>
      </c>
      <c r="B2193">
        <v>1981</v>
      </c>
      <c r="C2193" t="s">
        <v>1046</v>
      </c>
      <c r="D2193">
        <v>1399</v>
      </c>
      <c r="E2193">
        <f>VLOOKUP(C2193,GDP!A$1:BG$265,23,FALSE)</f>
        <v>184291796008.8692</v>
      </c>
      <c r="F2193">
        <f>VLOOKUP(C2193,Population!A$1:BG$265,23,FALSE)</f>
        <v>10366661</v>
      </c>
      <c r="G2193">
        <f t="shared" si="34"/>
        <v>17777.353383974762</v>
      </c>
    </row>
    <row r="2194" spans="1:7" x14ac:dyDescent="0.4">
      <c r="A2194">
        <v>93</v>
      </c>
      <c r="B2194">
        <v>1981</v>
      </c>
      <c r="C2194" t="s">
        <v>2039</v>
      </c>
      <c r="D2194">
        <v>1393</v>
      </c>
      <c r="E2194">
        <f>VLOOKUP(C2194,GDP!A$1:BG$265,23,FALSE)</f>
        <v>1243469360.5683837</v>
      </c>
      <c r="F2194">
        <f>VLOOKUP(C2194,Population!A$1:BG$265,23,FALSE)</f>
        <v>318982</v>
      </c>
      <c r="G2194">
        <f t="shared" si="34"/>
        <v>3898.2430374390519</v>
      </c>
    </row>
    <row r="2195" spans="1:7" x14ac:dyDescent="0.4">
      <c r="A2195">
        <v>94</v>
      </c>
      <c r="B2195">
        <v>1981</v>
      </c>
      <c r="C2195" t="s">
        <v>1951</v>
      </c>
      <c r="D2195">
        <v>1383</v>
      </c>
      <c r="E2195">
        <f>VLOOKUP(C2195,GDP!A$1:BG$265,23,FALSE)</f>
        <v>694803502.7223562</v>
      </c>
      <c r="F2195">
        <f>VLOOKUP(C2195,Population!A$1:BG$265,23,FALSE)</f>
        <v>2346797</v>
      </c>
      <c r="G2195">
        <f t="shared" si="34"/>
        <v>296.06459473160919</v>
      </c>
    </row>
    <row r="2196" spans="1:7" x14ac:dyDescent="0.4">
      <c r="A2196">
        <v>95</v>
      </c>
      <c r="B2196">
        <v>1981</v>
      </c>
      <c r="C2196" t="s">
        <v>1980</v>
      </c>
      <c r="D2196">
        <v>1382</v>
      </c>
      <c r="E2196">
        <f>VLOOKUP(C2196,GDP!A$1:BG$265,23,FALSE)</f>
        <v>3862269126.9268055</v>
      </c>
      <c r="F2196">
        <f>VLOOKUP(C2196,Population!A$1:BG$265,23,FALSE)</f>
        <v>747587</v>
      </c>
      <c r="G2196">
        <f t="shared" si="34"/>
        <v>5166.313923231417</v>
      </c>
    </row>
    <row r="2197" spans="1:7" x14ac:dyDescent="0.4">
      <c r="A2197">
        <v>96</v>
      </c>
      <c r="B2197">
        <v>1981</v>
      </c>
      <c r="C2197" t="s">
        <v>2278</v>
      </c>
      <c r="D2197">
        <v>1380</v>
      </c>
      <c r="E2197" t="e">
        <f>VLOOKUP(C2197,GDP!A$1:BG$265,23,FALSE)</f>
        <v>#N/A</v>
      </c>
      <c r="F2197" t="e">
        <f>VLOOKUP(C2197,Population!A$1:BG$265,23,FALSE)</f>
        <v>#N/A</v>
      </c>
      <c r="G2197" t="str">
        <f t="shared" si="34"/>
        <v>.</v>
      </c>
    </row>
    <row r="2198" spans="1:7" x14ac:dyDescent="0.4">
      <c r="A2198">
        <v>97</v>
      </c>
      <c r="B2198">
        <v>1981</v>
      </c>
      <c r="C2198" t="s">
        <v>2280</v>
      </c>
      <c r="D2198">
        <v>1374</v>
      </c>
      <c r="E2198">
        <f>VLOOKUP(C2198,GDP!A$1:BG$265,23,FALSE)</f>
        <v>31055409443.042957</v>
      </c>
      <c r="F2198">
        <f>VLOOKUP(C2198,Population!A$1:BG$265,23,FALSE)</f>
        <v>5183400</v>
      </c>
      <c r="G2198">
        <f t="shared" si="34"/>
        <v>5991.3202614197162</v>
      </c>
    </row>
    <row r="2199" spans="1:7" x14ac:dyDescent="0.4">
      <c r="A2199">
        <v>98</v>
      </c>
      <c r="B2199">
        <v>1981</v>
      </c>
      <c r="C2199" t="s">
        <v>2052</v>
      </c>
      <c r="D2199">
        <v>1373</v>
      </c>
      <c r="E2199">
        <f>VLOOKUP(C2199,GDP!A$1:BG$265,23,FALSE)</f>
        <v>972563810.23032522</v>
      </c>
      <c r="F2199">
        <f>VLOOKUP(C2199,Population!A$1:BG$265,23,FALSE)</f>
        <v>142650</v>
      </c>
      <c r="G2199">
        <f t="shared" si="34"/>
        <v>6817.8325287790058</v>
      </c>
    </row>
    <row r="2200" spans="1:7" x14ac:dyDescent="0.4">
      <c r="A2200">
        <v>99</v>
      </c>
      <c r="B2200">
        <v>1981</v>
      </c>
      <c r="C2200" t="s">
        <v>2079</v>
      </c>
      <c r="D2200">
        <v>1368</v>
      </c>
      <c r="E2200">
        <f>VLOOKUP(C2200,GDP!A$1:BG$265,23,FALSE)</f>
        <v>1114830471.9178672</v>
      </c>
      <c r="F2200">
        <f>VLOOKUP(C2200,Population!A$1:BG$265,23,FALSE)</f>
        <v>3445277</v>
      </c>
      <c r="G2200">
        <f t="shared" si="34"/>
        <v>323.58224662860698</v>
      </c>
    </row>
    <row r="2201" spans="1:7" x14ac:dyDescent="0.4">
      <c r="A2201">
        <v>100</v>
      </c>
      <c r="B2201">
        <v>1981</v>
      </c>
      <c r="C2201" t="s">
        <v>1973</v>
      </c>
      <c r="D2201">
        <v>1361</v>
      </c>
      <c r="E2201">
        <f>VLOOKUP(C2201,GDP!A$1:BG$265,23,FALSE)</f>
        <v>7324903188.405798</v>
      </c>
      <c r="F2201">
        <f>VLOOKUP(C2201,Population!A$1:BG$265,23,FALSE)</f>
        <v>36120288</v>
      </c>
      <c r="G2201">
        <f t="shared" si="34"/>
        <v>202.79193755060308</v>
      </c>
    </row>
    <row r="2202" spans="1:7" x14ac:dyDescent="0.4">
      <c r="A2202">
        <v>1</v>
      </c>
      <c r="B2202">
        <v>1982</v>
      </c>
      <c r="C2202" t="s">
        <v>51</v>
      </c>
      <c r="D2202">
        <v>2113</v>
      </c>
      <c r="E2202">
        <f>VLOOKUP(C2202,GDP!A$1:BG$265,24,FALSE)</f>
        <v>183785591126</v>
      </c>
      <c r="F2202">
        <f>VLOOKUP(C2202,Population!A$1:BG$265,24,FALSE)</f>
        <v>126947365</v>
      </c>
      <c r="G2202">
        <f t="shared" si="34"/>
        <v>1447.7306490449803</v>
      </c>
    </row>
    <row r="2203" spans="1:7" x14ac:dyDescent="0.4">
      <c r="A2203">
        <v>2</v>
      </c>
      <c r="B2203">
        <v>1982</v>
      </c>
      <c r="C2203" t="s">
        <v>147</v>
      </c>
      <c r="D2203">
        <v>2019</v>
      </c>
      <c r="E2203">
        <f>VLOOKUP(C2203,GDP!A$1:BG$265,24,FALSE)</f>
        <v>425863251968.50391</v>
      </c>
      <c r="F2203">
        <f>VLOOKUP(C2203,Population!A$1:BG$265,24,FALSE)</f>
        <v>56543548</v>
      </c>
      <c r="G2203">
        <f t="shared" si="34"/>
        <v>7531.5976275224875</v>
      </c>
    </row>
    <row r="2204" spans="1:7" x14ac:dyDescent="0.4">
      <c r="A2204">
        <v>3</v>
      </c>
      <c r="B2204">
        <v>1982</v>
      </c>
      <c r="C2204" t="s">
        <v>232</v>
      </c>
      <c r="D2204">
        <v>2017</v>
      </c>
      <c r="E2204">
        <f>VLOOKUP(C2204,GDP!A$1:BG$265,24,FALSE)</f>
        <v>515048916841.36963</v>
      </c>
      <c r="F2204">
        <f>VLOOKUP(C2204,Population!A$1:BG$265,24,FALSE)</f>
        <v>56313641</v>
      </c>
      <c r="G2204">
        <f t="shared" si="34"/>
        <v>9146.0773570185174</v>
      </c>
    </row>
    <row r="2205" spans="1:7" x14ac:dyDescent="0.4">
      <c r="A2205">
        <v>4</v>
      </c>
      <c r="B2205">
        <v>1982</v>
      </c>
      <c r="C2205" t="s">
        <v>133</v>
      </c>
      <c r="D2205">
        <v>2010</v>
      </c>
      <c r="E2205">
        <f>VLOOKUP(C2205,GDP!A$1:BG$265,24,FALSE)</f>
        <v>773638200773.75684</v>
      </c>
      <c r="F2205">
        <f>VLOOKUP(C2205,Population!A$1:BG$265,24,FALSE)</f>
        <v>78333366</v>
      </c>
      <c r="G2205">
        <f t="shared" si="34"/>
        <v>9876.2282317059744</v>
      </c>
    </row>
    <row r="2206" spans="1:7" x14ac:dyDescent="0.4">
      <c r="A2206">
        <v>5</v>
      </c>
      <c r="B2206">
        <v>1982</v>
      </c>
      <c r="C2206" t="s">
        <v>2073</v>
      </c>
      <c r="D2206">
        <v>2008</v>
      </c>
      <c r="E2206">
        <f>VLOOKUP(C2206,GDP!A$1:BG$265,24,FALSE)</f>
        <v>0</v>
      </c>
      <c r="F2206">
        <f>VLOOKUP(C2206,Population!A$1:BG$265,24,FALSE)</f>
        <v>140823000</v>
      </c>
      <c r="G2206" t="str">
        <f t="shared" si="34"/>
        <v>.</v>
      </c>
    </row>
    <row r="2207" spans="1:7" x14ac:dyDescent="0.4">
      <c r="A2207">
        <v>6</v>
      </c>
      <c r="B2207">
        <v>1982</v>
      </c>
      <c r="C2207" t="s">
        <v>199</v>
      </c>
      <c r="D2207">
        <v>1986</v>
      </c>
      <c r="E2207">
        <f>VLOOKUP(C2207,GDP!A$1:BG$265,24,FALSE)</f>
        <v>0</v>
      </c>
      <c r="F2207">
        <f>VLOOKUP(C2207,Population!A$1:BG$265,24,FALSE)</f>
        <v>36230481</v>
      </c>
      <c r="G2207" t="str">
        <f t="shared" si="34"/>
        <v>.</v>
      </c>
    </row>
    <row r="2208" spans="1:7" x14ac:dyDescent="0.4">
      <c r="A2208">
        <v>7</v>
      </c>
      <c r="B2208">
        <v>1982</v>
      </c>
      <c r="C2208" t="s">
        <v>65</v>
      </c>
      <c r="D2208">
        <v>1941</v>
      </c>
      <c r="E2208">
        <f>VLOOKUP(C2208,GDP!A$1:BG$265,24,FALSE)</f>
        <v>84307484567.901245</v>
      </c>
      <c r="F2208">
        <f>VLOOKUP(C2208,Population!A$1:BG$265,24,FALSE)</f>
        <v>28993987</v>
      </c>
      <c r="G2208">
        <f t="shared" si="34"/>
        <v>2907.757548760067</v>
      </c>
    </row>
    <row r="2209" spans="1:7" x14ac:dyDescent="0.4">
      <c r="A2209">
        <v>8</v>
      </c>
      <c r="B2209">
        <v>1982</v>
      </c>
      <c r="C2209" t="s">
        <v>32</v>
      </c>
      <c r="D2209">
        <v>1921</v>
      </c>
      <c r="E2209">
        <f>VLOOKUP(C2209,GDP!A$1:BG$265,24,FALSE)</f>
        <v>584877732308.61365</v>
      </c>
      <c r="F2209">
        <f>VLOOKUP(C2209,Population!A$1:BG$265,24,FALSE)</f>
        <v>55858727</v>
      </c>
      <c r="G2209">
        <f t="shared" si="34"/>
        <v>10470.659890058247</v>
      </c>
    </row>
    <row r="2210" spans="1:7" x14ac:dyDescent="0.4">
      <c r="A2210">
        <v>9</v>
      </c>
      <c r="B2210">
        <v>1982</v>
      </c>
      <c r="C2210" t="s">
        <v>100</v>
      </c>
      <c r="D2210">
        <v>1910</v>
      </c>
      <c r="E2210">
        <f>VLOOKUP(C2210,GDP!A$1:BG$265,24,FALSE)</f>
        <v>71275287327.579254</v>
      </c>
      <c r="F2210">
        <f>VLOOKUP(C2210,Population!A$1:BG$265,24,FALSE)</f>
        <v>7574140</v>
      </c>
      <c r="G2210">
        <f t="shared" si="34"/>
        <v>9410.347224579853</v>
      </c>
    </row>
    <row r="2211" spans="1:7" x14ac:dyDescent="0.4">
      <c r="A2211">
        <v>10</v>
      </c>
      <c r="B2211">
        <v>1982</v>
      </c>
      <c r="C2211" t="s">
        <v>43</v>
      </c>
      <c r="D2211">
        <v>1901</v>
      </c>
      <c r="E2211">
        <f>VLOOKUP(C2211,GDP!A$1:BG$265,24,FALSE)</f>
        <v>92588895020.307251</v>
      </c>
      <c r="F2211">
        <f>VLOOKUP(C2211,Population!A$1:BG$265,24,FALSE)</f>
        <v>9856303</v>
      </c>
      <c r="G2211">
        <f t="shared" si="34"/>
        <v>9393.8766919307618</v>
      </c>
    </row>
    <row r="2212" spans="1:7" x14ac:dyDescent="0.4">
      <c r="A2212">
        <v>11</v>
      </c>
      <c r="B2212">
        <v>1982</v>
      </c>
      <c r="C2212" t="s">
        <v>2270</v>
      </c>
      <c r="D2212">
        <v>1894</v>
      </c>
      <c r="E2212" t="e">
        <f>VLOOKUP(C2212,GDP!A$1:BG$265,24,FALSE)</f>
        <v>#N/A</v>
      </c>
      <c r="F2212" t="e">
        <f>VLOOKUP(C2212,Population!A$1:BG$265,24,FALSE)</f>
        <v>#N/A</v>
      </c>
      <c r="G2212" t="str">
        <f t="shared" si="34"/>
        <v>.</v>
      </c>
    </row>
    <row r="2213" spans="1:7" x14ac:dyDescent="0.4">
      <c r="A2213">
        <v>12</v>
      </c>
      <c r="B2213">
        <v>1982</v>
      </c>
      <c r="C2213" t="s">
        <v>118</v>
      </c>
      <c r="D2213">
        <v>1882</v>
      </c>
      <c r="E2213">
        <f>VLOOKUP(C2213,GDP!A$1:BG$265,24,FALSE)</f>
        <v>156456858050.67261</v>
      </c>
      <c r="F2213">
        <f>VLOOKUP(C2213,Population!A$1:BG$265,24,FALSE)</f>
        <v>14312690</v>
      </c>
      <c r="G2213">
        <f t="shared" si="34"/>
        <v>10931.338417213858</v>
      </c>
    </row>
    <row r="2214" spans="1:7" x14ac:dyDescent="0.4">
      <c r="A2214">
        <v>13</v>
      </c>
      <c r="B2214">
        <v>1982</v>
      </c>
      <c r="C2214" t="s">
        <v>1485</v>
      </c>
      <c r="D2214">
        <v>1867</v>
      </c>
      <c r="E2214">
        <f>VLOOKUP(C2214,GDP!A$1:BG$265,24,FALSE)</f>
        <v>0</v>
      </c>
      <c r="F2214">
        <f>VLOOKUP(C2214,Population!A$1:BG$265,24,FALSE)</f>
        <v>10314826</v>
      </c>
      <c r="G2214" t="str">
        <f t="shared" si="34"/>
        <v>.</v>
      </c>
    </row>
    <row r="2215" spans="1:7" x14ac:dyDescent="0.4">
      <c r="A2215">
        <v>14</v>
      </c>
      <c r="B2215">
        <v>1982</v>
      </c>
      <c r="C2215" t="s">
        <v>351</v>
      </c>
      <c r="D2215">
        <v>1859</v>
      </c>
      <c r="E2215" t="e">
        <f>VLOOKUP(C2215,GDP!A$1:BG$265,24,FALSE)</f>
        <v>#N/A</v>
      </c>
      <c r="F2215" t="e">
        <f>VLOOKUP(C2215,Population!A$1:BG$265,24,FALSE)</f>
        <v>#N/A</v>
      </c>
      <c r="G2215" t="str">
        <f t="shared" si="34"/>
        <v>.</v>
      </c>
    </row>
    <row r="2216" spans="1:7" x14ac:dyDescent="0.4">
      <c r="A2216">
        <v>15</v>
      </c>
      <c r="B2216">
        <v>1982</v>
      </c>
      <c r="C2216" t="s">
        <v>1607</v>
      </c>
      <c r="D2216">
        <v>1854</v>
      </c>
      <c r="E2216">
        <f>VLOOKUP(C2216,GDP!A$1:BG$265,24,FALSE)</f>
        <v>0</v>
      </c>
      <c r="F2216">
        <f>VLOOKUP(C2216,Population!A$1:BG$265,24,FALSE)</f>
        <v>0</v>
      </c>
      <c r="G2216" t="str">
        <f t="shared" si="34"/>
        <v>.</v>
      </c>
    </row>
    <row r="2217" spans="1:7" x14ac:dyDescent="0.4">
      <c r="A2217">
        <v>16</v>
      </c>
      <c r="B2217">
        <v>1982</v>
      </c>
      <c r="C2217" t="s">
        <v>140</v>
      </c>
      <c r="D2217">
        <v>1836</v>
      </c>
      <c r="E2217">
        <f>VLOOKUP(C2217,GDP!A$1:BG$265,24,FALSE)</f>
        <v>195464408602.15054</v>
      </c>
      <c r="F2217">
        <f>VLOOKUP(C2217,Population!A$1:BG$265,24,FALSE)</f>
        <v>37986012</v>
      </c>
      <c r="G2217">
        <f t="shared" si="34"/>
        <v>5145.6943835575721</v>
      </c>
    </row>
    <row r="2218" spans="1:7" x14ac:dyDescent="0.4">
      <c r="A2218">
        <v>17</v>
      </c>
      <c r="B2218">
        <v>1982</v>
      </c>
      <c r="C2218" t="s">
        <v>281</v>
      </c>
      <c r="D2218">
        <v>1829</v>
      </c>
      <c r="E2218" t="e">
        <f>VLOOKUP(C2218,GDP!A$1:BG$265,24,FALSE)</f>
        <v>#N/A</v>
      </c>
      <c r="F2218" t="e">
        <f>VLOOKUP(C2218,Population!A$1:BG$265,24,FALSE)</f>
        <v>#N/A</v>
      </c>
      <c r="G2218" t="str">
        <f t="shared" si="34"/>
        <v>.</v>
      </c>
    </row>
    <row r="2219" spans="1:7" x14ac:dyDescent="0.4">
      <c r="A2219">
        <v>18</v>
      </c>
      <c r="B2219">
        <v>1982</v>
      </c>
      <c r="C2219" t="s">
        <v>108</v>
      </c>
      <c r="D2219">
        <v>1815</v>
      </c>
      <c r="E2219">
        <f>VLOOKUP(C2219,GDP!A$1:BG$265,24,FALSE)</f>
        <v>0</v>
      </c>
      <c r="F2219">
        <f>VLOOKUP(C2219,Population!A$1:BG$265,24,FALSE)</f>
        <v>10705535</v>
      </c>
      <c r="G2219" t="str">
        <f t="shared" si="34"/>
        <v>.</v>
      </c>
    </row>
    <row r="2220" spans="1:7" x14ac:dyDescent="0.4">
      <c r="A2220">
        <v>19</v>
      </c>
      <c r="B2220">
        <v>1982</v>
      </c>
      <c r="C2220" t="s">
        <v>59</v>
      </c>
      <c r="D2220">
        <v>1810</v>
      </c>
      <c r="E2220">
        <f>VLOOKUP(C2220,GDP!A$1:BG$265,24,FALSE)</f>
        <v>0</v>
      </c>
      <c r="F2220">
        <f>VLOOKUP(C2220,Population!A$1:BG$265,24,FALSE)</f>
        <v>22515389</v>
      </c>
      <c r="G2220" t="str">
        <f t="shared" si="34"/>
        <v>.</v>
      </c>
    </row>
    <row r="2221" spans="1:7" x14ac:dyDescent="0.4">
      <c r="A2221">
        <v>20</v>
      </c>
      <c r="B2221">
        <v>1982</v>
      </c>
      <c r="C2221" t="s">
        <v>81</v>
      </c>
      <c r="D2221">
        <v>1794</v>
      </c>
      <c r="E2221">
        <f>VLOOKUP(C2221,GDP!A$1:BG$265,24,FALSE)</f>
        <v>9178802162.6616039</v>
      </c>
      <c r="F2221">
        <f>VLOOKUP(C2221,Population!A$1:BG$265,24,FALSE)</f>
        <v>2954282</v>
      </c>
      <c r="G2221">
        <f t="shared" si="34"/>
        <v>3106.9485454203777</v>
      </c>
    </row>
    <row r="2222" spans="1:7" x14ac:dyDescent="0.4">
      <c r="A2222">
        <v>21</v>
      </c>
      <c r="B2222">
        <v>1982</v>
      </c>
      <c r="C2222" t="s">
        <v>467</v>
      </c>
      <c r="D2222">
        <v>1787</v>
      </c>
      <c r="E2222">
        <f>VLOOKUP(C2222,GDP!A$1:BG$265,24,FALSE)</f>
        <v>30530759334.006058</v>
      </c>
      <c r="F2222">
        <f>VLOOKUP(C2222,Population!A$1:BG$265,24,FALSE)</f>
        <v>9911771</v>
      </c>
      <c r="G2222">
        <f t="shared" si="34"/>
        <v>3080.2526949024609</v>
      </c>
    </row>
    <row r="2223" spans="1:7" x14ac:dyDescent="0.4">
      <c r="A2223">
        <v>22</v>
      </c>
      <c r="B2223">
        <v>1982</v>
      </c>
      <c r="C2223" t="s">
        <v>1147</v>
      </c>
      <c r="D2223">
        <v>1781</v>
      </c>
      <c r="E2223">
        <f>VLOOKUP(C2223,GDP!A$1:BG$265,24,FALSE)</f>
        <v>82696902010.29425</v>
      </c>
      <c r="F2223">
        <f>VLOOKUP(C2223,Population!A$1:BG$265,24,FALSE)</f>
        <v>31330259</v>
      </c>
      <c r="G2223">
        <f t="shared" si="34"/>
        <v>2639.5218121335752</v>
      </c>
    </row>
    <row r="2224" spans="1:7" x14ac:dyDescent="0.4">
      <c r="A2224">
        <v>23</v>
      </c>
      <c r="B2224">
        <v>1982</v>
      </c>
      <c r="C2224" t="s">
        <v>2002</v>
      </c>
      <c r="D2224">
        <v>1766</v>
      </c>
      <c r="E2224">
        <f>VLOOKUP(C2224,GDP!A$1:BG$265,24,FALSE)</f>
        <v>21500472054.549522</v>
      </c>
      <c r="F2224">
        <f>VLOOKUP(C2224,Population!A$1:BG$265,24,FALSE)</f>
        <v>3485800</v>
      </c>
      <c r="G2224">
        <f t="shared" si="34"/>
        <v>6168.0165398329</v>
      </c>
    </row>
    <row r="2225" spans="1:7" x14ac:dyDescent="0.4">
      <c r="A2225">
        <v>24</v>
      </c>
      <c r="B2225">
        <v>1982</v>
      </c>
      <c r="C2225" t="s">
        <v>851</v>
      </c>
      <c r="D2225">
        <v>1752</v>
      </c>
      <c r="E2225">
        <f>VLOOKUP(C2225,GDP!A$1:BG$265,24,FALSE)</f>
        <v>42595309882.747078</v>
      </c>
      <c r="F2225">
        <f>VLOOKUP(C2225,Population!A$1:BG$265,24,FALSE)</f>
        <v>14438309</v>
      </c>
      <c r="G2225">
        <f t="shared" si="34"/>
        <v>2950.1591829588269</v>
      </c>
    </row>
    <row r="2226" spans="1:7" x14ac:dyDescent="0.4">
      <c r="A2226">
        <v>24</v>
      </c>
      <c r="B2226">
        <v>1982</v>
      </c>
      <c r="C2226" t="s">
        <v>117</v>
      </c>
      <c r="D2226">
        <v>1752</v>
      </c>
      <c r="E2226">
        <f>VLOOKUP(C2226,GDP!A$1:BG$265,24,FALSE)</f>
        <v>111711490075.35832</v>
      </c>
      <c r="F2226">
        <f>VLOOKUP(C2226,Population!A$1:BG$265,24,FALSE)</f>
        <v>6391309</v>
      </c>
      <c r="G2226">
        <f t="shared" si="34"/>
        <v>17478.655792633141</v>
      </c>
    </row>
    <row r="2227" spans="1:7" x14ac:dyDescent="0.4">
      <c r="A2227">
        <v>26</v>
      </c>
      <c r="B2227">
        <v>1982</v>
      </c>
      <c r="C2227" t="s">
        <v>60</v>
      </c>
      <c r="D2227">
        <v>1742</v>
      </c>
      <c r="E2227">
        <f>VLOOKUP(C2227,GDP!A$1:BG$265,24,FALSE)</f>
        <v>21793496819.337875</v>
      </c>
      <c r="F2227">
        <f>VLOOKUP(C2227,Population!A$1:BG$265,24,FALSE)</f>
        <v>18225730</v>
      </c>
      <c r="G2227">
        <f t="shared" si="34"/>
        <v>1195.7543988272555</v>
      </c>
    </row>
    <row r="2228" spans="1:7" x14ac:dyDescent="0.4">
      <c r="A2228">
        <v>27</v>
      </c>
      <c r="B2228">
        <v>1982</v>
      </c>
      <c r="C2228" t="s">
        <v>1492</v>
      </c>
      <c r="D2228">
        <v>1735</v>
      </c>
      <c r="E2228">
        <f>VLOOKUP(C2228,GDP!A$1:BG$265,24,FALSE)</f>
        <v>4035994397.7591038</v>
      </c>
      <c r="F2228">
        <f>VLOOKUP(C2228,Population!A$1:BG$265,24,FALSE)</f>
        <v>11488106</v>
      </c>
      <c r="G2228">
        <f t="shared" si="34"/>
        <v>351.31939048604738</v>
      </c>
    </row>
    <row r="2229" spans="1:7" x14ac:dyDescent="0.4">
      <c r="A2229">
        <v>27</v>
      </c>
      <c r="B2229">
        <v>1982</v>
      </c>
      <c r="C2229" t="s">
        <v>2002</v>
      </c>
      <c r="D2229">
        <v>1735</v>
      </c>
      <c r="E2229">
        <f>VLOOKUP(C2229,GDP!A$1:BG$265,24,FALSE)</f>
        <v>21500472054.549522</v>
      </c>
      <c r="F2229">
        <f>VLOOKUP(C2229,Population!A$1:BG$265,24,FALSE)</f>
        <v>3485800</v>
      </c>
      <c r="G2229">
        <f t="shared" si="34"/>
        <v>6168.0165398329</v>
      </c>
    </row>
    <row r="2230" spans="1:7" x14ac:dyDescent="0.4">
      <c r="A2230">
        <v>29</v>
      </c>
      <c r="B2230">
        <v>1982</v>
      </c>
      <c r="C2230" t="s">
        <v>858</v>
      </c>
      <c r="D2230">
        <v>1731</v>
      </c>
      <c r="E2230">
        <f>VLOOKUP(C2230,GDP!A$1:BG$265,24,FALSE)</f>
        <v>60412846238.778748</v>
      </c>
      <c r="F2230">
        <f>VLOOKUP(C2230,Population!A$1:BG$265,24,FALSE)</f>
        <v>5117810</v>
      </c>
      <c r="G2230">
        <f t="shared" si="34"/>
        <v>11804.433192865454</v>
      </c>
    </row>
    <row r="2231" spans="1:7" x14ac:dyDescent="0.4">
      <c r="A2231">
        <v>30</v>
      </c>
      <c r="B2231">
        <v>1982</v>
      </c>
      <c r="C2231" t="s">
        <v>727</v>
      </c>
      <c r="D2231">
        <v>1727</v>
      </c>
      <c r="E2231">
        <f>VLOOKUP(C2231,GDP!A$1:BG$265,24,FALSE)</f>
        <v>45207088715.64827</v>
      </c>
      <c r="F2231">
        <f>VLOOKUP(C2231,Population!A$1:BG$265,24,FALSE)</f>
        <v>20575701</v>
      </c>
      <c r="G2231">
        <f t="shared" si="34"/>
        <v>2197.1105001792293</v>
      </c>
    </row>
    <row r="2232" spans="1:7" x14ac:dyDescent="0.4">
      <c r="A2232">
        <v>31</v>
      </c>
      <c r="B2232">
        <v>1982</v>
      </c>
      <c r="C2232" t="s">
        <v>70</v>
      </c>
      <c r="D2232">
        <v>1702</v>
      </c>
      <c r="E2232">
        <f>VLOOKUP(C2232,GDP!A$1:BG$265,24,FALSE)</f>
        <v>25325893205.657047</v>
      </c>
      <c r="F2232">
        <f>VLOOKUP(C2232,Population!A$1:BG$265,24,FALSE)</f>
        <v>11615836</v>
      </c>
      <c r="G2232">
        <f t="shared" si="34"/>
        <v>2180.2901836473111</v>
      </c>
    </row>
    <row r="2233" spans="1:7" x14ac:dyDescent="0.4">
      <c r="A2233">
        <v>32</v>
      </c>
      <c r="B2233">
        <v>1982</v>
      </c>
      <c r="C2233" t="s">
        <v>126</v>
      </c>
      <c r="D2233">
        <v>1701</v>
      </c>
      <c r="E2233">
        <f>VLOOKUP(C2233,GDP!A$1:BG$265,24,FALSE)</f>
        <v>112767844570.71912</v>
      </c>
      <c r="F2233">
        <f>VLOOKUP(C2233,Population!A$1:BG$265,24,FALSE)</f>
        <v>8325263</v>
      </c>
      <c r="G2233">
        <f t="shared" si="34"/>
        <v>13545.25911922772</v>
      </c>
    </row>
    <row r="2234" spans="1:7" x14ac:dyDescent="0.4">
      <c r="A2234">
        <v>33</v>
      </c>
      <c r="B2234">
        <v>1982</v>
      </c>
      <c r="C2234" t="s">
        <v>410</v>
      </c>
      <c r="D2234">
        <v>1697</v>
      </c>
      <c r="E2234">
        <f>VLOOKUP(C2234,GDP!A$1:BG$265,24,FALSE)</f>
        <v>19342000000.000004</v>
      </c>
      <c r="F2234">
        <f>VLOOKUP(C2234,Population!A$1:BG$265,24,FALSE)</f>
        <v>8917457</v>
      </c>
      <c r="G2234">
        <f t="shared" si="34"/>
        <v>2169.0040108968292</v>
      </c>
    </row>
    <row r="2235" spans="1:7" x14ac:dyDescent="0.4">
      <c r="A2235">
        <v>34</v>
      </c>
      <c r="B2235">
        <v>1982</v>
      </c>
      <c r="C2235" t="s">
        <v>77</v>
      </c>
      <c r="D2235">
        <v>1688</v>
      </c>
      <c r="E2235">
        <f>VLOOKUP(C2235,GDP!A$1:BG$265,24,FALSE)</f>
        <v>5067450002.2058821</v>
      </c>
      <c r="F2235">
        <f>VLOOKUP(C2235,Population!A$1:BG$265,24,FALSE)</f>
        <v>3366719</v>
      </c>
      <c r="G2235">
        <f t="shared" si="34"/>
        <v>1505.1597719340052</v>
      </c>
    </row>
    <row r="2236" spans="1:7" x14ac:dyDescent="0.4">
      <c r="A2236">
        <v>35</v>
      </c>
      <c r="B2236">
        <v>1982</v>
      </c>
      <c r="C2236" t="s">
        <v>505</v>
      </c>
      <c r="D2236">
        <v>1684</v>
      </c>
      <c r="E2236">
        <f>VLOOKUP(C2236,GDP!A$1:BG$265,24,FALSE)</f>
        <v>0</v>
      </c>
      <c r="F2236">
        <f>VLOOKUP(C2236,Population!A$1:BG$265,24,FALSE)</f>
        <v>4031000</v>
      </c>
      <c r="G2236" t="str">
        <f t="shared" si="34"/>
        <v>.</v>
      </c>
    </row>
    <row r="2237" spans="1:7" x14ac:dyDescent="0.4">
      <c r="A2237">
        <v>36</v>
      </c>
      <c r="B2237">
        <v>1982</v>
      </c>
      <c r="C2237" t="s">
        <v>709</v>
      </c>
      <c r="D2237">
        <v>1682</v>
      </c>
      <c r="E2237">
        <f>VLOOKUP(C2237,GDP!A$1:BG$265,24,FALSE)</f>
        <v>7322914570.155879</v>
      </c>
      <c r="F2237">
        <f>VLOOKUP(C2237,Population!A$1:BG$265,24,FALSE)</f>
        <v>9158566</v>
      </c>
      <c r="G2237">
        <f t="shared" si="34"/>
        <v>799.56999492670343</v>
      </c>
    </row>
    <row r="2238" spans="1:7" x14ac:dyDescent="0.4">
      <c r="A2238">
        <v>37</v>
      </c>
      <c r="B2238">
        <v>1982</v>
      </c>
      <c r="C2238" t="s">
        <v>750</v>
      </c>
      <c r="D2238">
        <v>1675</v>
      </c>
      <c r="E2238">
        <f>VLOOKUP(C2238,GDP!A$1:BG$265,24,FALSE)</f>
        <v>21577977770.059048</v>
      </c>
      <c r="F2238">
        <f>VLOOKUP(C2238,Population!A$1:BG$265,24,FALSE)</f>
        <v>1511314</v>
      </c>
      <c r="G2238">
        <f t="shared" si="34"/>
        <v>14277.627131131616</v>
      </c>
    </row>
    <row r="2239" spans="1:7" x14ac:dyDescent="0.4">
      <c r="A2239">
        <v>38</v>
      </c>
      <c r="B2239">
        <v>1982</v>
      </c>
      <c r="C2239" t="s">
        <v>678</v>
      </c>
      <c r="D2239">
        <v>1665</v>
      </c>
      <c r="E2239">
        <f>VLOOKUP(C2239,GDP!A$1:BG$265,24,FALSE)</f>
        <v>125948756439.66754</v>
      </c>
      <c r="F2239">
        <f>VLOOKUP(C2239,Population!A$1:BG$265,24,FALSE)</f>
        <v>41883332</v>
      </c>
      <c r="G2239">
        <f t="shared" si="34"/>
        <v>3007.1331583568267</v>
      </c>
    </row>
    <row r="2240" spans="1:7" x14ac:dyDescent="0.4">
      <c r="A2240">
        <v>39</v>
      </c>
      <c r="B2240">
        <v>1982</v>
      </c>
      <c r="C2240" t="s">
        <v>2120</v>
      </c>
      <c r="D2240">
        <v>1663</v>
      </c>
      <c r="E2240">
        <f>VLOOKUP(C2240,GDP!A$1:BG$265,24,FALSE)</f>
        <v>3994777777.7777777</v>
      </c>
      <c r="F2240">
        <f>VLOOKUP(C2240,Population!A$1:BG$265,24,FALSE)</f>
        <v>6305709</v>
      </c>
      <c r="G2240">
        <f t="shared" si="34"/>
        <v>633.51762312180563</v>
      </c>
    </row>
    <row r="2241" spans="1:7" x14ac:dyDescent="0.4">
      <c r="A2241">
        <v>40</v>
      </c>
      <c r="B2241">
        <v>1982</v>
      </c>
      <c r="C2241" t="s">
        <v>33</v>
      </c>
      <c r="D2241">
        <v>1662</v>
      </c>
      <c r="E2241">
        <f>VLOOKUP(C2241,GDP!A$1:BG$265,24,FALSE)</f>
        <v>173723404255.31915</v>
      </c>
      <c r="F2241">
        <f>VLOOKUP(C2241,Population!A$1:BG$265,24,FALSE)</f>
        <v>72602533</v>
      </c>
      <c r="G2241">
        <f t="shared" si="34"/>
        <v>2392.8008717728781</v>
      </c>
    </row>
    <row r="2242" spans="1:7" x14ac:dyDescent="0.4">
      <c r="A2242">
        <v>41</v>
      </c>
      <c r="B2242">
        <v>1982</v>
      </c>
      <c r="C2242" t="s">
        <v>739</v>
      </c>
      <c r="D2242">
        <v>1623</v>
      </c>
      <c r="E2242">
        <f>VLOOKUP(C2242,GDP!A$1:BG$265,24,FALSE)</f>
        <v>2903500050.0000005</v>
      </c>
      <c r="F2242">
        <f>VLOOKUP(C2242,Population!A$1:BG$265,24,FALSE)</f>
        <v>3910657</v>
      </c>
      <c r="G2242">
        <f t="shared" si="34"/>
        <v>742.45837719851181</v>
      </c>
    </row>
    <row r="2243" spans="1:7" x14ac:dyDescent="0.4">
      <c r="A2243">
        <v>42</v>
      </c>
      <c r="B2243">
        <v>1982</v>
      </c>
      <c r="C2243" t="s">
        <v>565</v>
      </c>
      <c r="D2243">
        <v>1622</v>
      </c>
      <c r="E2243">
        <f>VLOOKUP(C2243,GDP!A$1:BG$265,24,FALSE)</f>
        <v>193721725697.89252</v>
      </c>
      <c r="F2243">
        <f>VLOOKUP(C2243,Population!A$1:BG$265,24,FALSE)</f>
        <v>15178000</v>
      </c>
      <c r="G2243">
        <f t="shared" ref="G2243:G2306" si="35">IFERROR(IF(E2243*F2243=0,".",E2243/F2243),".")</f>
        <v>12763.323606396923</v>
      </c>
    </row>
    <row r="2244" spans="1:7" x14ac:dyDescent="0.4">
      <c r="A2244">
        <v>43</v>
      </c>
      <c r="B2244">
        <v>1982</v>
      </c>
      <c r="C2244" t="s">
        <v>2285</v>
      </c>
      <c r="D2244">
        <v>1615</v>
      </c>
      <c r="E2244">
        <f>VLOOKUP(C2244,GDP!A$1:BG$265,24,FALSE)</f>
        <v>0</v>
      </c>
      <c r="F2244">
        <f>VLOOKUP(C2244,Population!A$1:BG$265,24,FALSE)</f>
        <v>27717337</v>
      </c>
      <c r="G2244" t="str">
        <f t="shared" si="35"/>
        <v>.</v>
      </c>
    </row>
    <row r="2245" spans="1:7" x14ac:dyDescent="0.4">
      <c r="A2245">
        <v>43</v>
      </c>
      <c r="B2245">
        <v>1982</v>
      </c>
      <c r="C2245" t="s">
        <v>1060</v>
      </c>
      <c r="D2245">
        <v>1615</v>
      </c>
      <c r="E2245">
        <f>VLOOKUP(C2245,GDP!A$1:BG$265,24,FALSE)</f>
        <v>54617991326.530609</v>
      </c>
      <c r="F2245">
        <f>VLOOKUP(C2245,Population!A$1:BG$265,24,FALSE)</f>
        <v>9789513</v>
      </c>
      <c r="G2245">
        <f t="shared" si="35"/>
        <v>5579.234771589824</v>
      </c>
    </row>
    <row r="2246" spans="1:7" x14ac:dyDescent="0.4">
      <c r="A2246">
        <v>43</v>
      </c>
      <c r="B2246">
        <v>1982</v>
      </c>
      <c r="C2246" t="s">
        <v>2015</v>
      </c>
      <c r="D2246">
        <v>1615</v>
      </c>
      <c r="E2246">
        <f>VLOOKUP(C2246,GDP!A$1:BG$265,24,FALSE)</f>
        <v>0</v>
      </c>
      <c r="F2246">
        <f>VLOOKUP(C2246,Population!A$1:BG$265,24,FALSE)</f>
        <v>3480454</v>
      </c>
      <c r="G2246" t="str">
        <f t="shared" si="35"/>
        <v>.</v>
      </c>
    </row>
    <row r="2247" spans="1:7" x14ac:dyDescent="0.4">
      <c r="A2247">
        <v>46</v>
      </c>
      <c r="B2247">
        <v>1982</v>
      </c>
      <c r="C2247" t="s">
        <v>815</v>
      </c>
      <c r="D2247">
        <v>1612</v>
      </c>
      <c r="E2247">
        <f>VLOOKUP(C2247,GDP!A$1:BG$265,24,FALSE)</f>
        <v>313506525087.13623</v>
      </c>
      <c r="F2247">
        <f>VLOOKUP(C2247,Population!A$1:BG$265,24,FALSE)</f>
        <v>25202000</v>
      </c>
      <c r="G2247">
        <f t="shared" si="35"/>
        <v>12439.74784093073</v>
      </c>
    </row>
    <row r="2248" spans="1:7" x14ac:dyDescent="0.4">
      <c r="A2248">
        <v>47</v>
      </c>
      <c r="B2248">
        <v>1982</v>
      </c>
      <c r="C2248" t="s">
        <v>2255</v>
      </c>
      <c r="D2248">
        <v>1605</v>
      </c>
      <c r="E2248">
        <f>VLOOKUP(C2248,GDP!A$1:BG$265,24,FALSE)</f>
        <v>77773431088.252991</v>
      </c>
      <c r="F2248">
        <f>VLOOKUP(C2248,Population!A$1:BG$265,24,FALSE)</f>
        <v>39326352</v>
      </c>
      <c r="G2248">
        <f t="shared" si="35"/>
        <v>1977.6416355184176</v>
      </c>
    </row>
    <row r="2249" spans="1:7" x14ac:dyDescent="0.4">
      <c r="A2249">
        <v>48</v>
      </c>
      <c r="B2249">
        <v>1982</v>
      </c>
      <c r="C2249" t="s">
        <v>192</v>
      </c>
      <c r="D2249">
        <v>1600</v>
      </c>
      <c r="E2249">
        <f>VLOOKUP(C2249,GDP!A$1:BG$265,24,FALSE)</f>
        <v>62647195537.65107</v>
      </c>
      <c r="F2249">
        <f>VLOOKUP(C2249,Population!A$1:BG$265,24,FALSE)</f>
        <v>4114787</v>
      </c>
      <c r="G2249">
        <f t="shared" si="35"/>
        <v>15224.893910098159</v>
      </c>
    </row>
    <row r="2250" spans="1:7" x14ac:dyDescent="0.4">
      <c r="A2250">
        <v>49</v>
      </c>
      <c r="B2250">
        <v>1982</v>
      </c>
      <c r="C2250" t="s">
        <v>109</v>
      </c>
      <c r="D2250">
        <v>1595</v>
      </c>
      <c r="E2250">
        <f>VLOOKUP(C2250,GDP!A$1:BG$265,24,FALSE)</f>
        <v>25592365394.088669</v>
      </c>
      <c r="F2250">
        <f>VLOOKUP(C2250,Population!A$1:BG$265,24,FALSE)</f>
        <v>46379620</v>
      </c>
      <c r="G2250">
        <f t="shared" si="35"/>
        <v>551.80196375236949</v>
      </c>
    </row>
    <row r="2251" spans="1:7" x14ac:dyDescent="0.4">
      <c r="A2251">
        <v>50</v>
      </c>
      <c r="B2251">
        <v>1982</v>
      </c>
      <c r="C2251" t="s">
        <v>186</v>
      </c>
      <c r="D2251">
        <v>1594</v>
      </c>
      <c r="E2251">
        <f>VLOOKUP(C2251,GDP!A$1:BG$265,24,FALSE)</f>
        <v>20953510235.294117</v>
      </c>
      <c r="F2251">
        <f>VLOOKUP(C2251,Population!A$1:BG$265,24,FALSE)</f>
        <v>9925623</v>
      </c>
      <c r="G2251">
        <f t="shared" si="35"/>
        <v>2111.0523979496415</v>
      </c>
    </row>
    <row r="2252" spans="1:7" x14ac:dyDescent="0.4">
      <c r="A2252">
        <v>51</v>
      </c>
      <c r="B2252">
        <v>1982</v>
      </c>
      <c r="C2252" t="s">
        <v>1983</v>
      </c>
      <c r="D2252">
        <v>1592</v>
      </c>
      <c r="E2252">
        <f>VLOOKUP(C2252,GDP!A$1:BG$265,24,FALSE)</f>
        <v>0</v>
      </c>
      <c r="F2252">
        <f>VLOOKUP(C2252,Population!A$1:BG$265,24,FALSE)</f>
        <v>4690605</v>
      </c>
      <c r="G2252" t="str">
        <f t="shared" si="35"/>
        <v>.</v>
      </c>
    </row>
    <row r="2253" spans="1:7" x14ac:dyDescent="0.4">
      <c r="A2253">
        <v>52</v>
      </c>
      <c r="B2253">
        <v>1982</v>
      </c>
      <c r="C2253" t="s">
        <v>399</v>
      </c>
      <c r="D2253">
        <v>1584</v>
      </c>
      <c r="E2253">
        <f>VLOOKUP(C2253,GDP!A$1:BG$265,24,FALSE)</f>
        <v>38968039721.748032</v>
      </c>
      <c r="F2253">
        <f>VLOOKUP(C2253,Population!A$1:BG$265,24,FALSE)</f>
        <v>29027162</v>
      </c>
      <c r="G2253">
        <f t="shared" si="35"/>
        <v>1342.4681242261311</v>
      </c>
    </row>
    <row r="2254" spans="1:7" x14ac:dyDescent="0.4">
      <c r="A2254">
        <v>53</v>
      </c>
      <c r="B2254">
        <v>1982</v>
      </c>
      <c r="C2254" t="s">
        <v>637</v>
      </c>
      <c r="D2254">
        <v>1583</v>
      </c>
      <c r="E2254">
        <f>VLOOKUP(C2254,GDP!A$1:BG$265,24,FALSE)</f>
        <v>8133401049.6021671</v>
      </c>
      <c r="F2254">
        <f>VLOOKUP(C2254,Population!A$1:BG$265,24,FALSE)</f>
        <v>6733961</v>
      </c>
      <c r="G2254">
        <f t="shared" si="35"/>
        <v>1207.8182587636263</v>
      </c>
    </row>
    <row r="2255" spans="1:7" x14ac:dyDescent="0.4">
      <c r="A2255">
        <v>54</v>
      </c>
      <c r="B2255">
        <v>1982</v>
      </c>
      <c r="C2255" t="s">
        <v>1954</v>
      </c>
      <c r="D2255">
        <v>1580</v>
      </c>
      <c r="E2255">
        <f>VLOOKUP(C2255,GDP!A$1:BG$265,24,FALSE)</f>
        <v>205089699858.77859</v>
      </c>
      <c r="F2255">
        <f>VLOOKUP(C2255,Population!A$1:BG$265,24,FALSE)</f>
        <v>1008630000</v>
      </c>
      <c r="G2255">
        <f t="shared" si="35"/>
        <v>203.33491950346371</v>
      </c>
    </row>
    <row r="2256" spans="1:7" x14ac:dyDescent="0.4">
      <c r="A2256">
        <v>55</v>
      </c>
      <c r="B2256">
        <v>1982</v>
      </c>
      <c r="C2256" t="s">
        <v>522</v>
      </c>
      <c r="D2256">
        <v>1577</v>
      </c>
      <c r="E2256">
        <f>VLOOKUP(C2256,GDP!A$1:BG$265,24,FALSE)</f>
        <v>17692341358.127178</v>
      </c>
      <c r="F2256">
        <f>VLOOKUP(C2256,Population!A$1:BG$265,24,FALSE)</f>
        <v>21016818</v>
      </c>
      <c r="G2256">
        <f t="shared" si="35"/>
        <v>841.81826945102625</v>
      </c>
    </row>
    <row r="2257" spans="1:7" x14ac:dyDescent="0.4">
      <c r="A2257">
        <v>56</v>
      </c>
      <c r="B2257">
        <v>1982</v>
      </c>
      <c r="C2257" t="s">
        <v>2260</v>
      </c>
      <c r="D2257">
        <v>1576</v>
      </c>
      <c r="E2257" t="e">
        <f>VLOOKUP(C2257,GDP!A$1:BG$265,24,FALSE)</f>
        <v>#N/A</v>
      </c>
      <c r="F2257" t="e">
        <f>VLOOKUP(C2257,Population!A$1:BG$265,24,FALSE)</f>
        <v>#N/A</v>
      </c>
      <c r="G2257" t="str">
        <f t="shared" si="35"/>
        <v>.</v>
      </c>
    </row>
    <row r="2258" spans="1:7" x14ac:dyDescent="0.4">
      <c r="A2258">
        <v>57</v>
      </c>
      <c r="B2258">
        <v>1982</v>
      </c>
      <c r="C2258" t="s">
        <v>2279</v>
      </c>
      <c r="D2258">
        <v>1568</v>
      </c>
      <c r="E2258" t="e">
        <f>VLOOKUP(C2258,GDP!A$1:BG$265,24,FALSE)</f>
        <v>#N/A</v>
      </c>
      <c r="F2258" t="e">
        <f>VLOOKUP(C2258,Population!A$1:BG$265,24,FALSE)</f>
        <v>#N/A</v>
      </c>
      <c r="G2258" t="str">
        <f t="shared" si="35"/>
        <v>.</v>
      </c>
    </row>
    <row r="2259" spans="1:7" x14ac:dyDescent="0.4">
      <c r="A2259">
        <v>58</v>
      </c>
      <c r="B2259">
        <v>1982</v>
      </c>
      <c r="C2259" t="s">
        <v>719</v>
      </c>
      <c r="D2259">
        <v>1565</v>
      </c>
      <c r="E2259">
        <f>VLOOKUP(C2259,GDP!A$1:BG$265,24,FALSE)</f>
        <v>24345229424.617626</v>
      </c>
      <c r="F2259">
        <f>VLOOKUP(C2259,Population!A$1:BG$265,24,FALSE)</f>
        <v>3156100</v>
      </c>
      <c r="G2259">
        <f t="shared" si="35"/>
        <v>7713.7066077176341</v>
      </c>
    </row>
    <row r="2260" spans="1:7" x14ac:dyDescent="0.4">
      <c r="A2260">
        <v>59</v>
      </c>
      <c r="B2260">
        <v>1982</v>
      </c>
      <c r="C2260" t="s">
        <v>529</v>
      </c>
      <c r="D2260">
        <v>1559</v>
      </c>
      <c r="E2260">
        <f>VLOOKUP(C2260,GDP!A$1:BG$265,24,FALSE)</f>
        <v>3399189100</v>
      </c>
      <c r="F2260">
        <f>VLOOKUP(C2260,Population!A$1:BG$265,24,FALSE)</f>
        <v>4725720</v>
      </c>
      <c r="G2260">
        <f t="shared" si="35"/>
        <v>719.29549359674297</v>
      </c>
    </row>
    <row r="2261" spans="1:7" x14ac:dyDescent="0.4">
      <c r="A2261">
        <v>60</v>
      </c>
      <c r="B2261">
        <v>1982</v>
      </c>
      <c r="C2261" t="s">
        <v>1261</v>
      </c>
      <c r="D2261">
        <v>1553</v>
      </c>
      <c r="E2261">
        <f>VLOOKUP(C2261,GDP!A$1:BG$265,24,FALSE)</f>
        <v>3109677455.666553</v>
      </c>
      <c r="F2261">
        <f>VLOOKUP(C2261,Population!A$1:BG$265,24,FALSE)</f>
        <v>5920059</v>
      </c>
      <c r="G2261">
        <f t="shared" si="35"/>
        <v>525.27811896242133</v>
      </c>
    </row>
    <row r="2262" spans="1:7" x14ac:dyDescent="0.4">
      <c r="A2262">
        <v>61</v>
      </c>
      <c r="B2262">
        <v>1982</v>
      </c>
      <c r="C2262" t="s">
        <v>2273</v>
      </c>
      <c r="D2262">
        <v>1552</v>
      </c>
      <c r="E2262">
        <f>VLOOKUP(C2262,GDP!A$1:BG$265,24,FALSE)</f>
        <v>2160640566.5395322</v>
      </c>
      <c r="F2262">
        <f>VLOOKUP(C2262,Population!A$1:BG$265,24,FALSE)</f>
        <v>1951195</v>
      </c>
      <c r="G2262">
        <f t="shared" si="35"/>
        <v>1107.3422013379145</v>
      </c>
    </row>
    <row r="2263" spans="1:7" x14ac:dyDescent="0.4">
      <c r="A2263">
        <v>62</v>
      </c>
      <c r="B2263">
        <v>1982</v>
      </c>
      <c r="C2263" t="s">
        <v>74</v>
      </c>
      <c r="D2263">
        <v>1542</v>
      </c>
      <c r="E2263">
        <f>VLOOKUP(C2263,GDP!A$1:BG$265,24,FALSE)</f>
        <v>5594118400.1673126</v>
      </c>
      <c r="F2263">
        <f>VLOOKUP(C2263,Population!A$1:BG$265,24,FALSE)</f>
        <v>5835182</v>
      </c>
      <c r="G2263">
        <f t="shared" si="35"/>
        <v>958.6879038506961</v>
      </c>
    </row>
    <row r="2264" spans="1:7" x14ac:dyDescent="0.4">
      <c r="A2264">
        <v>63</v>
      </c>
      <c r="B2264">
        <v>1982</v>
      </c>
      <c r="C2264" t="s">
        <v>1170</v>
      </c>
      <c r="D2264">
        <v>1534</v>
      </c>
      <c r="E2264">
        <f>VLOOKUP(C2264,GDP!A$1:BG$265,24,FALSE)</f>
        <v>1134518001884.5601</v>
      </c>
      <c r="F2264">
        <f>VLOOKUP(C2264,Population!A$1:BG$265,24,FALSE)</f>
        <v>118449000</v>
      </c>
      <c r="G2264">
        <f t="shared" si="35"/>
        <v>9578.1138032787112</v>
      </c>
    </row>
    <row r="2265" spans="1:7" x14ac:dyDescent="0.4">
      <c r="A2265">
        <v>64</v>
      </c>
      <c r="B2265">
        <v>1982</v>
      </c>
      <c r="C2265" t="s">
        <v>2111</v>
      </c>
      <c r="D2265">
        <v>1531</v>
      </c>
      <c r="E2265">
        <f>VLOOKUP(C2265,GDP!A$1:BG$265,24,FALSE)</f>
        <v>113759185.18518518</v>
      </c>
      <c r="F2265">
        <f>VLOOKUP(C2265,Population!A$1:BG$265,24,FALSE)</f>
        <v>102204</v>
      </c>
      <c r="G2265">
        <f t="shared" si="35"/>
        <v>1113.0600092480254</v>
      </c>
    </row>
    <row r="2266" spans="1:7" x14ac:dyDescent="0.4">
      <c r="A2266">
        <v>65</v>
      </c>
      <c r="B2266">
        <v>1982</v>
      </c>
      <c r="C2266" t="s">
        <v>295</v>
      </c>
      <c r="D2266">
        <v>1530</v>
      </c>
      <c r="E2266">
        <f>VLOOKUP(C2266,GDP!A$1:BG$265,24,FALSE)</f>
        <v>64546332580.758278</v>
      </c>
      <c r="F2266">
        <f>VLOOKUP(C2266,Population!A$1:BG$265,24,FALSE)</f>
        <v>46025357</v>
      </c>
      <c r="G2266">
        <f t="shared" si="35"/>
        <v>1402.4080808489607</v>
      </c>
    </row>
    <row r="2267" spans="1:7" x14ac:dyDescent="0.4">
      <c r="A2267">
        <v>66</v>
      </c>
      <c r="B2267">
        <v>1982</v>
      </c>
      <c r="C2267" t="s">
        <v>2109</v>
      </c>
      <c r="D2267">
        <v>1528</v>
      </c>
      <c r="E2267">
        <f>VLOOKUP(C2267,GDP!A$1:BG$265,24,FALSE)</f>
        <v>3344991000000</v>
      </c>
      <c r="F2267">
        <f>VLOOKUP(C2267,Population!A$1:BG$265,24,FALSE)</f>
        <v>231664000</v>
      </c>
      <c r="G2267">
        <f t="shared" si="35"/>
        <v>14438.976275985911</v>
      </c>
    </row>
    <row r="2268" spans="1:7" x14ac:dyDescent="0.4">
      <c r="A2268">
        <v>67</v>
      </c>
      <c r="B2268">
        <v>1982</v>
      </c>
      <c r="C2268" t="s">
        <v>2048</v>
      </c>
      <c r="D2268">
        <v>1525</v>
      </c>
      <c r="E2268">
        <f>VLOOKUP(C2268,GDP!A$1:BG$265,24,FALSE)</f>
        <v>1180104216.0113688</v>
      </c>
      <c r="F2268">
        <f>VLOOKUP(C2268,Population!A$1:BG$265,24,FALSE)</f>
        <v>6484452</v>
      </c>
      <c r="G2268">
        <f t="shared" si="35"/>
        <v>181.98981440704145</v>
      </c>
    </row>
    <row r="2269" spans="1:7" x14ac:dyDescent="0.4">
      <c r="A2269">
        <v>68</v>
      </c>
      <c r="B2269">
        <v>1982</v>
      </c>
      <c r="C2269" t="s">
        <v>1064</v>
      </c>
      <c r="D2269">
        <v>1520</v>
      </c>
      <c r="E2269">
        <f>VLOOKUP(C2269,GDP!A$1:BG$265,24,FALSE)</f>
        <v>51397461685.823746</v>
      </c>
      <c r="F2269">
        <f>VLOOKUP(C2269,Population!A$1:BG$265,24,FALSE)</f>
        <v>77472907</v>
      </c>
      <c r="G2269">
        <f t="shared" si="35"/>
        <v>663.4249788229032</v>
      </c>
    </row>
    <row r="2270" spans="1:7" x14ac:dyDescent="0.4">
      <c r="A2270">
        <v>69</v>
      </c>
      <c r="B2270">
        <v>1982</v>
      </c>
      <c r="C2270" t="s">
        <v>1955</v>
      </c>
      <c r="D2270">
        <v>1510</v>
      </c>
      <c r="E2270">
        <f>VLOOKUP(C2270,GDP!A$1:BG$265,24,FALSE)</f>
        <v>7567109766.6112909</v>
      </c>
      <c r="F2270">
        <f>VLOOKUP(C2270,Population!A$1:BG$265,24,FALSE)</f>
        <v>9044473</v>
      </c>
      <c r="G2270">
        <f t="shared" si="35"/>
        <v>836.65568647408099</v>
      </c>
    </row>
    <row r="2271" spans="1:7" x14ac:dyDescent="0.4">
      <c r="A2271">
        <v>70</v>
      </c>
      <c r="B2271">
        <v>1982</v>
      </c>
      <c r="C2271" t="s">
        <v>1988</v>
      </c>
      <c r="D2271">
        <v>1509</v>
      </c>
      <c r="E2271">
        <f>VLOOKUP(C2271,GDP!A$1:BG$265,24,FALSE)</f>
        <v>8716999700</v>
      </c>
      <c r="F2271">
        <f>VLOOKUP(C2271,Population!A$1:BG$265,24,FALSE)</f>
        <v>7654819</v>
      </c>
      <c r="G2271">
        <f t="shared" si="35"/>
        <v>1138.759740759383</v>
      </c>
    </row>
    <row r="2272" spans="1:7" x14ac:dyDescent="0.4">
      <c r="A2272">
        <v>71</v>
      </c>
      <c r="B2272">
        <v>1982</v>
      </c>
      <c r="C2272" t="s">
        <v>934</v>
      </c>
      <c r="D2272">
        <v>1506</v>
      </c>
      <c r="E2272">
        <f>VLOOKUP(C2272,GDP!A$1:BG$265,24,FALSE)</f>
        <v>2606621255.0158124</v>
      </c>
      <c r="F2272">
        <f>VLOOKUP(C2272,Population!A$1:BG$265,24,FALSE)</f>
        <v>2521168</v>
      </c>
      <c r="G2272">
        <f t="shared" si="35"/>
        <v>1033.8943120870217</v>
      </c>
    </row>
    <row r="2273" spans="1:7" x14ac:dyDescent="0.4">
      <c r="A2273">
        <v>72</v>
      </c>
      <c r="B2273">
        <v>1982</v>
      </c>
      <c r="C2273" t="s">
        <v>2038</v>
      </c>
      <c r="D2273">
        <v>1503</v>
      </c>
      <c r="E2273">
        <f>VLOOKUP(C2273,GDP!A$1:BG$265,24,FALSE)</f>
        <v>1333754034.2348883</v>
      </c>
      <c r="F2273">
        <f>VLOOKUP(C2273,Population!A$1:BG$265,24,FALSE)</f>
        <v>7387656</v>
      </c>
      <c r="G2273">
        <f t="shared" si="35"/>
        <v>180.53818887004056</v>
      </c>
    </row>
    <row r="2274" spans="1:7" x14ac:dyDescent="0.4">
      <c r="A2274">
        <v>73</v>
      </c>
      <c r="B2274">
        <v>1982</v>
      </c>
      <c r="C2274" t="s">
        <v>2003</v>
      </c>
      <c r="D2274">
        <v>1498</v>
      </c>
      <c r="E2274">
        <f>VLOOKUP(C2274,GDP!A$1:BG$265,24,FALSE)</f>
        <v>3159121960.8954377</v>
      </c>
      <c r="F2274">
        <f>VLOOKUP(C2274,Population!A$1:BG$265,24,FALSE)</f>
        <v>233860</v>
      </c>
      <c r="G2274">
        <f t="shared" si="35"/>
        <v>13508.603270740776</v>
      </c>
    </row>
    <row r="2275" spans="1:7" x14ac:dyDescent="0.4">
      <c r="A2275">
        <v>73</v>
      </c>
      <c r="B2275">
        <v>1982</v>
      </c>
      <c r="C2275" t="s">
        <v>1497</v>
      </c>
      <c r="D2275">
        <v>1498</v>
      </c>
      <c r="E2275">
        <f>VLOOKUP(C2275,GDP!A$1:BG$265,24,FALSE)</f>
        <v>821651918.72462583</v>
      </c>
      <c r="F2275">
        <f>VLOOKUP(C2275,Population!A$1:BG$265,24,FALSE)</f>
        <v>2915066</v>
      </c>
      <c r="G2275">
        <f t="shared" si="35"/>
        <v>281.86391619422199</v>
      </c>
    </row>
    <row r="2276" spans="1:7" x14ac:dyDescent="0.4">
      <c r="A2276">
        <v>75</v>
      </c>
      <c r="B2276">
        <v>1982</v>
      </c>
      <c r="C2276" t="s">
        <v>2006</v>
      </c>
      <c r="D2276">
        <v>1488</v>
      </c>
      <c r="E2276">
        <f>VLOOKUP(C2276,GDP!A$1:BG$265,24,FALSE)</f>
        <v>6431579357.3125648</v>
      </c>
      <c r="F2276">
        <f>VLOOKUP(C2276,Population!A$1:BG$265,24,FALSE)</f>
        <v>17559430</v>
      </c>
      <c r="G2276">
        <f t="shared" si="35"/>
        <v>366.27495068533347</v>
      </c>
    </row>
    <row r="2277" spans="1:7" x14ac:dyDescent="0.4">
      <c r="A2277">
        <v>76</v>
      </c>
      <c r="B2277">
        <v>1982</v>
      </c>
      <c r="C2277" t="s">
        <v>2087</v>
      </c>
      <c r="D2277">
        <v>1482</v>
      </c>
      <c r="E2277">
        <f>VLOOKUP(C2277,GDP!A$1:BG$265,24,FALSE)</f>
        <v>915150000</v>
      </c>
      <c r="F2277">
        <f>VLOOKUP(C2277,Population!A$1:BG$265,24,FALSE)</f>
        <v>364032</v>
      </c>
      <c r="G2277">
        <f t="shared" si="35"/>
        <v>2513.9273470464136</v>
      </c>
    </row>
    <row r="2278" spans="1:7" x14ac:dyDescent="0.4">
      <c r="A2278">
        <v>77</v>
      </c>
      <c r="B2278">
        <v>1982</v>
      </c>
      <c r="C2278" t="s">
        <v>1312</v>
      </c>
      <c r="D2278">
        <v>1481</v>
      </c>
      <c r="E2278">
        <f>VLOOKUP(C2278,GDP!A$1:BG$265,24,FALSE)</f>
        <v>19929853574.60952</v>
      </c>
      <c r="F2278">
        <f>VLOOKUP(C2278,Population!A$1:BG$265,24,FALSE)</f>
        <v>8392940</v>
      </c>
      <c r="G2278">
        <f t="shared" si="35"/>
        <v>2374.5974086088449</v>
      </c>
    </row>
    <row r="2279" spans="1:7" x14ac:dyDescent="0.4">
      <c r="A2279">
        <v>78</v>
      </c>
      <c r="B2279">
        <v>1982</v>
      </c>
      <c r="C2279" t="s">
        <v>1474</v>
      </c>
      <c r="D2279">
        <v>1472</v>
      </c>
      <c r="E2279">
        <f>VLOOKUP(C2279,GDP!A$1:BG$265,24,FALSE)</f>
        <v>5553824463.8227425</v>
      </c>
      <c r="F2279">
        <f>VLOOKUP(C2279,Population!A$1:BG$265,24,FALSE)</f>
        <v>9582156</v>
      </c>
      <c r="G2279">
        <f t="shared" si="35"/>
        <v>579.600714476235</v>
      </c>
    </row>
    <row r="2280" spans="1:7" x14ac:dyDescent="0.4">
      <c r="A2280">
        <v>78</v>
      </c>
      <c r="B2280">
        <v>1982</v>
      </c>
      <c r="C2280" t="s">
        <v>2107</v>
      </c>
      <c r="D2280">
        <v>1472</v>
      </c>
      <c r="E2280">
        <f>VLOOKUP(C2280,GDP!A$1:BG$265,24,FALSE)</f>
        <v>2177500000</v>
      </c>
      <c r="F2280">
        <f>VLOOKUP(C2280,Population!A$1:BG$265,24,FALSE)</f>
        <v>13323332</v>
      </c>
      <c r="G2280">
        <f t="shared" si="35"/>
        <v>163.43509266300651</v>
      </c>
    </row>
    <row r="2281" spans="1:7" x14ac:dyDescent="0.4">
      <c r="A2281">
        <v>80</v>
      </c>
      <c r="B2281">
        <v>1982</v>
      </c>
      <c r="C2281" t="s">
        <v>2104</v>
      </c>
      <c r="D2281">
        <v>1471</v>
      </c>
      <c r="E2281">
        <f>VLOOKUP(C2281,GDP!A$1:BG$265,24,FALSE)</f>
        <v>8140416666.666667</v>
      </c>
      <c r="F2281">
        <f>VLOOKUP(C2281,Population!A$1:BG$265,24,FALSE)</f>
        <v>1120611</v>
      </c>
      <c r="G2281">
        <f t="shared" si="35"/>
        <v>7264.2662499892176</v>
      </c>
    </row>
    <row r="2282" spans="1:7" x14ac:dyDescent="0.4">
      <c r="A2282">
        <v>81</v>
      </c>
      <c r="B2282">
        <v>1982</v>
      </c>
      <c r="C2282" t="s">
        <v>1976</v>
      </c>
      <c r="D2282">
        <v>1459</v>
      </c>
      <c r="E2282">
        <f>VLOOKUP(C2282,GDP!A$1:BG$265,24,FALSE)</f>
        <v>52832120389.786606</v>
      </c>
      <c r="F2282">
        <f>VLOOKUP(C2282,Population!A$1:BG$265,24,FALSE)</f>
        <v>4826933</v>
      </c>
      <c r="G2282">
        <f t="shared" si="35"/>
        <v>10945.277340660541</v>
      </c>
    </row>
    <row r="2283" spans="1:7" x14ac:dyDescent="0.4">
      <c r="A2283">
        <v>81</v>
      </c>
      <c r="B2283">
        <v>1982</v>
      </c>
      <c r="C2283" t="s">
        <v>591</v>
      </c>
      <c r="D2283">
        <v>1459</v>
      </c>
      <c r="E2283">
        <f>VLOOKUP(C2283,GDP!A$1:BG$265,24,FALSE)</f>
        <v>0</v>
      </c>
      <c r="F2283">
        <f>VLOOKUP(C2283,Population!A$1:BG$265,24,FALSE)</f>
        <v>5955267</v>
      </c>
      <c r="G2283" t="str">
        <f t="shared" si="35"/>
        <v>.</v>
      </c>
    </row>
    <row r="2284" spans="1:7" x14ac:dyDescent="0.4">
      <c r="A2284">
        <v>83</v>
      </c>
      <c r="B2284">
        <v>1982</v>
      </c>
      <c r="C2284" t="s">
        <v>1961</v>
      </c>
      <c r="D2284">
        <v>1451</v>
      </c>
      <c r="E2284">
        <f>VLOOKUP(C2284,GDP!A$1:BG$265,24,FALSE)</f>
        <v>2159242416.7694201</v>
      </c>
      <c r="F2284">
        <f>VLOOKUP(C2284,Population!A$1:BG$265,24,FALSE)</f>
        <v>691702</v>
      </c>
      <c r="G2284">
        <f t="shared" si="35"/>
        <v>3121.6367984615054</v>
      </c>
    </row>
    <row r="2285" spans="1:7" x14ac:dyDescent="0.4">
      <c r="A2285">
        <v>84</v>
      </c>
      <c r="B2285">
        <v>1982</v>
      </c>
      <c r="C2285" t="s">
        <v>2121</v>
      </c>
      <c r="D2285">
        <v>1450</v>
      </c>
      <c r="E2285">
        <f>VLOOKUP(C2285,GDP!A$1:BG$265,24,FALSE)</f>
        <v>8539700699.999999</v>
      </c>
      <c r="F2285">
        <f>VLOOKUP(C2285,Population!A$1:BG$265,24,FALSE)</f>
        <v>7721536</v>
      </c>
      <c r="G2285">
        <f t="shared" si="35"/>
        <v>1105.9588014612636</v>
      </c>
    </row>
    <row r="2286" spans="1:7" x14ac:dyDescent="0.4">
      <c r="A2286">
        <v>85</v>
      </c>
      <c r="B2286">
        <v>1982</v>
      </c>
      <c r="C2286" t="s">
        <v>1046</v>
      </c>
      <c r="D2286">
        <v>1433</v>
      </c>
      <c r="E2286">
        <f>VLOOKUP(C2286,GDP!A$1:BG$265,24,FALSE)</f>
        <v>153239017560.23569</v>
      </c>
      <c r="F2286">
        <f>VLOOKUP(C2286,Population!A$1:BG$265,24,FALSE)</f>
        <v>11048080</v>
      </c>
      <c r="G2286">
        <f t="shared" si="35"/>
        <v>13870.194419323148</v>
      </c>
    </row>
    <row r="2287" spans="1:7" x14ac:dyDescent="0.4">
      <c r="A2287">
        <v>85</v>
      </c>
      <c r="B2287">
        <v>1982</v>
      </c>
      <c r="C2287" t="s">
        <v>1929</v>
      </c>
      <c r="D2287">
        <v>1433</v>
      </c>
      <c r="E2287">
        <f>VLOOKUP(C2287,GDP!A$1:BG$265,24,FALSE)</f>
        <v>0</v>
      </c>
      <c r="F2287">
        <f>VLOOKUP(C2287,Population!A$1:BG$265,24,FALSE)</f>
        <v>2784278</v>
      </c>
      <c r="G2287" t="str">
        <f t="shared" si="35"/>
        <v>.</v>
      </c>
    </row>
    <row r="2288" spans="1:7" x14ac:dyDescent="0.4">
      <c r="A2288">
        <v>87</v>
      </c>
      <c r="B2288">
        <v>1982</v>
      </c>
      <c r="C2288" t="s">
        <v>2275</v>
      </c>
      <c r="D2288">
        <v>1418</v>
      </c>
      <c r="E2288" t="e">
        <f>VLOOKUP(C2288,GDP!A$1:BG$265,24,FALSE)</f>
        <v>#N/A</v>
      </c>
      <c r="F2288" t="e">
        <f>VLOOKUP(C2288,Population!A$1:BG$265,24,FALSE)</f>
        <v>#N/A</v>
      </c>
      <c r="G2288" t="str">
        <f t="shared" si="35"/>
        <v>.</v>
      </c>
    </row>
    <row r="2289" spans="1:7" x14ac:dyDescent="0.4">
      <c r="A2289">
        <v>87</v>
      </c>
      <c r="B2289">
        <v>1982</v>
      </c>
      <c r="C2289" t="s">
        <v>2033</v>
      </c>
      <c r="D2289">
        <v>1418</v>
      </c>
      <c r="E2289">
        <f>VLOOKUP(C2289,GDP!A$1:BG$265,24,FALSE)</f>
        <v>3526198070.09621</v>
      </c>
      <c r="F2289">
        <f>VLOOKUP(C2289,Population!A$1:BG$265,24,FALSE)</f>
        <v>9234129</v>
      </c>
      <c r="G2289">
        <f t="shared" si="35"/>
        <v>381.86580132205324</v>
      </c>
    </row>
    <row r="2290" spans="1:7" x14ac:dyDescent="0.4">
      <c r="A2290">
        <v>89</v>
      </c>
      <c r="B2290">
        <v>1982</v>
      </c>
      <c r="C2290" t="s">
        <v>2039</v>
      </c>
      <c r="D2290">
        <v>1415</v>
      </c>
      <c r="E2290">
        <f>VLOOKUP(C2290,GDP!A$1:BG$265,24,FALSE)</f>
        <v>1234518125</v>
      </c>
      <c r="F2290">
        <f>VLOOKUP(C2290,Population!A$1:BG$265,24,FALSE)</f>
        <v>325898</v>
      </c>
      <c r="G2290">
        <f t="shared" si="35"/>
        <v>3788.0506324064586</v>
      </c>
    </row>
    <row r="2291" spans="1:7" x14ac:dyDescent="0.4">
      <c r="A2291">
        <v>90</v>
      </c>
      <c r="B2291">
        <v>1982</v>
      </c>
      <c r="C2291" t="s">
        <v>1927</v>
      </c>
      <c r="D2291">
        <v>1406</v>
      </c>
      <c r="E2291">
        <f>VLOOKUP(C2291,GDP!A$1:BG$265,24,FALSE)</f>
        <v>0</v>
      </c>
      <c r="F2291">
        <f>VLOOKUP(C2291,Population!A$1:BG$265,24,FALSE)</f>
        <v>61345</v>
      </c>
      <c r="G2291" t="str">
        <f t="shared" si="35"/>
        <v>.</v>
      </c>
    </row>
    <row r="2292" spans="1:7" x14ac:dyDescent="0.4">
      <c r="A2292">
        <v>91</v>
      </c>
      <c r="B2292">
        <v>1982</v>
      </c>
      <c r="C2292" t="s">
        <v>1951</v>
      </c>
      <c r="D2292">
        <v>1383</v>
      </c>
      <c r="E2292">
        <f>VLOOKUP(C2292,GDP!A$1:BG$265,24,FALSE)</f>
        <v>748312283.72675741</v>
      </c>
      <c r="F2292">
        <f>VLOOKUP(C2292,Population!A$1:BG$265,24,FALSE)</f>
        <v>2418844</v>
      </c>
      <c r="G2292">
        <f t="shared" si="35"/>
        <v>309.36773257256664</v>
      </c>
    </row>
    <row r="2293" spans="1:7" x14ac:dyDescent="0.4">
      <c r="A2293">
        <v>92</v>
      </c>
      <c r="B2293">
        <v>1982</v>
      </c>
      <c r="C2293" t="s">
        <v>2278</v>
      </c>
      <c r="D2293">
        <v>1380</v>
      </c>
      <c r="E2293" t="e">
        <f>VLOOKUP(C2293,GDP!A$1:BG$265,24,FALSE)</f>
        <v>#N/A</v>
      </c>
      <c r="F2293" t="e">
        <f>VLOOKUP(C2293,Population!A$1:BG$265,24,FALSE)</f>
        <v>#N/A</v>
      </c>
      <c r="G2293" t="str">
        <f t="shared" si="35"/>
        <v>.</v>
      </c>
    </row>
    <row r="2294" spans="1:7" x14ac:dyDescent="0.4">
      <c r="A2294">
        <v>93</v>
      </c>
      <c r="B2294">
        <v>1982</v>
      </c>
      <c r="C2294" t="s">
        <v>2052</v>
      </c>
      <c r="D2294">
        <v>1373</v>
      </c>
      <c r="E2294">
        <f>VLOOKUP(C2294,GDP!A$1:BG$265,24,FALSE)</f>
        <v>904619629.79726827</v>
      </c>
      <c r="F2294">
        <f>VLOOKUP(C2294,Population!A$1:BG$265,24,FALSE)</f>
        <v>145700</v>
      </c>
      <c r="G2294">
        <f t="shared" si="35"/>
        <v>6208.7826341610726</v>
      </c>
    </row>
    <row r="2295" spans="1:7" x14ac:dyDescent="0.4">
      <c r="A2295">
        <v>94</v>
      </c>
      <c r="B2295">
        <v>1982</v>
      </c>
      <c r="C2295" t="s">
        <v>2106</v>
      </c>
      <c r="D2295">
        <v>1370</v>
      </c>
      <c r="E2295">
        <f>VLOOKUP(C2295,GDP!A$1:BG$265,24,FALSE)</f>
        <v>0</v>
      </c>
      <c r="F2295">
        <f>VLOOKUP(C2295,Population!A$1:BG$265,24,FALSE)</f>
        <v>19891548</v>
      </c>
      <c r="G2295" t="str">
        <f t="shared" si="35"/>
        <v>.</v>
      </c>
    </row>
    <row r="2296" spans="1:7" x14ac:dyDescent="0.4">
      <c r="A2296">
        <v>95</v>
      </c>
      <c r="B2296">
        <v>1982</v>
      </c>
      <c r="C2296" t="s">
        <v>2280</v>
      </c>
      <c r="D2296">
        <v>1362</v>
      </c>
      <c r="E2296">
        <f>VLOOKUP(C2296,GDP!A$1:BG$265,24,FALSE)</f>
        <v>32291306281.81683</v>
      </c>
      <c r="F2296">
        <f>VLOOKUP(C2296,Population!A$1:BG$265,24,FALSE)</f>
        <v>5264500</v>
      </c>
      <c r="G2296">
        <f t="shared" si="35"/>
        <v>6133.7840786051529</v>
      </c>
    </row>
    <row r="2297" spans="1:7" x14ac:dyDescent="0.4">
      <c r="A2297">
        <v>96</v>
      </c>
      <c r="B2297">
        <v>1982</v>
      </c>
      <c r="C2297" t="s">
        <v>1980</v>
      </c>
      <c r="D2297">
        <v>1361</v>
      </c>
      <c r="E2297">
        <f>VLOOKUP(C2297,GDP!A$1:BG$265,24,FALSE)</f>
        <v>3618007844.4490843</v>
      </c>
      <c r="F2297">
        <f>VLOOKUP(C2297,Population!A$1:BG$265,24,FALSE)</f>
        <v>766855</v>
      </c>
      <c r="G2297">
        <f t="shared" si="35"/>
        <v>4717.9816842155087</v>
      </c>
    </row>
    <row r="2298" spans="1:7" x14ac:dyDescent="0.4">
      <c r="A2298">
        <v>97</v>
      </c>
      <c r="B2298">
        <v>1982</v>
      </c>
      <c r="C2298" t="s">
        <v>2076</v>
      </c>
      <c r="D2298">
        <v>1359</v>
      </c>
      <c r="E2298">
        <f>VLOOKUP(C2298,GDP!A$1:BG$265,24,FALSE)</f>
        <v>9240000000.0000019</v>
      </c>
      <c r="F2298">
        <f>VLOOKUP(C2298,Population!A$1:BG$265,24,FALSE)</f>
        <v>15562194</v>
      </c>
      <c r="G2298">
        <f t="shared" si="35"/>
        <v>593.74661439126146</v>
      </c>
    </row>
    <row r="2299" spans="1:7" x14ac:dyDescent="0.4">
      <c r="A2299">
        <v>98</v>
      </c>
      <c r="B2299">
        <v>1982</v>
      </c>
      <c r="C2299" t="s">
        <v>2284</v>
      </c>
      <c r="D2299">
        <v>1351</v>
      </c>
      <c r="E2299">
        <f>VLOOKUP(C2299,GDP!A$1:BG$265,24,FALSE)</f>
        <v>76559883720.930237</v>
      </c>
      <c r="F2299">
        <f>VLOOKUP(C2299,Population!A$1:BG$265,24,FALSE)</f>
        <v>16185894</v>
      </c>
      <c r="G2299">
        <f t="shared" si="35"/>
        <v>4730.0373844614478</v>
      </c>
    </row>
    <row r="2300" spans="1:7" x14ac:dyDescent="0.4">
      <c r="A2300">
        <v>99</v>
      </c>
      <c r="B2300">
        <v>1982</v>
      </c>
      <c r="C2300" t="s">
        <v>2040</v>
      </c>
      <c r="D2300">
        <v>1336</v>
      </c>
      <c r="E2300">
        <f>VLOOKUP(C2300,GDP!A$1:BG$265,24,FALSE)</f>
        <v>0</v>
      </c>
      <c r="F2300">
        <f>VLOOKUP(C2300,Population!A$1:BG$265,24,FALSE)</f>
        <v>34917895</v>
      </c>
      <c r="G2300" t="str">
        <f t="shared" si="35"/>
        <v>.</v>
      </c>
    </row>
    <row r="2301" spans="1:7" x14ac:dyDescent="0.4">
      <c r="A2301">
        <v>100</v>
      </c>
      <c r="B2301">
        <v>1982</v>
      </c>
      <c r="C2301" t="s">
        <v>1973</v>
      </c>
      <c r="D2301">
        <v>1335</v>
      </c>
      <c r="E2301">
        <f>VLOOKUP(C2301,GDP!A$1:BG$265,24,FALSE)</f>
        <v>7707678019.3236723</v>
      </c>
      <c r="F2301">
        <f>VLOOKUP(C2301,Population!A$1:BG$265,24,FALSE)</f>
        <v>37136848</v>
      </c>
      <c r="G2301">
        <f t="shared" si="35"/>
        <v>207.54798628369517</v>
      </c>
    </row>
    <row r="2302" spans="1:7" x14ac:dyDescent="0.4">
      <c r="A2302">
        <v>1</v>
      </c>
      <c r="B2302">
        <v>1983</v>
      </c>
      <c r="C2302" t="s">
        <v>2073</v>
      </c>
      <c r="D2302">
        <v>2031</v>
      </c>
      <c r="E2302">
        <f>VLOOKUP(C2302,GDP!A$1:BG$265,25,FALSE)</f>
        <v>0</v>
      </c>
      <c r="F2302">
        <f>VLOOKUP(C2302,Population!A$1:BG$265,25,FALSE)</f>
        <v>141668000</v>
      </c>
      <c r="G2302" t="str">
        <f t="shared" si="35"/>
        <v>.</v>
      </c>
    </row>
    <row r="2303" spans="1:7" x14ac:dyDescent="0.4">
      <c r="A2303">
        <v>2</v>
      </c>
      <c r="B2303">
        <v>1983</v>
      </c>
      <c r="C2303" t="s">
        <v>232</v>
      </c>
      <c r="D2303">
        <v>1998</v>
      </c>
      <c r="E2303">
        <f>VLOOKUP(C2303,GDP!A$1:BG$265,25,FALSE)</f>
        <v>489618008185.53894</v>
      </c>
      <c r="F2303">
        <f>VLOOKUP(C2303,Population!A$1:BG$265,25,FALSE)</f>
        <v>56332848</v>
      </c>
      <c r="G2303">
        <f t="shared" si="35"/>
        <v>8691.5188130651404</v>
      </c>
    </row>
    <row r="2304" spans="1:7" x14ac:dyDescent="0.4">
      <c r="A2304">
        <v>3</v>
      </c>
      <c r="B2304">
        <v>1983</v>
      </c>
      <c r="C2304" t="s">
        <v>133</v>
      </c>
      <c r="D2304">
        <v>1994</v>
      </c>
      <c r="E2304">
        <f>VLOOKUP(C2304,GDP!A$1:BG$265,25,FALSE)</f>
        <v>767768378016.08569</v>
      </c>
      <c r="F2304">
        <f>VLOOKUP(C2304,Population!A$1:BG$265,25,FALSE)</f>
        <v>78128282</v>
      </c>
      <c r="G2304">
        <f t="shared" si="35"/>
        <v>9827.0224093252909</v>
      </c>
    </row>
    <row r="2305" spans="1:7" x14ac:dyDescent="0.4">
      <c r="A2305">
        <v>4</v>
      </c>
      <c r="B2305">
        <v>1983</v>
      </c>
      <c r="C2305" t="s">
        <v>51</v>
      </c>
      <c r="D2305">
        <v>1961</v>
      </c>
      <c r="E2305">
        <f>VLOOKUP(C2305,GDP!A$1:BG$265,25,FALSE)</f>
        <v>213196296691.99997</v>
      </c>
      <c r="F2305">
        <f>VLOOKUP(C2305,Population!A$1:BG$265,25,FALSE)</f>
        <v>129882321</v>
      </c>
      <c r="G2305">
        <f t="shared" si="35"/>
        <v>1641.4573981319595</v>
      </c>
    </row>
    <row r="2306" spans="1:7" x14ac:dyDescent="0.4">
      <c r="A2306">
        <v>5</v>
      </c>
      <c r="B2306">
        <v>1983</v>
      </c>
      <c r="C2306" t="s">
        <v>32</v>
      </c>
      <c r="D2306">
        <v>1926</v>
      </c>
      <c r="E2306">
        <f>VLOOKUP(C2306,GDP!A$1:BG$265,25,FALSE)</f>
        <v>559869179791.72046</v>
      </c>
      <c r="F2306">
        <f>VLOOKUP(C2306,Population!A$1:BG$265,25,FALSE)</f>
        <v>56156284</v>
      </c>
      <c r="G2306">
        <f t="shared" si="35"/>
        <v>9969.8402371446173</v>
      </c>
    </row>
    <row r="2307" spans="1:7" x14ac:dyDescent="0.4">
      <c r="A2307">
        <v>6</v>
      </c>
      <c r="B2307">
        <v>1983</v>
      </c>
      <c r="C2307" t="s">
        <v>65</v>
      </c>
      <c r="D2307">
        <v>1916</v>
      </c>
      <c r="E2307">
        <f>VLOOKUP(C2307,GDP!A$1:BG$265,25,FALSE)</f>
        <v>103979107312.44067</v>
      </c>
      <c r="F2307">
        <f>VLOOKUP(C2307,Population!A$1:BG$265,25,FALSE)</f>
        <v>29454738</v>
      </c>
      <c r="G2307">
        <f t="shared" ref="G2307:G2370" si="36">IFERROR(IF(E2307*F2307=0,".",E2307/F2307),".")</f>
        <v>3530.1318012891738</v>
      </c>
    </row>
    <row r="2308" spans="1:7" x14ac:dyDescent="0.4">
      <c r="A2308">
        <v>7</v>
      </c>
      <c r="B2308">
        <v>1983</v>
      </c>
      <c r="C2308" t="s">
        <v>199</v>
      </c>
      <c r="D2308">
        <v>1912</v>
      </c>
      <c r="E2308">
        <f>VLOOKUP(C2308,GDP!A$1:BG$265,25,FALSE)</f>
        <v>0</v>
      </c>
      <c r="F2308">
        <f>VLOOKUP(C2308,Population!A$1:BG$265,25,FALSE)</f>
        <v>36571808</v>
      </c>
      <c r="G2308" t="str">
        <f t="shared" si="36"/>
        <v>.</v>
      </c>
    </row>
    <row r="2309" spans="1:7" x14ac:dyDescent="0.4">
      <c r="A2309">
        <v>8</v>
      </c>
      <c r="B2309">
        <v>1983</v>
      </c>
      <c r="C2309" t="s">
        <v>43</v>
      </c>
      <c r="D2309">
        <v>1900</v>
      </c>
      <c r="E2309">
        <f>VLOOKUP(C2309,GDP!A$1:BG$265,25,FALSE)</f>
        <v>87650915976.33136</v>
      </c>
      <c r="F2309">
        <f>VLOOKUP(C2309,Population!A$1:BG$265,25,FALSE)</f>
        <v>9855520</v>
      </c>
      <c r="G2309">
        <f t="shared" si="36"/>
        <v>8893.5861300399538</v>
      </c>
    </row>
    <row r="2310" spans="1:7" x14ac:dyDescent="0.4">
      <c r="A2310">
        <v>9</v>
      </c>
      <c r="B2310">
        <v>1983</v>
      </c>
      <c r="C2310" t="s">
        <v>118</v>
      </c>
      <c r="D2310">
        <v>1883</v>
      </c>
      <c r="E2310">
        <f>VLOOKUP(C2310,GDP!A$1:BG$265,25,FALSE)</f>
        <v>151487045479.11359</v>
      </c>
      <c r="F2310">
        <f>VLOOKUP(C2310,Population!A$1:BG$265,25,FALSE)</f>
        <v>14367070</v>
      </c>
      <c r="G2310">
        <f t="shared" si="36"/>
        <v>10544.045896561622</v>
      </c>
    </row>
    <row r="2311" spans="1:7" x14ac:dyDescent="0.4">
      <c r="A2311">
        <v>9</v>
      </c>
      <c r="B2311">
        <v>1983</v>
      </c>
      <c r="C2311" t="s">
        <v>2270</v>
      </c>
      <c r="D2311">
        <v>1883</v>
      </c>
      <c r="E2311" t="e">
        <f>VLOOKUP(C2311,GDP!A$1:BG$265,25,FALSE)</f>
        <v>#N/A</v>
      </c>
      <c r="F2311" t="e">
        <f>VLOOKUP(C2311,Population!A$1:BG$265,25,FALSE)</f>
        <v>#N/A</v>
      </c>
      <c r="G2311" t="str">
        <f t="shared" si="36"/>
        <v>.</v>
      </c>
    </row>
    <row r="2312" spans="1:7" x14ac:dyDescent="0.4">
      <c r="A2312">
        <v>11</v>
      </c>
      <c r="B2312">
        <v>1983</v>
      </c>
      <c r="C2312" t="s">
        <v>140</v>
      </c>
      <c r="D2312">
        <v>1870</v>
      </c>
      <c r="E2312">
        <f>VLOOKUP(C2312,GDP!A$1:BG$265,25,FALSE)</f>
        <v>170486866357.30859</v>
      </c>
      <c r="F2312">
        <f>VLOOKUP(C2312,Population!A$1:BG$265,25,FALSE)</f>
        <v>38171525</v>
      </c>
      <c r="G2312">
        <f t="shared" si="36"/>
        <v>4466.3362639378065</v>
      </c>
    </row>
    <row r="2313" spans="1:7" x14ac:dyDescent="0.4">
      <c r="A2313">
        <v>12</v>
      </c>
      <c r="B2313">
        <v>1983</v>
      </c>
      <c r="C2313" t="s">
        <v>1607</v>
      </c>
      <c r="D2313">
        <v>1860</v>
      </c>
      <c r="E2313">
        <f>VLOOKUP(C2313,GDP!A$1:BG$265,25,FALSE)</f>
        <v>0</v>
      </c>
      <c r="F2313">
        <f>VLOOKUP(C2313,Population!A$1:BG$265,25,FALSE)</f>
        <v>0</v>
      </c>
      <c r="G2313" t="str">
        <f t="shared" si="36"/>
        <v>.</v>
      </c>
    </row>
    <row r="2314" spans="1:7" x14ac:dyDescent="0.4">
      <c r="A2314">
        <v>13</v>
      </c>
      <c r="B2314">
        <v>1983</v>
      </c>
      <c r="C2314" t="s">
        <v>81</v>
      </c>
      <c r="D2314">
        <v>1857</v>
      </c>
      <c r="E2314">
        <f>VLOOKUP(C2314,GDP!A$1:BG$265,25,FALSE)</f>
        <v>5102281255.9998608</v>
      </c>
      <c r="F2314">
        <f>VLOOKUP(C2314,Population!A$1:BG$265,25,FALSE)</f>
        <v>2973463</v>
      </c>
      <c r="G2314">
        <f t="shared" si="36"/>
        <v>1715.9390434654342</v>
      </c>
    </row>
    <row r="2315" spans="1:7" x14ac:dyDescent="0.4">
      <c r="A2315">
        <v>14</v>
      </c>
      <c r="B2315">
        <v>1983</v>
      </c>
      <c r="C2315" t="s">
        <v>147</v>
      </c>
      <c r="D2315">
        <v>1856</v>
      </c>
      <c r="E2315">
        <f>VLOOKUP(C2315,GDP!A$1:BG$265,25,FALSE)</f>
        <v>441580962901.58081</v>
      </c>
      <c r="F2315">
        <f>VLOOKUP(C2315,Population!A$1:BG$265,25,FALSE)</f>
        <v>56564074</v>
      </c>
      <c r="G2315">
        <f t="shared" si="36"/>
        <v>7806.7390071935206</v>
      </c>
    </row>
    <row r="2316" spans="1:7" x14ac:dyDescent="0.4">
      <c r="A2316">
        <v>15</v>
      </c>
      <c r="B2316">
        <v>1983</v>
      </c>
      <c r="C2316" t="s">
        <v>1485</v>
      </c>
      <c r="D2316">
        <v>1855</v>
      </c>
      <c r="E2316">
        <f>VLOOKUP(C2316,GDP!A$1:BG$265,25,FALSE)</f>
        <v>0</v>
      </c>
      <c r="F2316">
        <f>VLOOKUP(C2316,Population!A$1:BG$265,25,FALSE)</f>
        <v>10323856</v>
      </c>
      <c r="G2316" t="str">
        <f t="shared" si="36"/>
        <v>.</v>
      </c>
    </row>
    <row r="2317" spans="1:7" x14ac:dyDescent="0.4">
      <c r="A2317">
        <v>16</v>
      </c>
      <c r="B2317">
        <v>1983</v>
      </c>
      <c r="C2317" t="s">
        <v>126</v>
      </c>
      <c r="D2317">
        <v>1847</v>
      </c>
      <c r="E2317">
        <f>VLOOKUP(C2317,GDP!A$1:BG$265,25,FALSE)</f>
        <v>103533702638.54652</v>
      </c>
      <c r="F2317">
        <f>VLOOKUP(C2317,Population!A$1:BG$265,25,FALSE)</f>
        <v>8329033</v>
      </c>
      <c r="G2317">
        <f t="shared" si="36"/>
        <v>12430.458930652158</v>
      </c>
    </row>
    <row r="2318" spans="1:7" x14ac:dyDescent="0.4">
      <c r="A2318">
        <v>17</v>
      </c>
      <c r="B2318">
        <v>1983</v>
      </c>
      <c r="C2318" t="s">
        <v>281</v>
      </c>
      <c r="D2318">
        <v>1835</v>
      </c>
      <c r="E2318" t="e">
        <f>VLOOKUP(C2318,GDP!A$1:BG$265,25,FALSE)</f>
        <v>#N/A</v>
      </c>
      <c r="F2318" t="e">
        <f>VLOOKUP(C2318,Population!A$1:BG$265,25,FALSE)</f>
        <v>#N/A</v>
      </c>
      <c r="G2318" t="str">
        <f t="shared" si="36"/>
        <v>.</v>
      </c>
    </row>
    <row r="2319" spans="1:7" x14ac:dyDescent="0.4">
      <c r="A2319">
        <v>18</v>
      </c>
      <c r="B2319">
        <v>1983</v>
      </c>
      <c r="C2319" t="s">
        <v>467</v>
      </c>
      <c r="D2319">
        <v>1834</v>
      </c>
      <c r="E2319">
        <f>VLOOKUP(C2319,GDP!A$1:BG$265,25,FALSE)</f>
        <v>27242331885.631561</v>
      </c>
      <c r="F2319">
        <f>VLOOKUP(C2319,Population!A$1:BG$265,25,FALSE)</f>
        <v>9957865</v>
      </c>
      <c r="G2319">
        <f t="shared" si="36"/>
        <v>2735.7603146489296</v>
      </c>
    </row>
    <row r="2320" spans="1:7" x14ac:dyDescent="0.4">
      <c r="A2320">
        <v>19</v>
      </c>
      <c r="B2320">
        <v>1983</v>
      </c>
      <c r="C2320" t="s">
        <v>2002</v>
      </c>
      <c r="D2320">
        <v>1832</v>
      </c>
      <c r="E2320">
        <f>VLOOKUP(C2320,GDP!A$1:BG$265,25,FALSE)</f>
        <v>20790917686.209259</v>
      </c>
      <c r="F2320">
        <f>VLOOKUP(C2320,Population!A$1:BG$265,25,FALSE)</f>
        <v>3510600</v>
      </c>
      <c r="G2320">
        <f t="shared" si="36"/>
        <v>5922.3260087190965</v>
      </c>
    </row>
    <row r="2321" spans="1:7" x14ac:dyDescent="0.4">
      <c r="A2321">
        <v>20</v>
      </c>
      <c r="B2321">
        <v>1983</v>
      </c>
      <c r="C2321" t="s">
        <v>59</v>
      </c>
      <c r="D2321">
        <v>1828</v>
      </c>
      <c r="E2321">
        <f>VLOOKUP(C2321,GDP!A$1:BG$265,25,FALSE)</f>
        <v>0</v>
      </c>
      <c r="F2321">
        <f>VLOOKUP(C2321,Population!A$1:BG$265,25,FALSE)</f>
        <v>22588790</v>
      </c>
      <c r="G2321" t="str">
        <f t="shared" si="36"/>
        <v>.</v>
      </c>
    </row>
    <row r="2322" spans="1:7" x14ac:dyDescent="0.4">
      <c r="A2322">
        <v>21</v>
      </c>
      <c r="B2322">
        <v>1983</v>
      </c>
      <c r="C2322" t="s">
        <v>351</v>
      </c>
      <c r="D2322">
        <v>1825</v>
      </c>
      <c r="E2322" t="e">
        <f>VLOOKUP(C2322,GDP!A$1:BG$265,25,FALSE)</f>
        <v>#N/A</v>
      </c>
      <c r="F2322" t="e">
        <f>VLOOKUP(C2322,Population!A$1:BG$265,25,FALSE)</f>
        <v>#N/A</v>
      </c>
      <c r="G2322" t="str">
        <f t="shared" si="36"/>
        <v>.</v>
      </c>
    </row>
    <row r="2323" spans="1:7" x14ac:dyDescent="0.4">
      <c r="A2323">
        <v>22</v>
      </c>
      <c r="B2323">
        <v>1983</v>
      </c>
      <c r="C2323" t="s">
        <v>858</v>
      </c>
      <c r="D2323">
        <v>1824</v>
      </c>
      <c r="E2323">
        <f>VLOOKUP(C2323,GDP!A$1:BG$265,25,FALSE)</f>
        <v>60644833242.208862</v>
      </c>
      <c r="F2323">
        <f>VLOOKUP(C2323,Population!A$1:BG$265,25,FALSE)</f>
        <v>5114297</v>
      </c>
      <c r="G2323">
        <f t="shared" si="36"/>
        <v>11857.902120703757</v>
      </c>
    </row>
    <row r="2324" spans="1:7" x14ac:dyDescent="0.4">
      <c r="A2324">
        <v>23</v>
      </c>
      <c r="B2324">
        <v>1983</v>
      </c>
      <c r="C2324" t="s">
        <v>100</v>
      </c>
      <c r="D2324">
        <v>1818</v>
      </c>
      <c r="E2324">
        <f>VLOOKUP(C2324,GDP!A$1:BG$265,25,FALSE)</f>
        <v>72121016623.257248</v>
      </c>
      <c r="F2324">
        <f>VLOOKUP(C2324,Population!A$1:BG$265,25,FALSE)</f>
        <v>7561910</v>
      </c>
      <c r="G2324">
        <f t="shared" si="36"/>
        <v>9537.407430564137</v>
      </c>
    </row>
    <row r="2325" spans="1:7" x14ac:dyDescent="0.4">
      <c r="A2325">
        <v>24</v>
      </c>
      <c r="B2325">
        <v>1983</v>
      </c>
      <c r="C2325" t="s">
        <v>1147</v>
      </c>
      <c r="D2325">
        <v>1781</v>
      </c>
      <c r="E2325">
        <f>VLOOKUP(C2325,GDP!A$1:BG$265,25,FALSE)</f>
        <v>88786580362.840729</v>
      </c>
      <c r="F2325">
        <f>VLOOKUP(C2325,Population!A$1:BG$265,25,FALSE)</f>
        <v>32139708</v>
      </c>
      <c r="G2325">
        <f t="shared" si="36"/>
        <v>2762.5198201191101</v>
      </c>
    </row>
    <row r="2326" spans="1:7" x14ac:dyDescent="0.4">
      <c r="A2326">
        <v>25</v>
      </c>
      <c r="B2326">
        <v>1983</v>
      </c>
      <c r="C2326" t="s">
        <v>77</v>
      </c>
      <c r="D2326">
        <v>1780</v>
      </c>
      <c r="E2326">
        <f>VLOOKUP(C2326,GDP!A$1:BG$265,25,FALSE)</f>
        <v>5237432542.4657526</v>
      </c>
      <c r="F2326">
        <f>VLOOKUP(C2326,Population!A$1:BG$265,25,FALSE)</f>
        <v>3465793</v>
      </c>
      <c r="G2326">
        <f t="shared" si="36"/>
        <v>1511.1786948804365</v>
      </c>
    </row>
    <row r="2327" spans="1:7" x14ac:dyDescent="0.4">
      <c r="A2327">
        <v>26</v>
      </c>
      <c r="B2327">
        <v>1983</v>
      </c>
      <c r="C2327" t="s">
        <v>117</v>
      </c>
      <c r="D2327">
        <v>1765</v>
      </c>
      <c r="E2327">
        <f>VLOOKUP(C2327,GDP!A$1:BG$265,25,FALSE)</f>
        <v>111314328474.10796</v>
      </c>
      <c r="F2327">
        <f>VLOOKUP(C2327,Population!A$1:BG$265,25,FALSE)</f>
        <v>6418773</v>
      </c>
      <c r="G2327">
        <f t="shared" si="36"/>
        <v>17341.994875672961</v>
      </c>
    </row>
    <row r="2328" spans="1:7" x14ac:dyDescent="0.4">
      <c r="A2328">
        <v>27</v>
      </c>
      <c r="B2328">
        <v>1983</v>
      </c>
      <c r="C2328" t="s">
        <v>70</v>
      </c>
      <c r="D2328">
        <v>1761</v>
      </c>
      <c r="E2328">
        <f>VLOOKUP(C2328,GDP!A$1:BG$265,25,FALSE)</f>
        <v>20355959237.212841</v>
      </c>
      <c r="F2328">
        <f>VLOOKUP(C2328,Population!A$1:BG$265,25,FALSE)</f>
        <v>11797534</v>
      </c>
      <c r="G2328">
        <f t="shared" si="36"/>
        <v>1725.4418793972402</v>
      </c>
    </row>
    <row r="2329" spans="1:7" x14ac:dyDescent="0.4">
      <c r="A2329">
        <v>28</v>
      </c>
      <c r="B2329">
        <v>1983</v>
      </c>
      <c r="C2329" t="s">
        <v>410</v>
      </c>
      <c r="D2329">
        <v>1749</v>
      </c>
      <c r="E2329">
        <f>VLOOKUP(C2329,GDP!A$1:BG$265,25,FALSE)</f>
        <v>16563666666.666664</v>
      </c>
      <c r="F2329">
        <f>VLOOKUP(C2329,Population!A$1:BG$265,25,FALSE)</f>
        <v>8939738</v>
      </c>
      <c r="G2329">
        <f t="shared" si="36"/>
        <v>1852.8134344280184</v>
      </c>
    </row>
    <row r="2330" spans="1:7" x14ac:dyDescent="0.4">
      <c r="A2330">
        <v>29</v>
      </c>
      <c r="B2330">
        <v>1983</v>
      </c>
      <c r="C2330" t="s">
        <v>108</v>
      </c>
      <c r="D2330">
        <v>1747</v>
      </c>
      <c r="E2330">
        <f>VLOOKUP(C2330,GDP!A$1:BG$265,25,FALSE)</f>
        <v>0</v>
      </c>
      <c r="F2330">
        <f>VLOOKUP(C2330,Population!A$1:BG$265,25,FALSE)</f>
        <v>10689463</v>
      </c>
      <c r="G2330" t="str">
        <f t="shared" si="36"/>
        <v>.</v>
      </c>
    </row>
    <row r="2331" spans="1:7" x14ac:dyDescent="0.4">
      <c r="A2331">
        <v>30</v>
      </c>
      <c r="B2331">
        <v>1983</v>
      </c>
      <c r="C2331" t="s">
        <v>2002</v>
      </c>
      <c r="D2331">
        <v>1738</v>
      </c>
      <c r="E2331">
        <f>VLOOKUP(C2331,GDP!A$1:BG$265,25,FALSE)</f>
        <v>20790917686.209259</v>
      </c>
      <c r="F2331">
        <f>VLOOKUP(C2331,Population!A$1:BG$265,25,FALSE)</f>
        <v>3510600</v>
      </c>
      <c r="G2331">
        <f t="shared" si="36"/>
        <v>5922.3260087190965</v>
      </c>
    </row>
    <row r="2332" spans="1:7" x14ac:dyDescent="0.4">
      <c r="A2332">
        <v>31</v>
      </c>
      <c r="B2332">
        <v>1983</v>
      </c>
      <c r="C2332" t="s">
        <v>33</v>
      </c>
      <c r="D2332">
        <v>1715</v>
      </c>
      <c r="E2332">
        <f>VLOOKUP(C2332,GDP!A$1:BG$265,25,FALSE)</f>
        <v>148867610324.7294</v>
      </c>
      <c r="F2332">
        <f>VLOOKUP(C2332,Population!A$1:BG$265,25,FALSE)</f>
        <v>74196548</v>
      </c>
      <c r="G2332">
        <f t="shared" si="36"/>
        <v>2006.3953692930486</v>
      </c>
    </row>
    <row r="2333" spans="1:7" x14ac:dyDescent="0.4">
      <c r="A2333">
        <v>32</v>
      </c>
      <c r="B2333">
        <v>1983</v>
      </c>
      <c r="C2333" t="s">
        <v>1492</v>
      </c>
      <c r="D2333">
        <v>1706</v>
      </c>
      <c r="E2333">
        <f>VLOOKUP(C2333,GDP!A$1:BG$265,25,FALSE)</f>
        <v>4057275042.8290339</v>
      </c>
      <c r="F2333">
        <f>VLOOKUP(C2333,Population!A$1:BG$265,25,FALSE)</f>
        <v>11895125</v>
      </c>
      <c r="G2333">
        <f t="shared" si="36"/>
        <v>341.08721369712669</v>
      </c>
    </row>
    <row r="2334" spans="1:7" x14ac:dyDescent="0.4">
      <c r="A2334">
        <v>33</v>
      </c>
      <c r="B2334">
        <v>1983</v>
      </c>
      <c r="C2334" t="s">
        <v>851</v>
      </c>
      <c r="D2334">
        <v>1686</v>
      </c>
      <c r="E2334">
        <f>VLOOKUP(C2334,GDP!A$1:BG$265,25,FALSE)</f>
        <v>40595046638.790604</v>
      </c>
      <c r="F2334">
        <f>VLOOKUP(C2334,Population!A$1:BG$265,25,FALSE)</f>
        <v>14825789</v>
      </c>
      <c r="G2334">
        <f t="shared" si="36"/>
        <v>2738.137352338591</v>
      </c>
    </row>
    <row r="2335" spans="1:7" x14ac:dyDescent="0.4">
      <c r="A2335">
        <v>34</v>
      </c>
      <c r="B2335">
        <v>1983</v>
      </c>
      <c r="C2335" t="s">
        <v>505</v>
      </c>
      <c r="D2335">
        <v>1685</v>
      </c>
      <c r="E2335">
        <f>VLOOKUP(C2335,GDP!A$1:BG$265,25,FALSE)</f>
        <v>0</v>
      </c>
      <c r="F2335">
        <f>VLOOKUP(C2335,Population!A$1:BG$265,25,FALSE)</f>
        <v>4105000</v>
      </c>
      <c r="G2335" t="str">
        <f t="shared" si="36"/>
        <v>.</v>
      </c>
    </row>
    <row r="2336" spans="1:7" x14ac:dyDescent="0.4">
      <c r="A2336">
        <v>35</v>
      </c>
      <c r="B2336">
        <v>1983</v>
      </c>
      <c r="C2336" t="s">
        <v>60</v>
      </c>
      <c r="D2336">
        <v>1679</v>
      </c>
      <c r="E2336">
        <f>VLOOKUP(C2336,GDP!A$1:BG$265,25,FALSE)</f>
        <v>17345624453.691639</v>
      </c>
      <c r="F2336">
        <f>VLOOKUP(C2336,Population!A$1:BG$265,25,FALSE)</f>
        <v>18660439</v>
      </c>
      <c r="G2336">
        <f t="shared" si="36"/>
        <v>929.53999923000947</v>
      </c>
    </row>
    <row r="2337" spans="1:7" x14ac:dyDescent="0.4">
      <c r="A2337">
        <v>36</v>
      </c>
      <c r="B2337">
        <v>1983</v>
      </c>
      <c r="C2337" t="s">
        <v>678</v>
      </c>
      <c r="D2337">
        <v>1665</v>
      </c>
      <c r="E2337">
        <f>VLOOKUP(C2337,GDP!A$1:BG$265,25,FALSE)</f>
        <v>156365156618.80588</v>
      </c>
      <c r="F2337">
        <f>VLOOKUP(C2337,Population!A$1:BG$265,25,FALSE)</f>
        <v>43645092</v>
      </c>
      <c r="G2337">
        <f t="shared" si="36"/>
        <v>3582.6515526374851</v>
      </c>
    </row>
    <row r="2338" spans="1:7" x14ac:dyDescent="0.4">
      <c r="A2338">
        <v>37</v>
      </c>
      <c r="B2338">
        <v>1983</v>
      </c>
      <c r="C2338" t="s">
        <v>2255</v>
      </c>
      <c r="D2338">
        <v>1649</v>
      </c>
      <c r="E2338">
        <f>VLOOKUP(C2338,GDP!A$1:BG$265,25,FALSE)</f>
        <v>87024427972.929413</v>
      </c>
      <c r="F2338">
        <f>VLOOKUP(C2338,Population!A$1:BG$265,25,FALSE)</f>
        <v>39910403</v>
      </c>
      <c r="G2338">
        <f t="shared" si="36"/>
        <v>2180.4948442372133</v>
      </c>
    </row>
    <row r="2339" spans="1:7" x14ac:dyDescent="0.4">
      <c r="A2339">
        <v>37</v>
      </c>
      <c r="B2339">
        <v>1983</v>
      </c>
      <c r="C2339" t="s">
        <v>727</v>
      </c>
      <c r="D2339">
        <v>1649</v>
      </c>
      <c r="E2339">
        <f>VLOOKUP(C2339,GDP!A$1:BG$265,25,FALSE)</f>
        <v>48801369800.367516</v>
      </c>
      <c r="F2339">
        <f>VLOOKUP(C2339,Population!A$1:BG$265,25,FALSE)</f>
        <v>21228289</v>
      </c>
      <c r="G2339">
        <f t="shared" si="36"/>
        <v>2298.8838054902831</v>
      </c>
    </row>
    <row r="2340" spans="1:7" x14ac:dyDescent="0.4">
      <c r="A2340">
        <v>39</v>
      </c>
      <c r="B2340">
        <v>1983</v>
      </c>
      <c r="C2340" t="s">
        <v>109</v>
      </c>
      <c r="D2340">
        <v>1638</v>
      </c>
      <c r="E2340">
        <f>VLOOKUP(C2340,GDP!A$1:BG$265,25,FALSE)</f>
        <v>28137369499.417927</v>
      </c>
      <c r="F2340">
        <f>VLOOKUP(C2340,Population!A$1:BG$265,25,FALSE)</f>
        <v>47594556</v>
      </c>
      <c r="G2340">
        <f t="shared" si="36"/>
        <v>591.18882208750779</v>
      </c>
    </row>
    <row r="2341" spans="1:7" x14ac:dyDescent="0.4">
      <c r="A2341">
        <v>40</v>
      </c>
      <c r="B2341">
        <v>1983</v>
      </c>
      <c r="C2341" t="s">
        <v>719</v>
      </c>
      <c r="D2341">
        <v>1635</v>
      </c>
      <c r="E2341">
        <f>VLOOKUP(C2341,GDP!A$1:BG$265,25,FALSE)</f>
        <v>24482781282.860146</v>
      </c>
      <c r="F2341">
        <f>VLOOKUP(C2341,Population!A$1:BG$265,25,FALSE)</f>
        <v>3199300</v>
      </c>
      <c r="G2341">
        <f t="shared" si="36"/>
        <v>7652.5431447067003</v>
      </c>
    </row>
    <row r="2342" spans="1:7" x14ac:dyDescent="0.4">
      <c r="A2342">
        <v>41</v>
      </c>
      <c r="B2342">
        <v>1983</v>
      </c>
      <c r="C2342" t="s">
        <v>522</v>
      </c>
      <c r="D2342">
        <v>1627</v>
      </c>
      <c r="E2342">
        <f>VLOOKUP(C2342,GDP!A$1:BG$265,25,FALSE)</f>
        <v>16251460689.325441</v>
      </c>
      <c r="F2342">
        <f>VLOOKUP(C2342,Population!A$1:BG$265,25,FALSE)</f>
        <v>21528502</v>
      </c>
      <c r="G2342">
        <f t="shared" si="36"/>
        <v>754.88116587607635</v>
      </c>
    </row>
    <row r="2343" spans="1:7" x14ac:dyDescent="0.4">
      <c r="A2343">
        <v>42</v>
      </c>
      <c r="B2343">
        <v>1983</v>
      </c>
      <c r="C2343" t="s">
        <v>2285</v>
      </c>
      <c r="D2343">
        <v>1615</v>
      </c>
      <c r="E2343">
        <f>VLOOKUP(C2343,GDP!A$1:BG$265,25,FALSE)</f>
        <v>0</v>
      </c>
      <c r="F2343">
        <f>VLOOKUP(C2343,Population!A$1:BG$265,25,FALSE)</f>
        <v>28404876</v>
      </c>
      <c r="G2343" t="str">
        <f t="shared" si="36"/>
        <v>.</v>
      </c>
    </row>
    <row r="2344" spans="1:7" x14ac:dyDescent="0.4">
      <c r="A2344">
        <v>43</v>
      </c>
      <c r="B2344">
        <v>1983</v>
      </c>
      <c r="C2344" t="s">
        <v>1060</v>
      </c>
      <c r="D2344">
        <v>1611</v>
      </c>
      <c r="E2344">
        <f>VLOOKUP(C2344,GDP!A$1:BG$265,25,FALSE)</f>
        <v>49428872678.01857</v>
      </c>
      <c r="F2344">
        <f>VLOOKUP(C2344,Population!A$1:BG$265,25,FALSE)</f>
        <v>9846627</v>
      </c>
      <c r="G2344">
        <f t="shared" si="36"/>
        <v>5019.8786526613194</v>
      </c>
    </row>
    <row r="2345" spans="1:7" x14ac:dyDescent="0.4">
      <c r="A2345">
        <v>44</v>
      </c>
      <c r="B2345">
        <v>1983</v>
      </c>
      <c r="C2345" t="s">
        <v>2120</v>
      </c>
      <c r="D2345">
        <v>1609</v>
      </c>
      <c r="E2345">
        <f>VLOOKUP(C2345,GDP!A$1:BG$265,25,FALSE)</f>
        <v>3216307692.3076921</v>
      </c>
      <c r="F2345">
        <f>VLOOKUP(C2345,Population!A$1:BG$265,25,FALSE)</f>
        <v>6521542</v>
      </c>
      <c r="G2345">
        <f t="shared" si="36"/>
        <v>493.18208673772125</v>
      </c>
    </row>
    <row r="2346" spans="1:7" x14ac:dyDescent="0.4">
      <c r="A2346">
        <v>45</v>
      </c>
      <c r="B2346">
        <v>1983</v>
      </c>
      <c r="C2346" t="s">
        <v>637</v>
      </c>
      <c r="D2346">
        <v>1608</v>
      </c>
      <c r="E2346">
        <f>VLOOKUP(C2346,GDP!A$1:BG$265,25,FALSE)</f>
        <v>8350176782.557456</v>
      </c>
      <c r="F2346">
        <f>VLOOKUP(C2346,Population!A$1:BG$265,25,FALSE)</f>
        <v>6930387</v>
      </c>
      <c r="G2346">
        <f t="shared" si="36"/>
        <v>1204.8644300177546</v>
      </c>
    </row>
    <row r="2347" spans="1:7" x14ac:dyDescent="0.4">
      <c r="A2347">
        <v>46</v>
      </c>
      <c r="B2347">
        <v>1983</v>
      </c>
      <c r="C2347" t="s">
        <v>750</v>
      </c>
      <c r="D2347">
        <v>1602</v>
      </c>
      <c r="E2347">
        <f>VLOOKUP(C2347,GDP!A$1:BG$265,25,FALSE)</f>
        <v>20869434305.317326</v>
      </c>
      <c r="F2347">
        <f>VLOOKUP(C2347,Population!A$1:BG$265,25,FALSE)</f>
        <v>1580638</v>
      </c>
      <c r="G2347">
        <f t="shared" si="36"/>
        <v>13203.171317732033</v>
      </c>
    </row>
    <row r="2348" spans="1:7" x14ac:dyDescent="0.4">
      <c r="A2348">
        <v>46</v>
      </c>
      <c r="B2348">
        <v>1983</v>
      </c>
      <c r="C2348" t="s">
        <v>739</v>
      </c>
      <c r="D2348">
        <v>1602</v>
      </c>
      <c r="E2348">
        <f>VLOOKUP(C2348,GDP!A$1:BG$265,25,FALSE)</f>
        <v>3076999950</v>
      </c>
      <c r="F2348">
        <f>VLOOKUP(C2348,Population!A$1:BG$265,25,FALSE)</f>
        <v>4031349</v>
      </c>
      <c r="G2348">
        <f t="shared" si="36"/>
        <v>763.26806485868622</v>
      </c>
    </row>
    <row r="2349" spans="1:7" x14ac:dyDescent="0.4">
      <c r="A2349">
        <v>48</v>
      </c>
      <c r="B2349">
        <v>1983</v>
      </c>
      <c r="C2349" t="s">
        <v>295</v>
      </c>
      <c r="D2349">
        <v>1593</v>
      </c>
      <c r="E2349">
        <f>VLOOKUP(C2349,GDP!A$1:BG$265,25,FALSE)</f>
        <v>61678280115.498734</v>
      </c>
      <c r="F2349">
        <f>VLOOKUP(C2349,Population!A$1:BG$265,25,FALSE)</f>
        <v>47073422</v>
      </c>
      <c r="G2349">
        <f t="shared" si="36"/>
        <v>1310.2569878072329</v>
      </c>
    </row>
    <row r="2350" spans="1:7" x14ac:dyDescent="0.4">
      <c r="A2350">
        <v>49</v>
      </c>
      <c r="B2350">
        <v>1983</v>
      </c>
      <c r="C2350" t="s">
        <v>709</v>
      </c>
      <c r="D2350">
        <v>1591</v>
      </c>
      <c r="E2350">
        <f>VLOOKUP(C2350,GDP!A$1:BG$265,25,FALSE)</f>
        <v>7381854746.9162846</v>
      </c>
      <c r="F2350">
        <f>VLOOKUP(C2350,Population!A$1:BG$265,25,FALSE)</f>
        <v>9445003</v>
      </c>
      <c r="G2350">
        <f t="shared" si="36"/>
        <v>781.56192718163084</v>
      </c>
    </row>
    <row r="2351" spans="1:7" x14ac:dyDescent="0.4">
      <c r="A2351">
        <v>50</v>
      </c>
      <c r="B2351">
        <v>1983</v>
      </c>
      <c r="C2351" t="s">
        <v>934</v>
      </c>
      <c r="D2351">
        <v>1588</v>
      </c>
      <c r="E2351">
        <f>VLOOKUP(C2351,GDP!A$1:BG$265,25,FALSE)</f>
        <v>3976453966.739831</v>
      </c>
      <c r="F2351">
        <f>VLOOKUP(C2351,Population!A$1:BG$265,25,FALSE)</f>
        <v>2589930</v>
      </c>
      <c r="G2351">
        <f t="shared" si="36"/>
        <v>1535.3519078661704</v>
      </c>
    </row>
    <row r="2352" spans="1:7" x14ac:dyDescent="0.4">
      <c r="A2352">
        <v>50</v>
      </c>
      <c r="B2352">
        <v>1983</v>
      </c>
      <c r="C2352" t="s">
        <v>192</v>
      </c>
      <c r="D2352">
        <v>1588</v>
      </c>
      <c r="E2352">
        <f>VLOOKUP(C2352,GDP!A$1:BG$265,25,FALSE)</f>
        <v>61627240831.094788</v>
      </c>
      <c r="F2352">
        <f>VLOOKUP(C2352,Population!A$1:BG$265,25,FALSE)</f>
        <v>4128432</v>
      </c>
      <c r="G2352">
        <f t="shared" si="36"/>
        <v>14927.517476633935</v>
      </c>
    </row>
    <row r="2353" spans="1:7" x14ac:dyDescent="0.4">
      <c r="A2353">
        <v>52</v>
      </c>
      <c r="B2353">
        <v>1983</v>
      </c>
      <c r="C2353" t="s">
        <v>399</v>
      </c>
      <c r="D2353">
        <v>1586</v>
      </c>
      <c r="E2353">
        <f>VLOOKUP(C2353,GDP!A$1:BG$265,25,FALSE)</f>
        <v>38729822781.599724</v>
      </c>
      <c r="F2353">
        <f>VLOOKUP(C2353,Population!A$1:BG$265,25,FALSE)</f>
        <v>29687094</v>
      </c>
      <c r="G2353">
        <f t="shared" si="36"/>
        <v>1304.6013456756571</v>
      </c>
    </row>
    <row r="2354" spans="1:7" x14ac:dyDescent="0.4">
      <c r="A2354">
        <v>53</v>
      </c>
      <c r="B2354">
        <v>1983</v>
      </c>
      <c r="C2354" t="s">
        <v>565</v>
      </c>
      <c r="D2354">
        <v>1584</v>
      </c>
      <c r="E2354">
        <f>VLOOKUP(C2354,GDP!A$1:BG$265,25,FALSE)</f>
        <v>176986429574.1694</v>
      </c>
      <c r="F2354">
        <f>VLOOKUP(C2354,Population!A$1:BG$265,25,FALSE)</f>
        <v>15369000</v>
      </c>
      <c r="G2354">
        <f t="shared" si="36"/>
        <v>11515.806465883883</v>
      </c>
    </row>
    <row r="2355" spans="1:7" x14ac:dyDescent="0.4">
      <c r="A2355">
        <v>53</v>
      </c>
      <c r="B2355">
        <v>1983</v>
      </c>
      <c r="C2355" t="s">
        <v>2279</v>
      </c>
      <c r="D2355">
        <v>1584</v>
      </c>
      <c r="E2355" t="e">
        <f>VLOOKUP(C2355,GDP!A$1:BG$265,25,FALSE)</f>
        <v>#N/A</v>
      </c>
      <c r="F2355" t="e">
        <f>VLOOKUP(C2355,Population!A$1:BG$265,25,FALSE)</f>
        <v>#N/A</v>
      </c>
      <c r="G2355" t="str">
        <f t="shared" si="36"/>
        <v>.</v>
      </c>
    </row>
    <row r="2356" spans="1:7" x14ac:dyDescent="0.4">
      <c r="A2356">
        <v>55</v>
      </c>
      <c r="B2356">
        <v>1983</v>
      </c>
      <c r="C2356" t="s">
        <v>2273</v>
      </c>
      <c r="D2356">
        <v>1583</v>
      </c>
      <c r="E2356">
        <f>VLOOKUP(C2356,GDP!A$1:BG$265,25,FALSE)</f>
        <v>2097274289.6152706</v>
      </c>
      <c r="F2356">
        <f>VLOOKUP(C2356,Population!A$1:BG$265,25,FALSE)</f>
        <v>2009165</v>
      </c>
      <c r="G2356">
        <f t="shared" si="36"/>
        <v>1043.853685294772</v>
      </c>
    </row>
    <row r="2357" spans="1:7" x14ac:dyDescent="0.4">
      <c r="A2357">
        <v>56</v>
      </c>
      <c r="B2357">
        <v>1983</v>
      </c>
      <c r="C2357" t="s">
        <v>2260</v>
      </c>
      <c r="D2357">
        <v>1576</v>
      </c>
      <c r="E2357" t="e">
        <f>VLOOKUP(C2357,GDP!A$1:BG$265,25,FALSE)</f>
        <v>#N/A</v>
      </c>
      <c r="F2357" t="e">
        <f>VLOOKUP(C2357,Population!A$1:BG$265,25,FALSE)</f>
        <v>#N/A</v>
      </c>
      <c r="G2357" t="str">
        <f t="shared" si="36"/>
        <v>.</v>
      </c>
    </row>
    <row r="2358" spans="1:7" x14ac:dyDescent="0.4">
      <c r="A2358">
        <v>57</v>
      </c>
      <c r="B2358">
        <v>1983</v>
      </c>
      <c r="C2358" t="s">
        <v>1954</v>
      </c>
      <c r="D2358">
        <v>1573</v>
      </c>
      <c r="E2358">
        <f>VLOOKUP(C2358,GDP!A$1:BG$265,25,FALSE)</f>
        <v>230686747153.25671</v>
      </c>
      <c r="F2358">
        <f>VLOOKUP(C2358,Population!A$1:BG$265,25,FALSE)</f>
        <v>1023310000</v>
      </c>
      <c r="G2358">
        <f t="shared" si="36"/>
        <v>225.43192889081189</v>
      </c>
    </row>
    <row r="2359" spans="1:7" x14ac:dyDescent="0.4">
      <c r="A2359">
        <v>58</v>
      </c>
      <c r="B2359">
        <v>1983</v>
      </c>
      <c r="C2359" t="s">
        <v>2015</v>
      </c>
      <c r="D2359">
        <v>1570</v>
      </c>
      <c r="E2359">
        <f>VLOOKUP(C2359,GDP!A$1:BG$265,25,FALSE)</f>
        <v>0</v>
      </c>
      <c r="F2359">
        <f>VLOOKUP(C2359,Population!A$1:BG$265,25,FALSE)</f>
        <v>3614689</v>
      </c>
      <c r="G2359" t="str">
        <f t="shared" si="36"/>
        <v>.</v>
      </c>
    </row>
    <row r="2360" spans="1:7" x14ac:dyDescent="0.4">
      <c r="A2360">
        <v>59</v>
      </c>
      <c r="B2360">
        <v>1983</v>
      </c>
      <c r="C2360" t="s">
        <v>815</v>
      </c>
      <c r="D2360">
        <v>1562</v>
      </c>
      <c r="E2360">
        <f>VLOOKUP(C2360,GDP!A$1:BG$265,25,FALSE)</f>
        <v>340547711781.88904</v>
      </c>
      <c r="F2360">
        <f>VLOOKUP(C2360,Population!A$1:BG$265,25,FALSE)</f>
        <v>25456000</v>
      </c>
      <c r="G2360">
        <f t="shared" si="36"/>
        <v>13377.895654536811</v>
      </c>
    </row>
    <row r="2361" spans="1:7" x14ac:dyDescent="0.4">
      <c r="A2361">
        <v>60</v>
      </c>
      <c r="B2361">
        <v>1983</v>
      </c>
      <c r="C2361" t="s">
        <v>1064</v>
      </c>
      <c r="D2361">
        <v>1557</v>
      </c>
      <c r="E2361">
        <f>VLOOKUP(C2361,GDP!A$1:BG$265,25,FALSE)</f>
        <v>35451565749.235466</v>
      </c>
      <c r="F2361">
        <f>VLOOKUP(C2361,Population!A$1:BG$265,25,FALSE)</f>
        <v>79462277</v>
      </c>
      <c r="G2361">
        <f t="shared" si="36"/>
        <v>446.14334106277204</v>
      </c>
    </row>
    <row r="2362" spans="1:7" x14ac:dyDescent="0.4">
      <c r="A2362">
        <v>61</v>
      </c>
      <c r="B2362">
        <v>1983</v>
      </c>
      <c r="C2362" t="s">
        <v>186</v>
      </c>
      <c r="D2362">
        <v>1548</v>
      </c>
      <c r="E2362">
        <f>VLOOKUP(C2362,GDP!A$1:BG$265,25,FALSE)</f>
        <v>22204940512.223515</v>
      </c>
      <c r="F2362">
        <f>VLOOKUP(C2362,Population!A$1:BG$265,25,FALSE)</f>
        <v>9966733</v>
      </c>
      <c r="G2362">
        <f t="shared" si="36"/>
        <v>2227.9056248645884</v>
      </c>
    </row>
    <row r="2363" spans="1:7" x14ac:dyDescent="0.4">
      <c r="A2363">
        <v>61</v>
      </c>
      <c r="B2363">
        <v>1983</v>
      </c>
      <c r="C2363" t="s">
        <v>1988</v>
      </c>
      <c r="D2363">
        <v>1548</v>
      </c>
      <c r="E2363">
        <f>VLOOKUP(C2363,GDP!A$1:BG$265,25,FALSE)</f>
        <v>9050000400</v>
      </c>
      <c r="F2363">
        <f>VLOOKUP(C2363,Population!A$1:BG$265,25,FALSE)</f>
        <v>7847472</v>
      </c>
      <c r="G2363">
        <f t="shared" si="36"/>
        <v>1153.2376795992391</v>
      </c>
    </row>
    <row r="2364" spans="1:7" x14ac:dyDescent="0.4">
      <c r="A2364">
        <v>63</v>
      </c>
      <c r="B2364">
        <v>1983</v>
      </c>
      <c r="C2364" t="s">
        <v>1955</v>
      </c>
      <c r="D2364">
        <v>1545</v>
      </c>
      <c r="E2364">
        <f>VLOOKUP(C2364,GDP!A$1:BG$265,25,FALSE)</f>
        <v>6838185418.5364218</v>
      </c>
      <c r="F2364">
        <f>VLOOKUP(C2364,Population!A$1:BG$265,25,FALSE)</f>
        <v>9432731</v>
      </c>
      <c r="G2364">
        <f t="shared" si="36"/>
        <v>724.94226948021969</v>
      </c>
    </row>
    <row r="2365" spans="1:7" x14ac:dyDescent="0.4">
      <c r="A2365">
        <v>64</v>
      </c>
      <c r="B2365">
        <v>1983</v>
      </c>
      <c r="C2365" t="s">
        <v>2109</v>
      </c>
      <c r="D2365">
        <v>1544</v>
      </c>
      <c r="E2365">
        <f>VLOOKUP(C2365,GDP!A$1:BG$265,25,FALSE)</f>
        <v>3638137000000</v>
      </c>
      <c r="F2365">
        <f>VLOOKUP(C2365,Population!A$1:BG$265,25,FALSE)</f>
        <v>233792000</v>
      </c>
      <c r="G2365">
        <f t="shared" si="36"/>
        <v>15561.426396112784</v>
      </c>
    </row>
    <row r="2366" spans="1:7" x14ac:dyDescent="0.4">
      <c r="A2366">
        <v>65</v>
      </c>
      <c r="B2366">
        <v>1983</v>
      </c>
      <c r="C2366" t="s">
        <v>2275</v>
      </c>
      <c r="D2366">
        <v>1522</v>
      </c>
      <c r="E2366" t="e">
        <f>VLOOKUP(C2366,GDP!A$1:BG$265,25,FALSE)</f>
        <v>#N/A</v>
      </c>
      <c r="F2366" t="e">
        <f>VLOOKUP(C2366,Population!A$1:BG$265,25,FALSE)</f>
        <v>#N/A</v>
      </c>
      <c r="G2366" t="str">
        <f t="shared" si="36"/>
        <v>.</v>
      </c>
    </row>
    <row r="2367" spans="1:7" x14ac:dyDescent="0.4">
      <c r="A2367">
        <v>65</v>
      </c>
      <c r="B2367">
        <v>1983</v>
      </c>
      <c r="C2367" t="s">
        <v>1312</v>
      </c>
      <c r="D2367">
        <v>1522</v>
      </c>
      <c r="E2367">
        <f>VLOOKUP(C2367,GDP!A$1:BG$265,25,FALSE)</f>
        <v>17152483214.353634</v>
      </c>
      <c r="F2367">
        <f>VLOOKUP(C2367,Population!A$1:BG$265,25,FALSE)</f>
        <v>8606213</v>
      </c>
      <c r="G2367">
        <f t="shared" si="36"/>
        <v>1993.0349404963174</v>
      </c>
    </row>
    <row r="2368" spans="1:7" x14ac:dyDescent="0.4">
      <c r="A2368">
        <v>67</v>
      </c>
      <c r="B2368">
        <v>1983</v>
      </c>
      <c r="C2368" t="s">
        <v>2006</v>
      </c>
      <c r="D2368">
        <v>1520</v>
      </c>
      <c r="E2368">
        <f>VLOOKUP(C2368,GDP!A$1:BG$265,25,FALSE)</f>
        <v>5979198463.8302469</v>
      </c>
      <c r="F2368">
        <f>VLOOKUP(C2368,Population!A$1:BG$265,25,FALSE)</f>
        <v>18239404</v>
      </c>
      <c r="G2368">
        <f t="shared" si="36"/>
        <v>327.81764490935376</v>
      </c>
    </row>
    <row r="2369" spans="1:7" x14ac:dyDescent="0.4">
      <c r="A2369">
        <v>68</v>
      </c>
      <c r="B2369">
        <v>1983</v>
      </c>
      <c r="C2369" t="s">
        <v>1261</v>
      </c>
      <c r="D2369">
        <v>1517</v>
      </c>
      <c r="E2369">
        <f>VLOOKUP(C2369,GDP!A$1:BG$265,25,FALSE)</f>
        <v>2774199193.3155942</v>
      </c>
      <c r="F2369">
        <f>VLOOKUP(C2369,Population!A$1:BG$265,25,FALSE)</f>
        <v>6100495</v>
      </c>
      <c r="G2369">
        <f t="shared" si="36"/>
        <v>454.7498511703713</v>
      </c>
    </row>
    <row r="2370" spans="1:7" x14ac:dyDescent="0.4">
      <c r="A2370">
        <v>69</v>
      </c>
      <c r="B2370">
        <v>1983</v>
      </c>
      <c r="C2370" t="s">
        <v>74</v>
      </c>
      <c r="D2370">
        <v>1513</v>
      </c>
      <c r="E2370">
        <f>VLOOKUP(C2370,GDP!A$1:BG$265,25,FALSE)</f>
        <v>5422656261.7104855</v>
      </c>
      <c r="F2370">
        <f>VLOOKUP(C2370,Population!A$1:BG$265,25,FALSE)</f>
        <v>5959960</v>
      </c>
      <c r="G2370">
        <f t="shared" si="36"/>
        <v>909.84776101022248</v>
      </c>
    </row>
    <row r="2371" spans="1:7" x14ac:dyDescent="0.4">
      <c r="A2371">
        <v>70</v>
      </c>
      <c r="B2371">
        <v>1983</v>
      </c>
      <c r="C2371" t="s">
        <v>2121</v>
      </c>
      <c r="D2371">
        <v>1512</v>
      </c>
      <c r="E2371">
        <f>VLOOKUP(C2371,GDP!A$1:BG$265,25,FALSE)</f>
        <v>7764067000</v>
      </c>
      <c r="F2371">
        <f>VLOOKUP(C2371,Population!A$1:BG$265,25,FALSE)</f>
        <v>8027565</v>
      </c>
      <c r="G2371">
        <f t="shared" ref="G2371:G2434" si="37">IFERROR(IF(E2371*F2371=0,".",E2371/F2371),".")</f>
        <v>967.17584971283327</v>
      </c>
    </row>
    <row r="2372" spans="1:7" x14ac:dyDescent="0.4">
      <c r="A2372">
        <v>71</v>
      </c>
      <c r="B2372">
        <v>1983</v>
      </c>
      <c r="C2372" t="s">
        <v>1497</v>
      </c>
      <c r="D2372">
        <v>1510</v>
      </c>
      <c r="E2372">
        <f>VLOOKUP(C2372,GDP!A$1:BG$265,25,FALSE)</f>
        <v>765746590.61684859</v>
      </c>
      <c r="F2372">
        <f>VLOOKUP(C2372,Population!A$1:BG$265,25,FALSE)</f>
        <v>3026238</v>
      </c>
      <c r="G2372">
        <f t="shared" si="37"/>
        <v>253.03581232436068</v>
      </c>
    </row>
    <row r="2373" spans="1:7" x14ac:dyDescent="0.4">
      <c r="A2373">
        <v>72</v>
      </c>
      <c r="B2373">
        <v>1983</v>
      </c>
      <c r="C2373" t="s">
        <v>2038</v>
      </c>
      <c r="D2373">
        <v>1491</v>
      </c>
      <c r="E2373">
        <f>VLOOKUP(C2373,GDP!A$1:BG$265,25,FALSE)</f>
        <v>1297765448.5049834</v>
      </c>
      <c r="F2373">
        <f>VLOOKUP(C2373,Population!A$1:BG$265,25,FALSE)</f>
        <v>7543743</v>
      </c>
      <c r="G2373">
        <f t="shared" si="37"/>
        <v>172.03203350180189</v>
      </c>
    </row>
    <row r="2374" spans="1:7" x14ac:dyDescent="0.4">
      <c r="A2374">
        <v>73</v>
      </c>
      <c r="B2374">
        <v>1983</v>
      </c>
      <c r="C2374" t="s">
        <v>1046</v>
      </c>
      <c r="D2374">
        <v>1489</v>
      </c>
      <c r="E2374">
        <f>VLOOKUP(C2374,GDP!A$1:BG$265,25,FALSE)</f>
        <v>129171635311.14326</v>
      </c>
      <c r="F2374">
        <f>VLOOKUP(C2374,Population!A$1:BG$265,25,FALSE)</f>
        <v>11763837</v>
      </c>
      <c r="G2374">
        <f t="shared" si="37"/>
        <v>10980.399958886141</v>
      </c>
    </row>
    <row r="2375" spans="1:7" x14ac:dyDescent="0.4">
      <c r="A2375">
        <v>74</v>
      </c>
      <c r="B2375">
        <v>1983</v>
      </c>
      <c r="C2375" t="s">
        <v>2111</v>
      </c>
      <c r="D2375">
        <v>1485</v>
      </c>
      <c r="E2375">
        <f>VLOOKUP(C2375,GDP!A$1:BG$265,25,FALSE)</f>
        <v>122255333.33333333</v>
      </c>
      <c r="F2375">
        <f>VLOOKUP(C2375,Population!A$1:BG$265,25,FALSE)</f>
        <v>102984</v>
      </c>
      <c r="G2375">
        <f t="shared" si="37"/>
        <v>1187.1293922680545</v>
      </c>
    </row>
    <row r="2376" spans="1:7" x14ac:dyDescent="0.4">
      <c r="A2376">
        <v>75</v>
      </c>
      <c r="B2376">
        <v>1983</v>
      </c>
      <c r="C2376" t="s">
        <v>529</v>
      </c>
      <c r="D2376">
        <v>1483</v>
      </c>
      <c r="E2376">
        <f>VLOOKUP(C2376,GDP!A$1:BG$265,25,FALSE)</f>
        <v>3506347800</v>
      </c>
      <c r="F2376">
        <f>VLOOKUP(C2376,Population!A$1:BG$265,25,FALSE)</f>
        <v>4792903</v>
      </c>
      <c r="G2376">
        <f t="shared" si="37"/>
        <v>731.57078288461082</v>
      </c>
    </row>
    <row r="2377" spans="1:7" x14ac:dyDescent="0.4">
      <c r="A2377">
        <v>76</v>
      </c>
      <c r="B2377">
        <v>1983</v>
      </c>
      <c r="C2377" t="s">
        <v>1170</v>
      </c>
      <c r="D2377">
        <v>1482</v>
      </c>
      <c r="E2377">
        <f>VLOOKUP(C2377,GDP!A$1:BG$265,25,FALSE)</f>
        <v>1243323592058.8333</v>
      </c>
      <c r="F2377">
        <f>VLOOKUP(C2377,Population!A$1:BG$265,25,FALSE)</f>
        <v>119259000</v>
      </c>
      <c r="G2377">
        <f t="shared" si="37"/>
        <v>10425.406820942933</v>
      </c>
    </row>
    <row r="2378" spans="1:7" x14ac:dyDescent="0.4">
      <c r="A2378">
        <v>77</v>
      </c>
      <c r="B2378">
        <v>1983</v>
      </c>
      <c r="C2378" t="s">
        <v>2107</v>
      </c>
      <c r="D2378">
        <v>1481</v>
      </c>
      <c r="E2378">
        <f>VLOOKUP(C2378,GDP!A$1:BG$265,25,FALSE)</f>
        <v>2240333333.3333335</v>
      </c>
      <c r="F2378">
        <f>VLOOKUP(C2378,Population!A$1:BG$265,25,FALSE)</f>
        <v>13735271</v>
      </c>
      <c r="G2378">
        <f t="shared" si="37"/>
        <v>163.10805468150818</v>
      </c>
    </row>
    <row r="2379" spans="1:7" x14ac:dyDescent="0.4">
      <c r="A2379">
        <v>78</v>
      </c>
      <c r="B2379">
        <v>1983</v>
      </c>
      <c r="C2379" t="s">
        <v>2003</v>
      </c>
      <c r="D2379">
        <v>1467</v>
      </c>
      <c r="E2379">
        <f>VLOOKUP(C2379,GDP!A$1:BG$265,25,FALSE)</f>
        <v>2724974072.9708405</v>
      </c>
      <c r="F2379">
        <f>VLOOKUP(C2379,Population!A$1:BG$265,25,FALSE)</f>
        <v>236977</v>
      </c>
      <c r="G2379">
        <f t="shared" si="37"/>
        <v>11498.896825307267</v>
      </c>
    </row>
    <row r="2380" spans="1:7" x14ac:dyDescent="0.4">
      <c r="A2380">
        <v>78</v>
      </c>
      <c r="B2380">
        <v>1983</v>
      </c>
      <c r="C2380" t="s">
        <v>2048</v>
      </c>
      <c r="D2380">
        <v>1467</v>
      </c>
      <c r="E2380">
        <f>VLOOKUP(C2380,GDP!A$1:BG$265,25,FALSE)</f>
        <v>1223186840.3132448</v>
      </c>
      <c r="F2380">
        <f>VLOOKUP(C2380,Population!A$1:BG$265,25,FALSE)</f>
        <v>6661358</v>
      </c>
      <c r="G2380">
        <f t="shared" si="37"/>
        <v>183.62424603410369</v>
      </c>
    </row>
    <row r="2381" spans="1:7" x14ac:dyDescent="0.4">
      <c r="A2381">
        <v>80</v>
      </c>
      <c r="B2381">
        <v>1983</v>
      </c>
      <c r="C2381" t="s">
        <v>2033</v>
      </c>
      <c r="D2381">
        <v>1465</v>
      </c>
      <c r="E2381">
        <f>VLOOKUP(C2381,GDP!A$1:BG$265,25,FALSE)</f>
        <v>3511573991.8974214</v>
      </c>
      <c r="F2381">
        <f>VLOOKUP(C2381,Population!A$1:BG$265,25,FALSE)</f>
        <v>9504281</v>
      </c>
      <c r="G2381">
        <f t="shared" si="37"/>
        <v>369.47287142472129</v>
      </c>
    </row>
    <row r="2382" spans="1:7" x14ac:dyDescent="0.4">
      <c r="A2382">
        <v>81</v>
      </c>
      <c r="B2382">
        <v>1983</v>
      </c>
      <c r="C2382" t="s">
        <v>1474</v>
      </c>
      <c r="D2382">
        <v>1463</v>
      </c>
      <c r="E2382">
        <f>VLOOKUP(C2382,GDP!A$1:BG$265,25,FALSE)</f>
        <v>5787823808.695652</v>
      </c>
      <c r="F2382">
        <f>VLOOKUP(C2382,Population!A$1:BG$265,25,FALSE)</f>
        <v>9931562</v>
      </c>
      <c r="G2382">
        <f t="shared" si="37"/>
        <v>582.77074731000539</v>
      </c>
    </row>
    <row r="2383" spans="1:7" x14ac:dyDescent="0.4">
      <c r="A2383">
        <v>82</v>
      </c>
      <c r="B2383">
        <v>1983</v>
      </c>
      <c r="C2383" t="s">
        <v>2087</v>
      </c>
      <c r="D2383">
        <v>1459</v>
      </c>
      <c r="E2383">
        <f>VLOOKUP(C2383,GDP!A$1:BG$265,25,FALSE)</f>
        <v>883600000.00000012</v>
      </c>
      <c r="F2383">
        <f>VLOOKUP(C2383,Population!A$1:BG$265,25,FALSE)</f>
        <v>365300</v>
      </c>
      <c r="G2383">
        <f t="shared" si="37"/>
        <v>2418.8338352039423</v>
      </c>
    </row>
    <row r="2384" spans="1:7" x14ac:dyDescent="0.4">
      <c r="A2384">
        <v>83</v>
      </c>
      <c r="B2384">
        <v>1983</v>
      </c>
      <c r="C2384" t="s">
        <v>2104</v>
      </c>
      <c r="D2384">
        <v>1457</v>
      </c>
      <c r="E2384">
        <f>VLOOKUP(C2384,GDP!A$1:BG$265,25,FALSE)</f>
        <v>7763750000</v>
      </c>
      <c r="F2384">
        <f>VLOOKUP(C2384,Population!A$1:BG$265,25,FALSE)</f>
        <v>1138676</v>
      </c>
      <c r="G2384">
        <f t="shared" si="37"/>
        <v>6818.2257288289202</v>
      </c>
    </row>
    <row r="2385" spans="1:7" x14ac:dyDescent="0.4">
      <c r="A2385">
        <v>84</v>
      </c>
      <c r="B2385">
        <v>1983</v>
      </c>
      <c r="C2385" t="s">
        <v>1976</v>
      </c>
      <c r="D2385">
        <v>1454</v>
      </c>
      <c r="E2385">
        <f>VLOOKUP(C2385,GDP!A$1:BG$265,25,FALSE)</f>
        <v>51014090520.922287</v>
      </c>
      <c r="F2385">
        <f>VLOOKUP(C2385,Population!A$1:BG$265,25,FALSE)</f>
        <v>4855787</v>
      </c>
      <c r="G2385">
        <f t="shared" si="37"/>
        <v>10505.83366216893</v>
      </c>
    </row>
    <row r="2386" spans="1:7" x14ac:dyDescent="0.4">
      <c r="A2386">
        <v>85</v>
      </c>
      <c r="B2386">
        <v>1983</v>
      </c>
      <c r="C2386" t="s">
        <v>1961</v>
      </c>
      <c r="D2386">
        <v>1451</v>
      </c>
      <c r="E2386">
        <f>VLOOKUP(C2386,GDP!A$1:BG$265,25,FALSE)</f>
        <v>2160364071.1902113</v>
      </c>
      <c r="F2386">
        <f>VLOOKUP(C2386,Population!A$1:BG$265,25,FALSE)</f>
        <v>694077</v>
      </c>
      <c r="G2386">
        <f t="shared" si="37"/>
        <v>3112.5711861799359</v>
      </c>
    </row>
    <row r="2387" spans="1:7" x14ac:dyDescent="0.4">
      <c r="A2387">
        <v>86</v>
      </c>
      <c r="B2387">
        <v>1983</v>
      </c>
      <c r="C2387" t="s">
        <v>591</v>
      </c>
      <c r="D2387">
        <v>1443</v>
      </c>
      <c r="E2387">
        <f>VLOOKUP(C2387,GDP!A$1:BG$265,25,FALSE)</f>
        <v>0</v>
      </c>
      <c r="F2387">
        <f>VLOOKUP(C2387,Population!A$1:BG$265,25,FALSE)</f>
        <v>6096692</v>
      </c>
      <c r="G2387" t="str">
        <f t="shared" si="37"/>
        <v>.</v>
      </c>
    </row>
    <row r="2388" spans="1:7" x14ac:dyDescent="0.4">
      <c r="A2388">
        <v>87</v>
      </c>
      <c r="B2388">
        <v>1983</v>
      </c>
      <c r="C2388" t="s">
        <v>2076</v>
      </c>
      <c r="D2388">
        <v>1425</v>
      </c>
      <c r="E2388">
        <f>VLOOKUP(C2388,GDP!A$1:BG$265,25,FALSE)</f>
        <v>8230153846.1538448</v>
      </c>
      <c r="F2388">
        <f>VLOOKUP(C2388,Population!A$1:BG$265,25,FALSE)</f>
        <v>16107730</v>
      </c>
      <c r="G2388">
        <f t="shared" si="37"/>
        <v>510.94436311968508</v>
      </c>
    </row>
    <row r="2389" spans="1:7" x14ac:dyDescent="0.4">
      <c r="A2389">
        <v>87</v>
      </c>
      <c r="B2389">
        <v>1983</v>
      </c>
      <c r="C2389" t="s">
        <v>2095</v>
      </c>
      <c r="D2389">
        <v>1425</v>
      </c>
      <c r="E2389">
        <f>VLOOKUP(C2389,GDP!A$1:BG$265,25,FALSE)</f>
        <v>40042826244.233719</v>
      </c>
      <c r="F2389">
        <f>VLOOKUP(C2389,Population!A$1:BG$265,25,FALSE)</f>
        <v>50186199</v>
      </c>
      <c r="G2389">
        <f t="shared" si="37"/>
        <v>797.8852162968891</v>
      </c>
    </row>
    <row r="2390" spans="1:7" x14ac:dyDescent="0.4">
      <c r="A2390">
        <v>89</v>
      </c>
      <c r="B2390">
        <v>1983</v>
      </c>
      <c r="C2390" t="s">
        <v>1983</v>
      </c>
      <c r="D2390">
        <v>1424</v>
      </c>
      <c r="E2390">
        <f>VLOOKUP(C2390,GDP!A$1:BG$265,25,FALSE)</f>
        <v>0</v>
      </c>
      <c r="F2390">
        <f>VLOOKUP(C2390,Population!A$1:BG$265,25,FALSE)</f>
        <v>4810496</v>
      </c>
      <c r="G2390" t="str">
        <f t="shared" si="37"/>
        <v>.</v>
      </c>
    </row>
    <row r="2391" spans="1:7" x14ac:dyDescent="0.4">
      <c r="A2391">
        <v>90</v>
      </c>
      <c r="B2391">
        <v>1983</v>
      </c>
      <c r="C2391" t="s">
        <v>1929</v>
      </c>
      <c r="D2391">
        <v>1422</v>
      </c>
      <c r="E2391">
        <f>VLOOKUP(C2391,GDP!A$1:BG$265,25,FALSE)</f>
        <v>0</v>
      </c>
      <c r="F2391">
        <f>VLOOKUP(C2391,Population!A$1:BG$265,25,FALSE)</f>
        <v>2843960</v>
      </c>
      <c r="G2391" t="str">
        <f t="shared" si="37"/>
        <v>.</v>
      </c>
    </row>
    <row r="2392" spans="1:7" x14ac:dyDescent="0.4">
      <c r="A2392">
        <v>91</v>
      </c>
      <c r="B2392">
        <v>1983</v>
      </c>
      <c r="C2392" t="s">
        <v>1927</v>
      </c>
      <c r="D2392">
        <v>1406</v>
      </c>
      <c r="E2392">
        <f>VLOOKUP(C2392,GDP!A$1:BG$265,25,FALSE)</f>
        <v>0</v>
      </c>
      <c r="F2392">
        <f>VLOOKUP(C2392,Population!A$1:BG$265,25,FALSE)</f>
        <v>62201</v>
      </c>
      <c r="G2392" t="str">
        <f t="shared" si="37"/>
        <v>.</v>
      </c>
    </row>
    <row r="2393" spans="1:7" x14ac:dyDescent="0.4">
      <c r="A2393">
        <v>92</v>
      </c>
      <c r="B2393">
        <v>1983</v>
      </c>
      <c r="C2393" t="s">
        <v>2286</v>
      </c>
      <c r="D2393">
        <v>1385</v>
      </c>
      <c r="E2393">
        <f>VLOOKUP(C2393,GDP!A$1:BG$265,25,FALSE)</f>
        <v>213446562.57106042</v>
      </c>
      <c r="F2393">
        <f>VLOOKUP(C2393,Population!A$1:BG$265,25,FALSE)</f>
        <v>673238</v>
      </c>
      <c r="G2393">
        <f t="shared" si="37"/>
        <v>317.04473391439643</v>
      </c>
    </row>
    <row r="2394" spans="1:7" x14ac:dyDescent="0.4">
      <c r="A2394">
        <v>93</v>
      </c>
      <c r="B2394">
        <v>1983</v>
      </c>
      <c r="C2394" t="s">
        <v>1951</v>
      </c>
      <c r="D2394">
        <v>1383</v>
      </c>
      <c r="E2394">
        <f>VLOOKUP(C2394,GDP!A$1:BG$265,25,FALSE)</f>
        <v>658679394.90796876</v>
      </c>
      <c r="F2394">
        <f>VLOOKUP(C2394,Population!A$1:BG$265,25,FALSE)</f>
        <v>2493135</v>
      </c>
      <c r="G2394">
        <f t="shared" si="37"/>
        <v>264.1972435940969</v>
      </c>
    </row>
    <row r="2395" spans="1:7" x14ac:dyDescent="0.4">
      <c r="A2395">
        <v>94</v>
      </c>
      <c r="B2395">
        <v>1983</v>
      </c>
      <c r="C2395" t="s">
        <v>2106</v>
      </c>
      <c r="D2395">
        <v>1380</v>
      </c>
      <c r="E2395">
        <f>VLOOKUP(C2395,GDP!A$1:BG$265,25,FALSE)</f>
        <v>0</v>
      </c>
      <c r="F2395">
        <f>VLOOKUP(C2395,Population!A$1:BG$265,25,FALSE)</f>
        <v>20524666</v>
      </c>
      <c r="G2395" t="str">
        <f t="shared" si="37"/>
        <v>.</v>
      </c>
    </row>
    <row r="2396" spans="1:7" x14ac:dyDescent="0.4">
      <c r="A2396">
        <v>95</v>
      </c>
      <c r="B2396">
        <v>1983</v>
      </c>
      <c r="C2396" t="s">
        <v>2039</v>
      </c>
      <c r="D2396">
        <v>1367</v>
      </c>
      <c r="E2396">
        <f>VLOOKUP(C2396,GDP!A$1:BG$265,25,FALSE)</f>
        <v>1165771369.0062542</v>
      </c>
      <c r="F2396">
        <f>VLOOKUP(C2396,Population!A$1:BG$265,25,FALSE)</f>
        <v>330524</v>
      </c>
      <c r="G2396">
        <f t="shared" si="37"/>
        <v>3527.0400001399421</v>
      </c>
    </row>
    <row r="2397" spans="1:7" x14ac:dyDescent="0.4">
      <c r="A2397">
        <v>96</v>
      </c>
      <c r="B2397">
        <v>1983</v>
      </c>
      <c r="C2397" t="s">
        <v>2278</v>
      </c>
      <c r="D2397">
        <v>1366</v>
      </c>
      <c r="E2397" t="e">
        <f>VLOOKUP(C2397,GDP!A$1:BG$265,25,FALSE)</f>
        <v>#N/A</v>
      </c>
      <c r="F2397" t="e">
        <f>VLOOKUP(C2397,Population!A$1:BG$265,25,FALSE)</f>
        <v>#N/A</v>
      </c>
      <c r="G2397" t="str">
        <f t="shared" si="37"/>
        <v>.</v>
      </c>
    </row>
    <row r="2398" spans="1:7" x14ac:dyDescent="0.4">
      <c r="A2398">
        <v>97</v>
      </c>
      <c r="B2398">
        <v>1983</v>
      </c>
      <c r="C2398" t="s">
        <v>1980</v>
      </c>
      <c r="D2398">
        <v>1356</v>
      </c>
      <c r="E2398">
        <f>VLOOKUP(C2398,GDP!A$1:BG$265,25,FALSE)</f>
        <v>3391275731.3185863</v>
      </c>
      <c r="F2398">
        <f>VLOOKUP(C2398,Population!A$1:BG$265,25,FALSE)</f>
        <v>787013</v>
      </c>
      <c r="G2398">
        <f t="shared" si="37"/>
        <v>4309.0466502060144</v>
      </c>
    </row>
    <row r="2399" spans="1:7" x14ac:dyDescent="0.4">
      <c r="A2399">
        <v>98</v>
      </c>
      <c r="B2399">
        <v>1983</v>
      </c>
      <c r="C2399" t="s">
        <v>2284</v>
      </c>
      <c r="D2399">
        <v>1355</v>
      </c>
      <c r="E2399">
        <f>VLOOKUP(C2399,GDP!A$1:BG$265,25,FALSE)</f>
        <v>78540255813.953491</v>
      </c>
      <c r="F2399">
        <f>VLOOKUP(C2399,Population!A$1:BG$265,25,FALSE)</f>
        <v>16617346</v>
      </c>
      <c r="G2399">
        <f t="shared" si="37"/>
        <v>4726.4019064147478</v>
      </c>
    </row>
    <row r="2400" spans="1:7" x14ac:dyDescent="0.4">
      <c r="A2400">
        <v>99</v>
      </c>
      <c r="B2400">
        <v>1983</v>
      </c>
      <c r="C2400" t="s">
        <v>2049</v>
      </c>
      <c r="D2400">
        <v>1348</v>
      </c>
      <c r="E2400">
        <f>VLOOKUP(C2400,GDP!A$1:BG$265,25,FALSE)</f>
        <v>30346788437.513462</v>
      </c>
      <c r="F2400">
        <f>VLOOKUP(C2400,Population!A$1:BG$265,25,FALSE)</f>
        <v>14818617</v>
      </c>
      <c r="G2400">
        <f t="shared" si="37"/>
        <v>2047.8826355734454</v>
      </c>
    </row>
    <row r="2401" spans="1:7" x14ac:dyDescent="0.4">
      <c r="A2401">
        <v>100</v>
      </c>
      <c r="B2401">
        <v>1983</v>
      </c>
      <c r="C2401" t="s">
        <v>2052</v>
      </c>
      <c r="D2401">
        <v>1339</v>
      </c>
      <c r="E2401">
        <f>VLOOKUP(C2401,GDP!A$1:BG$265,25,FALSE)</f>
        <v>823832940.45051134</v>
      </c>
      <c r="F2401">
        <f>VLOOKUP(C2401,Population!A$1:BG$265,25,FALSE)</f>
        <v>148700</v>
      </c>
      <c r="G2401">
        <f t="shared" si="37"/>
        <v>5540.2349727673927</v>
      </c>
    </row>
    <row r="2402" spans="1:7" x14ac:dyDescent="0.4">
      <c r="A2402">
        <v>1</v>
      </c>
      <c r="B2402">
        <v>1984</v>
      </c>
      <c r="C2402" t="s">
        <v>32</v>
      </c>
      <c r="D2402">
        <v>2050</v>
      </c>
      <c r="E2402">
        <f>VLOOKUP(C2402,GDP!A$1:BG$265,26,FALSE)</f>
        <v>530683779929.44531</v>
      </c>
      <c r="F2402">
        <f>VLOOKUP(C2402,Population!A$1:BG$265,26,FALSE)</f>
        <v>56470769</v>
      </c>
      <c r="G2402">
        <f t="shared" si="37"/>
        <v>9397.4951878102693</v>
      </c>
    </row>
    <row r="2403" spans="1:7" x14ac:dyDescent="0.4">
      <c r="A2403">
        <v>2</v>
      </c>
      <c r="B2403">
        <v>1984</v>
      </c>
      <c r="C2403" t="s">
        <v>2073</v>
      </c>
      <c r="D2403">
        <v>2000</v>
      </c>
      <c r="E2403">
        <f>VLOOKUP(C2403,GDP!A$1:BG$265,26,FALSE)</f>
        <v>0</v>
      </c>
      <c r="F2403">
        <f>VLOOKUP(C2403,Population!A$1:BG$265,26,FALSE)</f>
        <v>142745000</v>
      </c>
      <c r="G2403" t="str">
        <f t="shared" si="37"/>
        <v>.</v>
      </c>
    </row>
    <row r="2404" spans="1:7" x14ac:dyDescent="0.4">
      <c r="A2404">
        <v>3</v>
      </c>
      <c r="B2404">
        <v>1984</v>
      </c>
      <c r="C2404" t="s">
        <v>133</v>
      </c>
      <c r="D2404">
        <v>1971</v>
      </c>
      <c r="E2404">
        <f>VLOOKUP(C2404,GDP!A$1:BG$265,26,FALSE)</f>
        <v>722367608343.06921</v>
      </c>
      <c r="F2404">
        <f>VLOOKUP(C2404,Population!A$1:BG$265,26,FALSE)</f>
        <v>77858685</v>
      </c>
      <c r="G2404">
        <f t="shared" si="37"/>
        <v>9277.9322993069964</v>
      </c>
    </row>
    <row r="2405" spans="1:7" x14ac:dyDescent="0.4">
      <c r="A2405">
        <v>4</v>
      </c>
      <c r="B2405">
        <v>1984</v>
      </c>
      <c r="C2405" t="s">
        <v>232</v>
      </c>
      <c r="D2405">
        <v>1967</v>
      </c>
      <c r="E2405">
        <f>VLOOKUP(C2405,GDP!A$1:BG$265,26,FALSE)</f>
        <v>461487097632.349</v>
      </c>
      <c r="F2405">
        <f>VLOOKUP(C2405,Population!A$1:BG$265,26,FALSE)</f>
        <v>56422072</v>
      </c>
      <c r="G2405">
        <f t="shared" si="37"/>
        <v>8179.1944406499106</v>
      </c>
    </row>
    <row r="2406" spans="1:7" x14ac:dyDescent="0.4">
      <c r="A2406">
        <v>5</v>
      </c>
      <c r="B2406">
        <v>1984</v>
      </c>
      <c r="C2406" t="s">
        <v>51</v>
      </c>
      <c r="D2406">
        <v>1943</v>
      </c>
      <c r="E2406">
        <f>VLOOKUP(C2406,GDP!A$1:BG$265,26,FALSE)</f>
        <v>200567103794.71429</v>
      </c>
      <c r="F2406">
        <f>VLOOKUP(C2406,Population!A$1:BG$265,26,FALSE)</f>
        <v>132800684</v>
      </c>
      <c r="G2406">
        <f t="shared" si="37"/>
        <v>1510.2866773992994</v>
      </c>
    </row>
    <row r="2407" spans="1:7" x14ac:dyDescent="0.4">
      <c r="A2407">
        <v>6</v>
      </c>
      <c r="B2407">
        <v>1984</v>
      </c>
      <c r="C2407" t="s">
        <v>65</v>
      </c>
      <c r="D2407">
        <v>1908</v>
      </c>
      <c r="E2407">
        <f>VLOOKUP(C2407,GDP!A$1:BG$265,26,FALSE)</f>
        <v>79092000000</v>
      </c>
      <c r="F2407">
        <f>VLOOKUP(C2407,Population!A$1:BG$265,26,FALSE)</f>
        <v>29920904</v>
      </c>
      <c r="G2407">
        <f t="shared" si="37"/>
        <v>2643.3693313544268</v>
      </c>
    </row>
    <row r="2408" spans="1:7" x14ac:dyDescent="0.4">
      <c r="A2408">
        <v>7</v>
      </c>
      <c r="B2408">
        <v>1984</v>
      </c>
      <c r="C2408" t="s">
        <v>81</v>
      </c>
      <c r="D2408">
        <v>1892</v>
      </c>
      <c r="E2408">
        <f>VLOOKUP(C2408,GDP!A$1:BG$265,26,FALSE)</f>
        <v>4850241442.1764326</v>
      </c>
      <c r="F2408">
        <f>VLOOKUP(C2408,Population!A$1:BG$265,26,FALSE)</f>
        <v>2992645</v>
      </c>
      <c r="G2408">
        <f t="shared" si="37"/>
        <v>1620.7206140977071</v>
      </c>
    </row>
    <row r="2409" spans="1:7" x14ac:dyDescent="0.4">
      <c r="A2409">
        <v>8</v>
      </c>
      <c r="B2409">
        <v>1984</v>
      </c>
      <c r="C2409" t="s">
        <v>858</v>
      </c>
      <c r="D2409">
        <v>1889</v>
      </c>
      <c r="E2409">
        <f>VLOOKUP(C2409,GDP!A$1:BG$265,26,FALSE)</f>
        <v>59105208272.985344</v>
      </c>
      <c r="F2409">
        <f>VLOOKUP(C2409,Population!A$1:BG$265,26,FALSE)</f>
        <v>5111619</v>
      </c>
      <c r="G2409">
        <f t="shared" si="37"/>
        <v>11562.913486506985</v>
      </c>
    </row>
    <row r="2410" spans="1:7" x14ac:dyDescent="0.4">
      <c r="A2410">
        <v>9</v>
      </c>
      <c r="B2410">
        <v>1984</v>
      </c>
      <c r="C2410" t="s">
        <v>281</v>
      </c>
      <c r="D2410">
        <v>1885</v>
      </c>
      <c r="E2410" t="e">
        <f>VLOOKUP(C2410,GDP!A$1:BG$265,26,FALSE)</f>
        <v>#N/A</v>
      </c>
      <c r="F2410" t="e">
        <f>VLOOKUP(C2410,Population!A$1:BG$265,26,FALSE)</f>
        <v>#N/A</v>
      </c>
      <c r="G2410" t="str">
        <f t="shared" si="37"/>
        <v>.</v>
      </c>
    </row>
    <row r="2411" spans="1:7" x14ac:dyDescent="0.4">
      <c r="A2411">
        <v>10</v>
      </c>
      <c r="B2411">
        <v>1984</v>
      </c>
      <c r="C2411" t="s">
        <v>199</v>
      </c>
      <c r="D2411">
        <v>1882</v>
      </c>
      <c r="E2411">
        <f>VLOOKUP(C2411,GDP!A$1:BG$265,26,FALSE)</f>
        <v>0</v>
      </c>
      <c r="F2411">
        <f>VLOOKUP(C2411,Population!A$1:BG$265,26,FALSE)</f>
        <v>36904134</v>
      </c>
      <c r="G2411" t="str">
        <f t="shared" si="37"/>
        <v>.</v>
      </c>
    </row>
    <row r="2412" spans="1:7" x14ac:dyDescent="0.4">
      <c r="A2412">
        <v>11</v>
      </c>
      <c r="B2412">
        <v>1984</v>
      </c>
      <c r="C2412" t="s">
        <v>147</v>
      </c>
      <c r="D2412">
        <v>1881</v>
      </c>
      <c r="E2412">
        <f>VLOOKUP(C2412,GDP!A$1:BG$265,26,FALSE)</f>
        <v>436443280912.49725</v>
      </c>
      <c r="F2412">
        <f>VLOOKUP(C2412,Population!A$1:BG$265,26,FALSE)</f>
        <v>56576718</v>
      </c>
      <c r="G2412">
        <f t="shared" si="37"/>
        <v>7714.18520445985</v>
      </c>
    </row>
    <row r="2413" spans="1:7" x14ac:dyDescent="0.4">
      <c r="A2413">
        <v>12</v>
      </c>
      <c r="B2413">
        <v>1984</v>
      </c>
      <c r="C2413" t="s">
        <v>140</v>
      </c>
      <c r="D2413">
        <v>1872</v>
      </c>
      <c r="E2413">
        <f>VLOOKUP(C2413,GDP!A$1:BG$265,26,FALSE)</f>
        <v>171635463361.62286</v>
      </c>
      <c r="F2413">
        <f>VLOOKUP(C2413,Population!A$1:BG$265,26,FALSE)</f>
        <v>38330364</v>
      </c>
      <c r="G2413">
        <f t="shared" si="37"/>
        <v>4477.7937240988076</v>
      </c>
    </row>
    <row r="2414" spans="1:7" x14ac:dyDescent="0.4">
      <c r="A2414">
        <v>13</v>
      </c>
      <c r="B2414">
        <v>1984</v>
      </c>
      <c r="C2414" t="s">
        <v>2270</v>
      </c>
      <c r="D2414">
        <v>1860</v>
      </c>
      <c r="E2414" t="e">
        <f>VLOOKUP(C2414,GDP!A$1:BG$265,26,FALSE)</f>
        <v>#N/A</v>
      </c>
      <c r="F2414" t="e">
        <f>VLOOKUP(C2414,Population!A$1:BG$265,26,FALSE)</f>
        <v>#N/A</v>
      </c>
      <c r="G2414" t="str">
        <f t="shared" si="37"/>
        <v>.</v>
      </c>
    </row>
    <row r="2415" spans="1:7" x14ac:dyDescent="0.4">
      <c r="A2415">
        <v>14</v>
      </c>
      <c r="B2415">
        <v>1984</v>
      </c>
      <c r="C2415" t="s">
        <v>1485</v>
      </c>
      <c r="D2415">
        <v>1852</v>
      </c>
      <c r="E2415">
        <f>VLOOKUP(C2415,GDP!A$1:BG$265,26,FALSE)</f>
        <v>0</v>
      </c>
      <c r="F2415">
        <f>VLOOKUP(C2415,Population!A$1:BG$265,26,FALSE)</f>
        <v>10330213</v>
      </c>
      <c r="G2415" t="str">
        <f t="shared" si="37"/>
        <v>.</v>
      </c>
    </row>
    <row r="2416" spans="1:7" x14ac:dyDescent="0.4">
      <c r="A2416">
        <v>15</v>
      </c>
      <c r="B2416">
        <v>1984</v>
      </c>
      <c r="C2416" t="s">
        <v>118</v>
      </c>
      <c r="D2416">
        <v>1848</v>
      </c>
      <c r="E2416">
        <f>VLOOKUP(C2416,GDP!A$1:BG$265,26,FALSE)</f>
        <v>142075910370.87912</v>
      </c>
      <c r="F2416">
        <f>VLOOKUP(C2416,Population!A$1:BG$265,26,FALSE)</f>
        <v>14424211</v>
      </c>
      <c r="G2416">
        <f t="shared" si="37"/>
        <v>9849.8219674461998</v>
      </c>
    </row>
    <row r="2417" spans="1:7" x14ac:dyDescent="0.4">
      <c r="A2417">
        <v>15</v>
      </c>
      <c r="B2417">
        <v>1984</v>
      </c>
      <c r="C2417" t="s">
        <v>467</v>
      </c>
      <c r="D2417">
        <v>1848</v>
      </c>
      <c r="E2417">
        <f>VLOOKUP(C2417,GDP!A$1:BG$265,26,FALSE)</f>
        <v>25220451794.029034</v>
      </c>
      <c r="F2417">
        <f>VLOOKUP(C2417,Population!A$1:BG$265,26,FALSE)</f>
        <v>9996232</v>
      </c>
      <c r="G2417">
        <f t="shared" si="37"/>
        <v>2522.9958442370121</v>
      </c>
    </row>
    <row r="2418" spans="1:7" x14ac:dyDescent="0.4">
      <c r="A2418">
        <v>17</v>
      </c>
      <c r="B2418">
        <v>1984</v>
      </c>
      <c r="C2418" t="s">
        <v>126</v>
      </c>
      <c r="D2418">
        <v>1837</v>
      </c>
      <c r="E2418">
        <f>VLOOKUP(C2418,GDP!A$1:BG$265,26,FALSE)</f>
        <v>107661673734.85818</v>
      </c>
      <c r="F2418">
        <f>VLOOKUP(C2418,Population!A$1:BG$265,26,FALSE)</f>
        <v>8336605</v>
      </c>
      <c r="G2418">
        <f t="shared" si="37"/>
        <v>12914.330681957246</v>
      </c>
    </row>
    <row r="2419" spans="1:7" x14ac:dyDescent="0.4">
      <c r="A2419">
        <v>18</v>
      </c>
      <c r="B2419">
        <v>1984</v>
      </c>
      <c r="C2419" t="s">
        <v>108</v>
      </c>
      <c r="D2419">
        <v>1824</v>
      </c>
      <c r="E2419">
        <f>VLOOKUP(C2419,GDP!A$1:BG$265,26,FALSE)</f>
        <v>0</v>
      </c>
      <c r="F2419">
        <f>VLOOKUP(C2419,Population!A$1:BG$265,26,FALSE)</f>
        <v>10668095</v>
      </c>
      <c r="G2419" t="str">
        <f t="shared" si="37"/>
        <v>.</v>
      </c>
    </row>
    <row r="2420" spans="1:7" x14ac:dyDescent="0.4">
      <c r="A2420">
        <v>19</v>
      </c>
      <c r="B2420">
        <v>1984</v>
      </c>
      <c r="C2420" t="s">
        <v>2002</v>
      </c>
      <c r="D2420">
        <v>1822</v>
      </c>
      <c r="E2420">
        <f>VLOOKUP(C2420,GDP!A$1:BG$265,26,FALSE)</f>
        <v>20130728786.067951</v>
      </c>
      <c r="F2420">
        <f>VLOOKUP(C2420,Population!A$1:BG$265,26,FALSE)</f>
        <v>3532423</v>
      </c>
      <c r="G2420">
        <f t="shared" si="37"/>
        <v>5698.8443303839749</v>
      </c>
    </row>
    <row r="2421" spans="1:7" x14ac:dyDescent="0.4">
      <c r="A2421">
        <v>20</v>
      </c>
      <c r="B2421">
        <v>1984</v>
      </c>
      <c r="C2421" t="s">
        <v>43</v>
      </c>
      <c r="D2421">
        <v>1800</v>
      </c>
      <c r="E2421">
        <f>VLOOKUP(C2421,GDP!A$1:BG$265,26,FALSE)</f>
        <v>83795680815.414688</v>
      </c>
      <c r="F2421">
        <f>VLOOKUP(C2421,Population!A$1:BG$265,26,FALSE)</f>
        <v>9855372</v>
      </c>
      <c r="G2421">
        <f t="shared" si="37"/>
        <v>8502.5385967586699</v>
      </c>
    </row>
    <row r="2422" spans="1:7" x14ac:dyDescent="0.4">
      <c r="A2422">
        <v>20</v>
      </c>
      <c r="B2422">
        <v>1984</v>
      </c>
      <c r="C2422" t="s">
        <v>1607</v>
      </c>
      <c r="D2422">
        <v>1800</v>
      </c>
      <c r="E2422">
        <f>VLOOKUP(C2422,GDP!A$1:BG$265,26,FALSE)</f>
        <v>0</v>
      </c>
      <c r="F2422">
        <f>VLOOKUP(C2422,Population!A$1:BG$265,26,FALSE)</f>
        <v>0</v>
      </c>
      <c r="G2422" t="str">
        <f t="shared" si="37"/>
        <v>.</v>
      </c>
    </row>
    <row r="2423" spans="1:7" x14ac:dyDescent="0.4">
      <c r="A2423">
        <v>22</v>
      </c>
      <c r="B2423">
        <v>1984</v>
      </c>
      <c r="C2423" t="s">
        <v>100</v>
      </c>
      <c r="D2423">
        <v>1799</v>
      </c>
      <c r="E2423">
        <f>VLOOKUP(C2423,GDP!A$1:BG$265,26,FALSE)</f>
        <v>67985345161.955849</v>
      </c>
      <c r="F2423">
        <f>VLOOKUP(C2423,Population!A$1:BG$265,26,FALSE)</f>
        <v>7561434</v>
      </c>
      <c r="G2423">
        <f t="shared" si="37"/>
        <v>8991.0650760101653</v>
      </c>
    </row>
    <row r="2424" spans="1:7" x14ac:dyDescent="0.4">
      <c r="A2424">
        <v>23</v>
      </c>
      <c r="B2424">
        <v>1984</v>
      </c>
      <c r="C2424" t="s">
        <v>33</v>
      </c>
      <c r="D2424">
        <v>1786</v>
      </c>
      <c r="E2424">
        <f>VLOOKUP(C2424,GDP!A$1:BG$265,26,FALSE)</f>
        <v>175631704410.0119</v>
      </c>
      <c r="F2424">
        <f>VLOOKUP(C2424,Population!A$1:BG$265,26,FALSE)</f>
        <v>75780605</v>
      </c>
      <c r="G2424">
        <f t="shared" si="37"/>
        <v>2317.6339699321734</v>
      </c>
    </row>
    <row r="2425" spans="1:7" x14ac:dyDescent="0.4">
      <c r="A2425">
        <v>24</v>
      </c>
      <c r="B2425">
        <v>1984</v>
      </c>
      <c r="C2425" t="s">
        <v>1147</v>
      </c>
      <c r="D2425">
        <v>1781</v>
      </c>
      <c r="E2425">
        <f>VLOOKUP(C2425,GDP!A$1:BG$265,26,FALSE)</f>
        <v>87880468268.638321</v>
      </c>
      <c r="F2425">
        <f>VLOOKUP(C2425,Population!A$1:BG$265,26,FALSE)</f>
        <v>32943584</v>
      </c>
      <c r="G2425">
        <f t="shared" si="37"/>
        <v>2667.6049657693079</v>
      </c>
    </row>
    <row r="2426" spans="1:7" x14ac:dyDescent="0.4">
      <c r="A2426">
        <v>25</v>
      </c>
      <c r="B2426">
        <v>1984</v>
      </c>
      <c r="C2426" t="s">
        <v>77</v>
      </c>
      <c r="D2426">
        <v>1780</v>
      </c>
      <c r="E2426">
        <f>VLOOKUP(C2426,GDP!A$1:BG$265,26,FALSE)</f>
        <v>4067222369.3065248</v>
      </c>
      <c r="F2426">
        <f>VLOOKUP(C2426,Population!A$1:BG$265,26,FALSE)</f>
        <v>3567752</v>
      </c>
      <c r="G2426">
        <f t="shared" si="37"/>
        <v>1139.995820703492</v>
      </c>
    </row>
    <row r="2427" spans="1:7" x14ac:dyDescent="0.4">
      <c r="A2427">
        <v>26</v>
      </c>
      <c r="B2427">
        <v>1984</v>
      </c>
      <c r="C2427" t="s">
        <v>70</v>
      </c>
      <c r="D2427">
        <v>1771</v>
      </c>
      <c r="E2427">
        <f>VLOOKUP(C2427,GDP!A$1:BG$265,26,FALSE)</f>
        <v>19622527479.691307</v>
      </c>
      <c r="F2427">
        <f>VLOOKUP(C2427,Population!A$1:BG$265,26,FALSE)</f>
        <v>11985658</v>
      </c>
      <c r="G2427">
        <f t="shared" si="37"/>
        <v>1637.1673111055986</v>
      </c>
    </row>
    <row r="2428" spans="1:7" x14ac:dyDescent="0.4">
      <c r="A2428">
        <v>27</v>
      </c>
      <c r="B2428">
        <v>1984</v>
      </c>
      <c r="C2428" t="s">
        <v>351</v>
      </c>
      <c r="D2428">
        <v>1770</v>
      </c>
      <c r="E2428" t="e">
        <f>VLOOKUP(C2428,GDP!A$1:BG$265,26,FALSE)</f>
        <v>#N/A</v>
      </c>
      <c r="F2428" t="e">
        <f>VLOOKUP(C2428,Population!A$1:BG$265,26,FALSE)</f>
        <v>#N/A</v>
      </c>
      <c r="G2428" t="str">
        <f t="shared" si="37"/>
        <v>.</v>
      </c>
    </row>
    <row r="2429" spans="1:7" x14ac:dyDescent="0.4">
      <c r="A2429">
        <v>28</v>
      </c>
      <c r="B2429">
        <v>1984</v>
      </c>
      <c r="C2429" t="s">
        <v>59</v>
      </c>
      <c r="D2429">
        <v>1768</v>
      </c>
      <c r="E2429">
        <f>VLOOKUP(C2429,GDP!A$1:BG$265,26,FALSE)</f>
        <v>0</v>
      </c>
      <c r="F2429">
        <f>VLOOKUP(C2429,Population!A$1:BG$265,26,FALSE)</f>
        <v>22655940</v>
      </c>
      <c r="G2429" t="str">
        <f t="shared" si="37"/>
        <v>.</v>
      </c>
    </row>
    <row r="2430" spans="1:7" x14ac:dyDescent="0.4">
      <c r="A2430">
        <v>29</v>
      </c>
      <c r="B2430">
        <v>1984</v>
      </c>
      <c r="C2430" t="s">
        <v>117</v>
      </c>
      <c r="D2430">
        <v>1765</v>
      </c>
      <c r="E2430">
        <f>VLOOKUP(C2430,GDP!A$1:BG$265,26,FALSE)</f>
        <v>106285277141.76279</v>
      </c>
      <c r="F2430">
        <f>VLOOKUP(C2430,Population!A$1:BG$265,26,FALSE)</f>
        <v>6441865</v>
      </c>
      <c r="G2430">
        <f t="shared" si="37"/>
        <v>16499.146930549272</v>
      </c>
    </row>
    <row r="2431" spans="1:7" x14ac:dyDescent="0.4">
      <c r="A2431">
        <v>30</v>
      </c>
      <c r="B2431">
        <v>1984</v>
      </c>
      <c r="C2431" t="s">
        <v>410</v>
      </c>
      <c r="D2431">
        <v>1742</v>
      </c>
      <c r="E2431">
        <f>VLOOKUP(C2431,GDP!A$1:BG$265,26,FALSE)</f>
        <v>17594944444.444447</v>
      </c>
      <c r="F2431">
        <f>VLOOKUP(C2431,Population!A$1:BG$265,26,FALSE)</f>
        <v>8960679</v>
      </c>
      <c r="G2431">
        <f t="shared" si="37"/>
        <v>1963.5726761827364</v>
      </c>
    </row>
    <row r="2432" spans="1:7" x14ac:dyDescent="0.4">
      <c r="A2432">
        <v>31</v>
      </c>
      <c r="B2432">
        <v>1984</v>
      </c>
      <c r="C2432" t="s">
        <v>2002</v>
      </c>
      <c r="D2432">
        <v>1724</v>
      </c>
      <c r="E2432">
        <f>VLOOKUP(C2432,GDP!A$1:BG$265,26,FALSE)</f>
        <v>20130728786.067951</v>
      </c>
      <c r="F2432">
        <f>VLOOKUP(C2432,Population!A$1:BG$265,26,FALSE)</f>
        <v>3532423</v>
      </c>
      <c r="G2432">
        <f t="shared" si="37"/>
        <v>5698.8443303839749</v>
      </c>
    </row>
    <row r="2433" spans="1:7" x14ac:dyDescent="0.4">
      <c r="A2433">
        <v>32</v>
      </c>
      <c r="B2433">
        <v>1984</v>
      </c>
      <c r="C2433" t="s">
        <v>727</v>
      </c>
      <c r="D2433">
        <v>1709</v>
      </c>
      <c r="E2433">
        <f>VLOOKUP(C2433,GDP!A$1:BG$265,26,FALSE)</f>
        <v>53698278905.967812</v>
      </c>
      <c r="F2433">
        <f>VLOOKUP(C2433,Population!A$1:BG$265,26,FALSE)</f>
        <v>21893853</v>
      </c>
      <c r="G2433">
        <f t="shared" si="37"/>
        <v>2452.6646317561285</v>
      </c>
    </row>
    <row r="2434" spans="1:7" x14ac:dyDescent="0.4">
      <c r="A2434">
        <v>33</v>
      </c>
      <c r="B2434">
        <v>1984</v>
      </c>
      <c r="C2434" t="s">
        <v>505</v>
      </c>
      <c r="D2434">
        <v>1699</v>
      </c>
      <c r="E2434">
        <f>VLOOKUP(C2434,GDP!A$1:BG$265,26,FALSE)</f>
        <v>0</v>
      </c>
      <c r="F2434">
        <f>VLOOKUP(C2434,Population!A$1:BG$265,26,FALSE)</f>
        <v>4159000</v>
      </c>
      <c r="G2434" t="str">
        <f t="shared" si="37"/>
        <v>.</v>
      </c>
    </row>
    <row r="2435" spans="1:7" x14ac:dyDescent="0.4">
      <c r="A2435">
        <v>34</v>
      </c>
      <c r="B2435">
        <v>1984</v>
      </c>
      <c r="C2435" t="s">
        <v>522</v>
      </c>
      <c r="D2435">
        <v>1673</v>
      </c>
      <c r="E2435">
        <f>VLOOKUP(C2435,GDP!A$1:BG$265,26,FALSE)</f>
        <v>14824728528.46036</v>
      </c>
      <c r="F2435">
        <f>VLOOKUP(C2435,Population!A$1:BG$265,26,FALSE)</f>
        <v>22037610</v>
      </c>
      <c r="G2435">
        <f t="shared" ref="G2435:G2498" si="38">IFERROR(IF(E2435*F2435=0,".",E2435/F2435),".")</f>
        <v>672.70128332701961</v>
      </c>
    </row>
    <row r="2436" spans="1:7" x14ac:dyDescent="0.4">
      <c r="A2436">
        <v>35</v>
      </c>
      <c r="B2436">
        <v>1984</v>
      </c>
      <c r="C2436" t="s">
        <v>192</v>
      </c>
      <c r="D2436">
        <v>1667</v>
      </c>
      <c r="E2436">
        <f>VLOOKUP(C2436,GDP!A$1:BG$265,26,FALSE)</f>
        <v>62057955032.775833</v>
      </c>
      <c r="F2436">
        <f>VLOOKUP(C2436,Population!A$1:BG$265,26,FALSE)</f>
        <v>4140099</v>
      </c>
      <c r="G2436">
        <f t="shared" si="38"/>
        <v>14989.485766590566</v>
      </c>
    </row>
    <row r="2437" spans="1:7" x14ac:dyDescent="0.4">
      <c r="A2437">
        <v>36</v>
      </c>
      <c r="B2437">
        <v>1984</v>
      </c>
      <c r="C2437" t="s">
        <v>678</v>
      </c>
      <c r="D2437">
        <v>1661</v>
      </c>
      <c r="E2437">
        <f>VLOOKUP(C2437,GDP!A$1:BG$265,26,FALSE)</f>
        <v>162276728618.7439</v>
      </c>
      <c r="F2437">
        <f>VLOOKUP(C2437,Population!A$1:BG$265,26,FALSE)</f>
        <v>45474708</v>
      </c>
      <c r="G2437">
        <f t="shared" si="38"/>
        <v>3568.5051263824257</v>
      </c>
    </row>
    <row r="2438" spans="1:7" x14ac:dyDescent="0.4">
      <c r="A2438">
        <v>37</v>
      </c>
      <c r="B2438">
        <v>1984</v>
      </c>
      <c r="C2438" t="s">
        <v>109</v>
      </c>
      <c r="D2438">
        <v>1656</v>
      </c>
      <c r="E2438">
        <f>VLOOKUP(C2438,GDP!A$1:BG$265,26,FALSE)</f>
        <v>30642873038.056332</v>
      </c>
      <c r="F2438">
        <f>VLOOKUP(C2438,Population!A$1:BG$265,26,FALSE)</f>
        <v>48868951</v>
      </c>
      <c r="G2438">
        <f t="shared" si="38"/>
        <v>627.04175987031795</v>
      </c>
    </row>
    <row r="2439" spans="1:7" x14ac:dyDescent="0.4">
      <c r="A2439">
        <v>38</v>
      </c>
      <c r="B2439">
        <v>1984</v>
      </c>
      <c r="C2439" t="s">
        <v>1492</v>
      </c>
      <c r="D2439">
        <v>1645</v>
      </c>
      <c r="E2439">
        <f>VLOOKUP(C2439,GDP!A$1:BG$265,26,FALSE)</f>
        <v>4412279843.4442272</v>
      </c>
      <c r="F2439">
        <f>VLOOKUP(C2439,Population!A$1:BG$265,26,FALSE)</f>
        <v>12311158</v>
      </c>
      <c r="G2439">
        <f t="shared" si="38"/>
        <v>358.39681721607565</v>
      </c>
    </row>
    <row r="2440" spans="1:7" x14ac:dyDescent="0.4">
      <c r="A2440">
        <v>39</v>
      </c>
      <c r="B2440">
        <v>1984</v>
      </c>
      <c r="C2440" t="s">
        <v>60</v>
      </c>
      <c r="D2440">
        <v>1640</v>
      </c>
      <c r="E2440">
        <f>VLOOKUP(C2440,GDP!A$1:BG$265,26,FALSE)</f>
        <v>17599660054.286041</v>
      </c>
      <c r="F2440">
        <f>VLOOKUP(C2440,Population!A$1:BG$265,26,FALSE)</f>
        <v>19099584</v>
      </c>
      <c r="G2440">
        <f t="shared" si="38"/>
        <v>921.46824005622534</v>
      </c>
    </row>
    <row r="2441" spans="1:7" x14ac:dyDescent="0.4">
      <c r="A2441">
        <v>40</v>
      </c>
      <c r="B2441">
        <v>1984</v>
      </c>
      <c r="C2441" t="s">
        <v>709</v>
      </c>
      <c r="D2441">
        <v>1637</v>
      </c>
      <c r="E2441">
        <f>VLOOKUP(C2441,GDP!A$1:BG$265,26,FALSE)</f>
        <v>7801858825.1841564</v>
      </c>
      <c r="F2441">
        <f>VLOOKUP(C2441,Population!A$1:BG$265,26,FALSE)</f>
        <v>9742263</v>
      </c>
      <c r="G2441">
        <f t="shared" si="38"/>
        <v>800.82613507602457</v>
      </c>
    </row>
    <row r="2442" spans="1:7" x14ac:dyDescent="0.4">
      <c r="A2442">
        <v>41</v>
      </c>
      <c r="B2442">
        <v>1984</v>
      </c>
      <c r="C2442" t="s">
        <v>2120</v>
      </c>
      <c r="D2442">
        <v>1627</v>
      </c>
      <c r="E2442">
        <f>VLOOKUP(C2442,GDP!A$1:BG$265,26,FALSE)</f>
        <v>2739444444.4444451</v>
      </c>
      <c r="F2442">
        <f>VLOOKUP(C2442,Population!A$1:BG$265,26,FALSE)</f>
        <v>6738765</v>
      </c>
      <c r="G2442">
        <f t="shared" si="38"/>
        <v>406.52025177379613</v>
      </c>
    </row>
    <row r="2443" spans="1:7" x14ac:dyDescent="0.4">
      <c r="A2443">
        <v>42</v>
      </c>
      <c r="B2443">
        <v>1984</v>
      </c>
      <c r="C2443" t="s">
        <v>739</v>
      </c>
      <c r="D2443">
        <v>1625</v>
      </c>
      <c r="E2443">
        <f>VLOOKUP(C2443,GDP!A$1:BG$265,26,FALSE)</f>
        <v>3319000000</v>
      </c>
      <c r="F2443">
        <f>VLOOKUP(C2443,Population!A$1:BG$265,26,FALSE)</f>
        <v>4154887</v>
      </c>
      <c r="G2443">
        <f t="shared" si="38"/>
        <v>798.81835534877359</v>
      </c>
    </row>
    <row r="2444" spans="1:7" x14ac:dyDescent="0.4">
      <c r="A2444">
        <v>43</v>
      </c>
      <c r="B2444">
        <v>1984</v>
      </c>
      <c r="C2444" t="s">
        <v>1046</v>
      </c>
      <c r="D2444">
        <v>1622</v>
      </c>
      <c r="E2444">
        <f>VLOOKUP(C2444,GDP!A$1:BG$265,26,FALSE)</f>
        <v>119624858115.77753</v>
      </c>
      <c r="F2444">
        <f>VLOOKUP(C2444,Population!A$1:BG$265,26,FALSE)</f>
        <v>12484967</v>
      </c>
      <c r="G2444">
        <f t="shared" si="38"/>
        <v>9581.5117585635217</v>
      </c>
    </row>
    <row r="2445" spans="1:7" x14ac:dyDescent="0.4">
      <c r="A2445">
        <v>44</v>
      </c>
      <c r="B2445">
        <v>1984</v>
      </c>
      <c r="C2445" t="s">
        <v>851</v>
      </c>
      <c r="D2445">
        <v>1615</v>
      </c>
      <c r="E2445">
        <f>VLOOKUP(C2445,GDP!A$1:BG$265,26,FALSE)</f>
        <v>46802508845.287872</v>
      </c>
      <c r="F2445">
        <f>VLOOKUP(C2445,Population!A$1:BG$265,26,FALSE)</f>
        <v>15205501</v>
      </c>
      <c r="G2445">
        <f t="shared" si="38"/>
        <v>3077.9984720850612</v>
      </c>
    </row>
    <row r="2446" spans="1:7" x14ac:dyDescent="0.4">
      <c r="A2446">
        <v>45</v>
      </c>
      <c r="B2446">
        <v>1984</v>
      </c>
      <c r="C2446" t="s">
        <v>1060</v>
      </c>
      <c r="D2446">
        <v>1612</v>
      </c>
      <c r="E2446">
        <f>VLOOKUP(C2446,GDP!A$1:BG$265,26,FALSE)</f>
        <v>48020024788.391777</v>
      </c>
      <c r="F2446">
        <f>VLOOKUP(C2446,Population!A$1:BG$265,26,FALSE)</f>
        <v>9895801</v>
      </c>
      <c r="G2446">
        <f t="shared" si="38"/>
        <v>4852.565728473297</v>
      </c>
    </row>
    <row r="2447" spans="1:7" x14ac:dyDescent="0.4">
      <c r="A2447">
        <v>46</v>
      </c>
      <c r="B2447">
        <v>1984</v>
      </c>
      <c r="C2447" t="s">
        <v>2285</v>
      </c>
      <c r="D2447">
        <v>1610</v>
      </c>
      <c r="E2447">
        <f>VLOOKUP(C2447,GDP!A$1:BG$265,26,FALSE)</f>
        <v>9461033354</v>
      </c>
      <c r="F2447">
        <f>VLOOKUP(C2447,Population!A$1:BG$265,26,FALSE)</f>
        <v>29121474</v>
      </c>
      <c r="G2447">
        <f t="shared" si="38"/>
        <v>324.88167851668499</v>
      </c>
    </row>
    <row r="2448" spans="1:7" x14ac:dyDescent="0.4">
      <c r="A2448">
        <v>47</v>
      </c>
      <c r="B2448">
        <v>1984</v>
      </c>
      <c r="C2448" t="s">
        <v>815</v>
      </c>
      <c r="D2448">
        <v>1606</v>
      </c>
      <c r="E2448">
        <f>VLOOKUP(C2448,GDP!A$1:BG$265,26,FALSE)</f>
        <v>355372558103.62134</v>
      </c>
      <c r="F2448">
        <f>VLOOKUP(C2448,Population!A$1:BG$265,26,FALSE)</f>
        <v>25702000</v>
      </c>
      <c r="G2448">
        <f t="shared" si="38"/>
        <v>13826.649992359402</v>
      </c>
    </row>
    <row r="2449" spans="1:7" x14ac:dyDescent="0.4">
      <c r="A2449">
        <v>47</v>
      </c>
      <c r="B2449">
        <v>1984</v>
      </c>
      <c r="C2449" t="s">
        <v>637</v>
      </c>
      <c r="D2449">
        <v>1606</v>
      </c>
      <c r="E2449">
        <f>VLOOKUP(C2449,GDP!A$1:BG$265,26,FALSE)</f>
        <v>8254891864.0576715</v>
      </c>
      <c r="F2449">
        <f>VLOOKUP(C2449,Population!A$1:BG$265,26,FALSE)</f>
        <v>7127941</v>
      </c>
      <c r="G2449">
        <f t="shared" si="38"/>
        <v>1158.1032817271737</v>
      </c>
    </row>
    <row r="2450" spans="1:7" x14ac:dyDescent="0.4">
      <c r="A2450">
        <v>49</v>
      </c>
      <c r="B2450">
        <v>1984</v>
      </c>
      <c r="C2450" t="s">
        <v>1954</v>
      </c>
      <c r="D2450">
        <v>1598</v>
      </c>
      <c r="E2450">
        <f>VLOOKUP(C2450,GDP!A$1:BG$265,26,FALSE)</f>
        <v>259946510957.14288</v>
      </c>
      <c r="F2450">
        <f>VLOOKUP(C2450,Population!A$1:BG$265,26,FALSE)</f>
        <v>1036825000</v>
      </c>
      <c r="G2450">
        <f t="shared" si="38"/>
        <v>250.71396904698756</v>
      </c>
    </row>
    <row r="2451" spans="1:7" x14ac:dyDescent="0.4">
      <c r="A2451">
        <v>50</v>
      </c>
      <c r="B2451">
        <v>1984</v>
      </c>
      <c r="C2451" t="s">
        <v>1955</v>
      </c>
      <c r="D2451">
        <v>1587</v>
      </c>
      <c r="E2451">
        <f>VLOOKUP(C2451,GDP!A$1:BG$265,26,FALSE)</f>
        <v>6841638714.5453997</v>
      </c>
      <c r="F2451">
        <f>VLOOKUP(C2451,Population!A$1:BG$265,26,FALSE)</f>
        <v>9826055</v>
      </c>
      <c r="G2451">
        <f t="shared" si="38"/>
        <v>696.27523095946435</v>
      </c>
    </row>
    <row r="2452" spans="1:7" x14ac:dyDescent="0.4">
      <c r="A2452">
        <v>51</v>
      </c>
      <c r="B2452">
        <v>1984</v>
      </c>
      <c r="C2452" t="s">
        <v>399</v>
      </c>
      <c r="D2452">
        <v>1585</v>
      </c>
      <c r="E2452">
        <f>VLOOKUP(C2452,GDP!A$1:BG$265,26,FALSE)</f>
        <v>38253120737.967125</v>
      </c>
      <c r="F2452">
        <f>VLOOKUP(C2452,Population!A$1:BG$265,26,FALSE)</f>
        <v>30350086</v>
      </c>
      <c r="G2452">
        <f t="shared" si="38"/>
        <v>1260.3957938691549</v>
      </c>
    </row>
    <row r="2453" spans="1:7" x14ac:dyDescent="0.4">
      <c r="A2453">
        <v>52</v>
      </c>
      <c r="B2453">
        <v>1984</v>
      </c>
      <c r="C2453" t="s">
        <v>2279</v>
      </c>
      <c r="D2453">
        <v>1584</v>
      </c>
      <c r="E2453" t="e">
        <f>VLOOKUP(C2453,GDP!A$1:BG$265,26,FALSE)</f>
        <v>#N/A</v>
      </c>
      <c r="F2453" t="e">
        <f>VLOOKUP(C2453,Population!A$1:BG$265,26,FALSE)</f>
        <v>#N/A</v>
      </c>
      <c r="G2453" t="str">
        <f t="shared" si="38"/>
        <v>.</v>
      </c>
    </row>
    <row r="2454" spans="1:7" x14ac:dyDescent="0.4">
      <c r="A2454">
        <v>53</v>
      </c>
      <c r="B2454">
        <v>1984</v>
      </c>
      <c r="C2454" t="s">
        <v>2109</v>
      </c>
      <c r="D2454">
        <v>1581</v>
      </c>
      <c r="E2454">
        <f>VLOOKUP(C2454,GDP!A$1:BG$265,26,FALSE)</f>
        <v>4040693000000</v>
      </c>
      <c r="F2454">
        <f>VLOOKUP(C2454,Population!A$1:BG$265,26,FALSE)</f>
        <v>235825000</v>
      </c>
      <c r="G2454">
        <f t="shared" si="38"/>
        <v>17134.286017173752</v>
      </c>
    </row>
    <row r="2455" spans="1:7" x14ac:dyDescent="0.4">
      <c r="A2455">
        <v>54</v>
      </c>
      <c r="B2455">
        <v>1984</v>
      </c>
      <c r="C2455" t="s">
        <v>2260</v>
      </c>
      <c r="D2455">
        <v>1576</v>
      </c>
      <c r="E2455" t="e">
        <f>VLOOKUP(C2455,GDP!A$1:BG$265,26,FALSE)</f>
        <v>#N/A</v>
      </c>
      <c r="F2455" t="e">
        <f>VLOOKUP(C2455,Population!A$1:BG$265,26,FALSE)</f>
        <v>#N/A</v>
      </c>
      <c r="G2455" t="str">
        <f t="shared" si="38"/>
        <v>.</v>
      </c>
    </row>
    <row r="2456" spans="1:7" x14ac:dyDescent="0.4">
      <c r="A2456">
        <v>55</v>
      </c>
      <c r="B2456">
        <v>1984</v>
      </c>
      <c r="C2456" t="s">
        <v>1064</v>
      </c>
      <c r="D2456">
        <v>1575</v>
      </c>
      <c r="E2456">
        <f>VLOOKUP(C2456,GDP!A$1:BG$265,26,FALSE)</f>
        <v>28500815241.470978</v>
      </c>
      <c r="F2456">
        <f>VLOOKUP(C2456,Population!A$1:BG$265,26,FALSE)</f>
        <v>81497739</v>
      </c>
      <c r="G2456">
        <f t="shared" si="38"/>
        <v>349.7129563492673</v>
      </c>
    </row>
    <row r="2457" spans="1:7" x14ac:dyDescent="0.4">
      <c r="A2457">
        <v>56</v>
      </c>
      <c r="B2457">
        <v>1984</v>
      </c>
      <c r="C2457" t="s">
        <v>565</v>
      </c>
      <c r="D2457">
        <v>1574</v>
      </c>
      <c r="E2457">
        <f>VLOOKUP(C2457,GDP!A$1:BG$265,26,FALSE)</f>
        <v>193194167723.23853</v>
      </c>
      <c r="F2457">
        <f>VLOOKUP(C2457,Population!A$1:BG$265,26,FALSE)</f>
        <v>15544000</v>
      </c>
      <c r="G2457">
        <f t="shared" si="38"/>
        <v>12428.857933816169</v>
      </c>
    </row>
    <row r="2458" spans="1:7" x14ac:dyDescent="0.4">
      <c r="A2458">
        <v>57</v>
      </c>
      <c r="B2458">
        <v>1984</v>
      </c>
      <c r="C2458" t="s">
        <v>2048</v>
      </c>
      <c r="D2458">
        <v>1573</v>
      </c>
      <c r="E2458">
        <f>VLOOKUP(C2458,GDP!A$1:BG$265,26,FALSE)</f>
        <v>1208008985.4252157</v>
      </c>
      <c r="F2458">
        <f>VLOOKUP(C2458,Population!A$1:BG$265,26,FALSE)</f>
        <v>6895928</v>
      </c>
      <c r="G2458">
        <f t="shared" si="38"/>
        <v>175.17714590773218</v>
      </c>
    </row>
    <row r="2459" spans="1:7" x14ac:dyDescent="0.4">
      <c r="A2459">
        <v>58</v>
      </c>
      <c r="B2459">
        <v>1984</v>
      </c>
      <c r="C2459" t="s">
        <v>2015</v>
      </c>
      <c r="D2459">
        <v>1570</v>
      </c>
      <c r="E2459">
        <f>VLOOKUP(C2459,GDP!A$1:BG$265,26,FALSE)</f>
        <v>0</v>
      </c>
      <c r="F2459">
        <f>VLOOKUP(C2459,Population!A$1:BG$265,26,FALSE)</f>
        <v>3746715</v>
      </c>
      <c r="G2459" t="str">
        <f t="shared" si="38"/>
        <v>.</v>
      </c>
    </row>
    <row r="2460" spans="1:7" x14ac:dyDescent="0.4">
      <c r="A2460">
        <v>59</v>
      </c>
      <c r="B2460">
        <v>1984</v>
      </c>
      <c r="C2460" t="s">
        <v>1988</v>
      </c>
      <c r="D2460">
        <v>1569</v>
      </c>
      <c r="E2460">
        <f>VLOOKUP(C2460,GDP!A$1:BG$265,26,FALSE)</f>
        <v>9470000100</v>
      </c>
      <c r="F2460">
        <f>VLOOKUP(C2460,Population!A$1:BG$265,26,FALSE)</f>
        <v>8042897</v>
      </c>
      <c r="G2460">
        <f t="shared" si="38"/>
        <v>1177.4364510698074</v>
      </c>
    </row>
    <row r="2461" spans="1:7" x14ac:dyDescent="0.4">
      <c r="A2461">
        <v>60</v>
      </c>
      <c r="B2461">
        <v>1984</v>
      </c>
      <c r="C2461" t="s">
        <v>2255</v>
      </c>
      <c r="D2461">
        <v>1539</v>
      </c>
      <c r="E2461">
        <f>VLOOKUP(C2461,GDP!A$1:BG$265,26,FALSE)</f>
        <v>96597434179.508179</v>
      </c>
      <c r="F2461">
        <f>VLOOKUP(C2461,Population!A$1:BG$265,26,FALSE)</f>
        <v>40405956</v>
      </c>
      <c r="G2461">
        <f t="shared" si="38"/>
        <v>2390.6731517380304</v>
      </c>
    </row>
    <row r="2462" spans="1:7" x14ac:dyDescent="0.4">
      <c r="A2462">
        <v>60</v>
      </c>
      <c r="B2462">
        <v>1984</v>
      </c>
      <c r="C2462" t="s">
        <v>2273</v>
      </c>
      <c r="D2462">
        <v>1539</v>
      </c>
      <c r="E2462">
        <f>VLOOKUP(C2462,GDP!A$1:BG$265,26,FALSE)</f>
        <v>2193581366.4072571</v>
      </c>
      <c r="F2462">
        <f>VLOOKUP(C2462,Population!A$1:BG$265,26,FALSE)</f>
        <v>2068132</v>
      </c>
      <c r="G2462">
        <f t="shared" si="38"/>
        <v>1060.6582976363486</v>
      </c>
    </row>
    <row r="2463" spans="1:7" x14ac:dyDescent="0.4">
      <c r="A2463">
        <v>62</v>
      </c>
      <c r="B2463">
        <v>1984</v>
      </c>
      <c r="C2463" t="s">
        <v>295</v>
      </c>
      <c r="D2463">
        <v>1537</v>
      </c>
      <c r="E2463">
        <f>VLOOKUP(C2463,GDP!A$1:BG$265,26,FALSE)</f>
        <v>59989909457.837898</v>
      </c>
      <c r="F2463">
        <f>VLOOKUP(C2463,Population!A$1:BG$265,26,FALSE)</f>
        <v>48114105</v>
      </c>
      <c r="G2463">
        <f t="shared" si="38"/>
        <v>1246.8258415663743</v>
      </c>
    </row>
    <row r="2464" spans="1:7" x14ac:dyDescent="0.4">
      <c r="A2464">
        <v>63</v>
      </c>
      <c r="B2464">
        <v>1984</v>
      </c>
      <c r="C2464" t="s">
        <v>186</v>
      </c>
      <c r="D2464">
        <v>1533</v>
      </c>
      <c r="E2464">
        <f>VLOOKUP(C2464,GDP!A$1:BG$265,26,FALSE)</f>
        <v>24039383608.42345</v>
      </c>
      <c r="F2464">
        <f>VLOOKUP(C2464,Population!A$1:BG$265,26,FALSE)</f>
        <v>10017059</v>
      </c>
      <c r="G2464">
        <f t="shared" si="38"/>
        <v>2399.8444661675098</v>
      </c>
    </row>
    <row r="2465" spans="1:7" x14ac:dyDescent="0.4">
      <c r="A2465">
        <v>64</v>
      </c>
      <c r="B2465">
        <v>1984</v>
      </c>
      <c r="C2465" t="s">
        <v>1312</v>
      </c>
      <c r="D2465">
        <v>1527</v>
      </c>
      <c r="E2465">
        <f>VLOOKUP(C2465,GDP!A$1:BG$265,26,FALSE)</f>
        <v>16912515183.278257</v>
      </c>
      <c r="F2465">
        <f>VLOOKUP(C2465,Population!A$1:BG$265,26,FALSE)</f>
        <v>8823751</v>
      </c>
      <c r="G2465">
        <f t="shared" si="38"/>
        <v>1916.7035859554805</v>
      </c>
    </row>
    <row r="2466" spans="1:7" x14ac:dyDescent="0.4">
      <c r="A2466">
        <v>65</v>
      </c>
      <c r="B2466">
        <v>1984</v>
      </c>
      <c r="C2466" t="s">
        <v>750</v>
      </c>
      <c r="D2466">
        <v>1523</v>
      </c>
      <c r="E2466">
        <f>VLOOKUP(C2466,GDP!A$1:BG$265,26,FALSE)</f>
        <v>21697297872.340431</v>
      </c>
      <c r="F2466">
        <f>VLOOKUP(C2466,Population!A$1:BG$265,26,FALSE)</f>
        <v>1655833</v>
      </c>
      <c r="G2466">
        <f t="shared" si="38"/>
        <v>13103.554448027326</v>
      </c>
    </row>
    <row r="2467" spans="1:7" x14ac:dyDescent="0.4">
      <c r="A2467">
        <v>66</v>
      </c>
      <c r="B2467">
        <v>1984</v>
      </c>
      <c r="C2467" t="s">
        <v>2275</v>
      </c>
      <c r="D2467">
        <v>1522</v>
      </c>
      <c r="E2467" t="e">
        <f>VLOOKUP(C2467,GDP!A$1:BG$265,26,FALSE)</f>
        <v>#N/A</v>
      </c>
      <c r="F2467" t="e">
        <f>VLOOKUP(C2467,Population!A$1:BG$265,26,FALSE)</f>
        <v>#N/A</v>
      </c>
      <c r="G2467" t="str">
        <f t="shared" si="38"/>
        <v>.</v>
      </c>
    </row>
    <row r="2468" spans="1:7" x14ac:dyDescent="0.4">
      <c r="A2468">
        <v>67</v>
      </c>
      <c r="B2468">
        <v>1984</v>
      </c>
      <c r="C2468" t="s">
        <v>74</v>
      </c>
      <c r="D2468">
        <v>1513</v>
      </c>
      <c r="E2468">
        <f>VLOOKUP(C2468,GDP!A$1:BG$265,26,FALSE)</f>
        <v>6169481549.3748226</v>
      </c>
      <c r="F2468">
        <f>VLOOKUP(C2468,Population!A$1:BG$265,26,FALSE)</f>
        <v>6085496</v>
      </c>
      <c r="G2468">
        <f t="shared" si="38"/>
        <v>1013.8009374050731</v>
      </c>
    </row>
    <row r="2469" spans="1:7" x14ac:dyDescent="0.4">
      <c r="A2469">
        <v>68</v>
      </c>
      <c r="B2469">
        <v>1984</v>
      </c>
      <c r="C2469" t="s">
        <v>934</v>
      </c>
      <c r="D2469">
        <v>1512</v>
      </c>
      <c r="E2469">
        <f>VLOOKUP(C2469,GDP!A$1:BG$265,26,FALSE)</f>
        <v>4593908718.7617188</v>
      </c>
      <c r="F2469">
        <f>VLOOKUP(C2469,Population!A$1:BG$265,26,FALSE)</f>
        <v>2659781</v>
      </c>
      <c r="G2469">
        <f t="shared" si="38"/>
        <v>1727.175552709685</v>
      </c>
    </row>
    <row r="2470" spans="1:7" x14ac:dyDescent="0.4">
      <c r="A2470">
        <v>69</v>
      </c>
      <c r="B2470">
        <v>1984</v>
      </c>
      <c r="C2470" t="s">
        <v>2072</v>
      </c>
      <c r="D2470">
        <v>1509</v>
      </c>
      <c r="E2470">
        <f>VLOOKUP(C2470,GDP!A$1:BG$265,26,FALSE)</f>
        <v>6704395824.1758251</v>
      </c>
      <c r="F2470">
        <f>VLOOKUP(C2470,Population!A$1:BG$265,26,FALSE)</f>
        <v>341455</v>
      </c>
      <c r="G2470">
        <f t="shared" si="38"/>
        <v>19634.785913739219</v>
      </c>
    </row>
    <row r="2471" spans="1:7" x14ac:dyDescent="0.4">
      <c r="A2471">
        <v>70</v>
      </c>
      <c r="B2471">
        <v>1984</v>
      </c>
      <c r="C2471" t="s">
        <v>719</v>
      </c>
      <c r="D2471">
        <v>1506</v>
      </c>
      <c r="E2471">
        <f>VLOOKUP(C2471,GDP!A$1:BG$265,26,FALSE)</f>
        <v>21903971793.010471</v>
      </c>
      <c r="F2471">
        <f>VLOOKUP(C2471,Population!A$1:BG$265,26,FALSE)</f>
        <v>3227100</v>
      </c>
      <c r="G2471">
        <f t="shared" si="38"/>
        <v>6787.5094645379668</v>
      </c>
    </row>
    <row r="2472" spans="1:7" x14ac:dyDescent="0.4">
      <c r="A2472">
        <v>71</v>
      </c>
      <c r="B2472">
        <v>1984</v>
      </c>
      <c r="C2472" t="s">
        <v>1497</v>
      </c>
      <c r="D2472">
        <v>1503</v>
      </c>
      <c r="E2472">
        <f>VLOOKUP(C2472,GDP!A$1:BG$265,26,FALSE)</f>
        <v>718148959.61087215</v>
      </c>
      <c r="F2472">
        <f>VLOOKUP(C2472,Population!A$1:BG$265,26,FALSE)</f>
        <v>3140237</v>
      </c>
      <c r="G2472">
        <f t="shared" si="38"/>
        <v>228.69259855573708</v>
      </c>
    </row>
    <row r="2473" spans="1:7" x14ac:dyDescent="0.4">
      <c r="A2473">
        <v>72</v>
      </c>
      <c r="B2473">
        <v>1984</v>
      </c>
      <c r="C2473" t="s">
        <v>1261</v>
      </c>
      <c r="D2473">
        <v>1496</v>
      </c>
      <c r="E2473">
        <f>VLOOKUP(C2473,GDP!A$1:BG$265,26,FALSE)</f>
        <v>2705535756.0600405</v>
      </c>
      <c r="F2473">
        <f>VLOOKUP(C2473,Population!A$1:BG$265,26,FALSE)</f>
        <v>6289327</v>
      </c>
      <c r="G2473">
        <f t="shared" si="38"/>
        <v>430.17889768810568</v>
      </c>
    </row>
    <row r="2474" spans="1:7" x14ac:dyDescent="0.4">
      <c r="A2474">
        <v>73</v>
      </c>
      <c r="B2474">
        <v>1984</v>
      </c>
      <c r="C2474" t="s">
        <v>2003</v>
      </c>
      <c r="D2474">
        <v>1493</v>
      </c>
      <c r="E2474">
        <f>VLOOKUP(C2474,GDP!A$1:BG$265,26,FALSE)</f>
        <v>2822006039.0550804</v>
      </c>
      <c r="F2474">
        <f>VLOOKUP(C2474,Population!A$1:BG$265,26,FALSE)</f>
        <v>239511</v>
      </c>
      <c r="G2474">
        <f t="shared" si="38"/>
        <v>11782.365064882533</v>
      </c>
    </row>
    <row r="2475" spans="1:7" x14ac:dyDescent="0.4">
      <c r="A2475">
        <v>74</v>
      </c>
      <c r="B2475">
        <v>1984</v>
      </c>
      <c r="C2475" t="s">
        <v>1976</v>
      </c>
      <c r="D2475">
        <v>1492</v>
      </c>
      <c r="E2475">
        <f>VLOOKUP(C2475,GDP!A$1:BG$265,26,FALSE)</f>
        <v>52926394934.705185</v>
      </c>
      <c r="F2475">
        <f>VLOOKUP(C2475,Population!A$1:BG$265,26,FALSE)</f>
        <v>4881803</v>
      </c>
      <c r="G2475">
        <f t="shared" si="38"/>
        <v>10841.567128928633</v>
      </c>
    </row>
    <row r="2476" spans="1:7" x14ac:dyDescent="0.4">
      <c r="A2476">
        <v>75</v>
      </c>
      <c r="B2476">
        <v>1984</v>
      </c>
      <c r="C2476" t="s">
        <v>529</v>
      </c>
      <c r="D2476">
        <v>1491</v>
      </c>
      <c r="E2476">
        <f>VLOOKUP(C2476,GDP!A$1:BG$265,26,FALSE)</f>
        <v>3661683400</v>
      </c>
      <c r="F2476">
        <f>VLOOKUP(C2476,Population!A$1:BG$265,26,FALSE)</f>
        <v>4858532</v>
      </c>
      <c r="G2476">
        <f t="shared" si="38"/>
        <v>753.66044722973936</v>
      </c>
    </row>
    <row r="2477" spans="1:7" x14ac:dyDescent="0.4">
      <c r="A2477">
        <v>76</v>
      </c>
      <c r="B2477">
        <v>1984</v>
      </c>
      <c r="C2477" t="s">
        <v>1929</v>
      </c>
      <c r="D2477">
        <v>1490</v>
      </c>
      <c r="E2477">
        <f>VLOOKUP(C2477,GDP!A$1:BG$265,26,FALSE)</f>
        <v>1924242453.0092893</v>
      </c>
      <c r="F2477">
        <f>VLOOKUP(C2477,Population!A$1:BG$265,26,FALSE)</f>
        <v>2904429</v>
      </c>
      <c r="G2477">
        <f t="shared" si="38"/>
        <v>662.52005230952079</v>
      </c>
    </row>
    <row r="2478" spans="1:7" x14ac:dyDescent="0.4">
      <c r="A2478">
        <v>77</v>
      </c>
      <c r="B2478">
        <v>1984</v>
      </c>
      <c r="C2478" t="s">
        <v>1474</v>
      </c>
      <c r="D2478">
        <v>1478</v>
      </c>
      <c r="E2478">
        <f>VLOOKUP(C2478,GDP!A$1:BG$265,26,FALSE)</f>
        <v>6135166254.2408028</v>
      </c>
      <c r="F2478">
        <f>VLOOKUP(C2478,Population!A$1:BG$265,26,FALSE)</f>
        <v>10277321</v>
      </c>
      <c r="G2478">
        <f t="shared" si="38"/>
        <v>596.96162591796076</v>
      </c>
    </row>
    <row r="2479" spans="1:7" x14ac:dyDescent="0.4">
      <c r="A2479">
        <v>78</v>
      </c>
      <c r="B2479">
        <v>1984</v>
      </c>
      <c r="C2479" t="s">
        <v>2038</v>
      </c>
      <c r="D2479">
        <v>1476</v>
      </c>
      <c r="E2479">
        <f>VLOOKUP(C2479,GDP!A$1:BG$265,26,FALSE)</f>
        <v>1232932008.1371906</v>
      </c>
      <c r="F2479">
        <f>VLOOKUP(C2479,Population!A$1:BG$265,26,FALSE)</f>
        <v>7693667</v>
      </c>
      <c r="G2479">
        <f t="shared" si="38"/>
        <v>160.25284277798747</v>
      </c>
    </row>
    <row r="2480" spans="1:7" x14ac:dyDescent="0.4">
      <c r="A2480">
        <v>79</v>
      </c>
      <c r="B2480">
        <v>1984</v>
      </c>
      <c r="C2480" t="s">
        <v>2033</v>
      </c>
      <c r="D2480">
        <v>1465</v>
      </c>
      <c r="E2480">
        <f>VLOOKUP(C2480,GDP!A$1:BG$265,26,FALSE)</f>
        <v>2939485471.5009737</v>
      </c>
      <c r="F2480">
        <f>VLOOKUP(C2480,Population!A$1:BG$265,26,FALSE)</f>
        <v>9780872</v>
      </c>
      <c r="G2480">
        <f t="shared" si="38"/>
        <v>300.53409056993831</v>
      </c>
    </row>
    <row r="2481" spans="1:7" x14ac:dyDescent="0.4">
      <c r="A2481">
        <v>79</v>
      </c>
      <c r="B2481">
        <v>1984</v>
      </c>
      <c r="C2481" t="s">
        <v>2107</v>
      </c>
      <c r="D2481">
        <v>1465</v>
      </c>
      <c r="E2481">
        <f>VLOOKUP(C2481,GDP!A$1:BG$265,26,FALSE)</f>
        <v>3615647477.054337</v>
      </c>
      <c r="F2481">
        <f>VLOOKUP(C2481,Population!A$1:BG$265,26,FALSE)</f>
        <v>14174470</v>
      </c>
      <c r="G2481">
        <f t="shared" si="38"/>
        <v>255.08166986521098</v>
      </c>
    </row>
    <row r="2482" spans="1:7" x14ac:dyDescent="0.4">
      <c r="A2482">
        <v>81</v>
      </c>
      <c r="B2482">
        <v>1984</v>
      </c>
      <c r="C2482" t="s">
        <v>2104</v>
      </c>
      <c r="D2482">
        <v>1457</v>
      </c>
      <c r="E2482">
        <f>VLOOKUP(C2482,GDP!A$1:BG$265,26,FALSE)</f>
        <v>7757083333.333334</v>
      </c>
      <c r="F2482">
        <f>VLOOKUP(C2482,Population!A$1:BG$265,26,FALSE)</f>
        <v>1155695</v>
      </c>
      <c r="G2482">
        <f t="shared" si="38"/>
        <v>6712.0506131231286</v>
      </c>
    </row>
    <row r="2483" spans="1:7" x14ac:dyDescent="0.4">
      <c r="A2483">
        <v>82</v>
      </c>
      <c r="B2483">
        <v>1984</v>
      </c>
      <c r="C2483" t="s">
        <v>2087</v>
      </c>
      <c r="D2483">
        <v>1456</v>
      </c>
      <c r="E2483">
        <f>VLOOKUP(C2483,GDP!A$1:BG$265,26,FALSE)</f>
        <v>864150000</v>
      </c>
      <c r="F2483">
        <f>VLOOKUP(C2483,Population!A$1:BG$265,26,FALSE)</f>
        <v>367660</v>
      </c>
      <c r="G2483">
        <f t="shared" si="38"/>
        <v>2350.405265734646</v>
      </c>
    </row>
    <row r="2484" spans="1:7" x14ac:dyDescent="0.4">
      <c r="A2484">
        <v>83</v>
      </c>
      <c r="B2484">
        <v>1984</v>
      </c>
      <c r="C2484" t="s">
        <v>2111</v>
      </c>
      <c r="D2484">
        <v>1453</v>
      </c>
      <c r="E2484">
        <f>VLOOKUP(C2484,GDP!A$1:BG$265,26,FALSE)</f>
        <v>135025000</v>
      </c>
      <c r="F2484">
        <f>VLOOKUP(C2484,Population!A$1:BG$265,26,FALSE)</f>
        <v>103742</v>
      </c>
      <c r="G2484">
        <f t="shared" si="38"/>
        <v>1301.5461433170751</v>
      </c>
    </row>
    <row r="2485" spans="1:7" x14ac:dyDescent="0.4">
      <c r="A2485">
        <v>84</v>
      </c>
      <c r="B2485">
        <v>1984</v>
      </c>
      <c r="C2485" t="s">
        <v>2121</v>
      </c>
      <c r="D2485">
        <v>1451</v>
      </c>
      <c r="E2485">
        <f>VLOOKUP(C2485,GDP!A$1:BG$265,26,FALSE)</f>
        <v>6352125900</v>
      </c>
      <c r="F2485">
        <f>VLOOKUP(C2485,Population!A$1:BG$265,26,FALSE)</f>
        <v>8342195</v>
      </c>
      <c r="G2485">
        <f t="shared" si="38"/>
        <v>761.44538697549024</v>
      </c>
    </row>
    <row r="2486" spans="1:7" x14ac:dyDescent="0.4">
      <c r="A2486">
        <v>84</v>
      </c>
      <c r="B2486">
        <v>1984</v>
      </c>
      <c r="C2486" t="s">
        <v>1961</v>
      </c>
      <c r="D2486">
        <v>1451</v>
      </c>
      <c r="E2486">
        <f>VLOOKUP(C2486,GDP!A$1:BG$265,26,FALSE)</f>
        <v>2278248953.1405787</v>
      </c>
      <c r="F2486">
        <f>VLOOKUP(C2486,Population!A$1:BG$265,26,FALSE)</f>
        <v>697717</v>
      </c>
      <c r="G2486">
        <f t="shared" si="38"/>
        <v>3265.290874581784</v>
      </c>
    </row>
    <row r="2487" spans="1:7" x14ac:dyDescent="0.4">
      <c r="A2487">
        <v>86</v>
      </c>
      <c r="B2487">
        <v>1984</v>
      </c>
      <c r="C2487" t="s">
        <v>1170</v>
      </c>
      <c r="D2487">
        <v>1431</v>
      </c>
      <c r="E2487">
        <f>VLOOKUP(C2487,GDP!A$1:BG$265,26,FALSE)</f>
        <v>1318381627003.7576</v>
      </c>
      <c r="F2487">
        <f>VLOOKUP(C2487,Population!A$1:BG$265,26,FALSE)</f>
        <v>120018000</v>
      </c>
      <c r="G2487">
        <f t="shared" si="38"/>
        <v>10984.865828490372</v>
      </c>
    </row>
    <row r="2488" spans="1:7" x14ac:dyDescent="0.4">
      <c r="A2488">
        <v>87</v>
      </c>
      <c r="B2488">
        <v>1984</v>
      </c>
      <c r="C2488" t="s">
        <v>2076</v>
      </c>
      <c r="D2488">
        <v>1422</v>
      </c>
      <c r="E2488">
        <f>VLOOKUP(C2488,GDP!A$1:BG$265,26,FALSE)</f>
        <v>9701357142.8571415</v>
      </c>
      <c r="F2488">
        <f>VLOOKUP(C2488,Population!A$1:BG$265,26,FALSE)</f>
        <v>16658054</v>
      </c>
      <c r="G2488">
        <f t="shared" si="38"/>
        <v>582.38238049037068</v>
      </c>
    </row>
    <row r="2489" spans="1:7" x14ac:dyDescent="0.4">
      <c r="A2489">
        <v>88</v>
      </c>
      <c r="B2489">
        <v>1984</v>
      </c>
      <c r="C2489" t="s">
        <v>591</v>
      </c>
      <c r="D2489">
        <v>1415</v>
      </c>
      <c r="E2489">
        <f>VLOOKUP(C2489,GDP!A$1:BG$265,26,FALSE)</f>
        <v>0</v>
      </c>
      <c r="F2489">
        <f>VLOOKUP(C2489,Population!A$1:BG$265,26,FALSE)</f>
        <v>6240329</v>
      </c>
      <c r="G2489" t="str">
        <f t="shared" si="38"/>
        <v>.</v>
      </c>
    </row>
    <row r="2490" spans="1:7" x14ac:dyDescent="0.4">
      <c r="A2490">
        <v>89</v>
      </c>
      <c r="B2490">
        <v>1984</v>
      </c>
      <c r="C2490" t="s">
        <v>2006</v>
      </c>
      <c r="D2490">
        <v>1409</v>
      </c>
      <c r="E2490">
        <f>VLOOKUP(C2490,GDP!A$1:BG$265,26,FALSE)</f>
        <v>6191437070.4418402</v>
      </c>
      <c r="F2490">
        <f>VLOOKUP(C2490,Population!A$1:BG$265,26,FALSE)</f>
        <v>18937738</v>
      </c>
      <c r="G2490">
        <f t="shared" si="38"/>
        <v>326.93646255122127</v>
      </c>
    </row>
    <row r="2491" spans="1:7" x14ac:dyDescent="0.4">
      <c r="A2491">
        <v>90</v>
      </c>
      <c r="B2491">
        <v>1984</v>
      </c>
      <c r="C2491" t="s">
        <v>1927</v>
      </c>
      <c r="D2491">
        <v>1406</v>
      </c>
      <c r="E2491">
        <f>VLOOKUP(C2491,GDP!A$1:BG$265,26,FALSE)</f>
        <v>0</v>
      </c>
      <c r="F2491">
        <f>VLOOKUP(C2491,Population!A$1:BG$265,26,FALSE)</f>
        <v>62836</v>
      </c>
      <c r="G2491" t="str">
        <f t="shared" si="38"/>
        <v>.</v>
      </c>
    </row>
    <row r="2492" spans="1:7" x14ac:dyDescent="0.4">
      <c r="A2492">
        <v>91</v>
      </c>
      <c r="B2492">
        <v>1984</v>
      </c>
      <c r="C2492" t="s">
        <v>2106</v>
      </c>
      <c r="D2492">
        <v>1403</v>
      </c>
      <c r="E2492">
        <f>VLOOKUP(C2492,GDP!A$1:BG$265,26,FALSE)</f>
        <v>0</v>
      </c>
      <c r="F2492">
        <f>VLOOKUP(C2492,Population!A$1:BG$265,26,FALSE)</f>
        <v>21173603</v>
      </c>
      <c r="G2492" t="str">
        <f t="shared" si="38"/>
        <v>.</v>
      </c>
    </row>
    <row r="2493" spans="1:7" x14ac:dyDescent="0.4">
      <c r="A2493">
        <v>92</v>
      </c>
      <c r="B2493">
        <v>1984</v>
      </c>
      <c r="C2493" t="s">
        <v>1983</v>
      </c>
      <c r="D2493">
        <v>1400</v>
      </c>
      <c r="E2493">
        <f>VLOOKUP(C2493,GDP!A$1:BG$265,26,FALSE)</f>
        <v>0</v>
      </c>
      <c r="F2493">
        <f>VLOOKUP(C2493,Population!A$1:BG$265,26,FALSE)</f>
        <v>4943144</v>
      </c>
      <c r="G2493" t="str">
        <f t="shared" si="38"/>
        <v>.</v>
      </c>
    </row>
    <row r="2494" spans="1:7" x14ac:dyDescent="0.4">
      <c r="A2494">
        <v>93</v>
      </c>
      <c r="B2494">
        <v>1984</v>
      </c>
      <c r="C2494" t="s">
        <v>2049</v>
      </c>
      <c r="D2494">
        <v>1391</v>
      </c>
      <c r="E2494">
        <f>VLOOKUP(C2494,GDP!A$1:BG$265,26,FALSE)</f>
        <v>33943505717.699268</v>
      </c>
      <c r="F2494">
        <f>VLOOKUP(C2494,Population!A$1:BG$265,26,FALSE)</f>
        <v>15191625</v>
      </c>
      <c r="G2494">
        <f t="shared" si="38"/>
        <v>2234.3564771839265</v>
      </c>
    </row>
    <row r="2495" spans="1:7" x14ac:dyDescent="0.4">
      <c r="A2495">
        <v>94</v>
      </c>
      <c r="B2495">
        <v>1984</v>
      </c>
      <c r="C2495" t="s">
        <v>2278</v>
      </c>
      <c r="D2495">
        <v>1366</v>
      </c>
      <c r="E2495" t="e">
        <f>VLOOKUP(C2495,GDP!A$1:BG$265,26,FALSE)</f>
        <v>#N/A</v>
      </c>
      <c r="F2495" t="e">
        <f>VLOOKUP(C2495,Population!A$1:BG$265,26,FALSE)</f>
        <v>#N/A</v>
      </c>
      <c r="G2495" t="str">
        <f t="shared" si="38"/>
        <v>.</v>
      </c>
    </row>
    <row r="2496" spans="1:7" x14ac:dyDescent="0.4">
      <c r="A2496">
        <v>95</v>
      </c>
      <c r="B2496">
        <v>1984</v>
      </c>
      <c r="C2496" t="s">
        <v>1973</v>
      </c>
      <c r="D2496">
        <v>1364</v>
      </c>
      <c r="E2496">
        <f>VLOOKUP(C2496,GDP!A$1:BG$265,26,FALSE)</f>
        <v>8096302367.1497593</v>
      </c>
      <c r="F2496">
        <f>VLOOKUP(C2496,Population!A$1:BG$265,26,FALSE)</f>
        <v>39518801</v>
      </c>
      <c r="G2496">
        <f t="shared" si="38"/>
        <v>204.87216621652462</v>
      </c>
    </row>
    <row r="2497" spans="1:7" x14ac:dyDescent="0.4">
      <c r="A2497">
        <v>96</v>
      </c>
      <c r="B2497">
        <v>1984</v>
      </c>
      <c r="C2497" t="s">
        <v>2039</v>
      </c>
      <c r="D2497">
        <v>1359</v>
      </c>
      <c r="E2497">
        <f>VLOOKUP(C2497,GDP!A$1:BG$265,26,FALSE)</f>
        <v>1101828568.7680416</v>
      </c>
      <c r="F2497">
        <f>VLOOKUP(C2497,Population!A$1:BG$265,26,FALSE)</f>
        <v>330593</v>
      </c>
      <c r="G2497">
        <f t="shared" si="38"/>
        <v>3332.8853568225632</v>
      </c>
    </row>
    <row r="2498" spans="1:7" x14ac:dyDescent="0.4">
      <c r="A2498">
        <v>97</v>
      </c>
      <c r="B2498">
        <v>1984</v>
      </c>
      <c r="C2498" t="s">
        <v>1980</v>
      </c>
      <c r="D2498">
        <v>1355</v>
      </c>
      <c r="E2498">
        <f>VLOOKUP(C2498,GDP!A$1:BG$265,26,FALSE)</f>
        <v>3561451562.2357578</v>
      </c>
      <c r="F2498">
        <f>VLOOKUP(C2498,Population!A$1:BG$265,26,FALSE)</f>
        <v>808083</v>
      </c>
      <c r="G2498">
        <f t="shared" si="38"/>
        <v>4407.284353507941</v>
      </c>
    </row>
    <row r="2499" spans="1:7" x14ac:dyDescent="0.4">
      <c r="A2499">
        <v>97</v>
      </c>
      <c r="B2499">
        <v>1984</v>
      </c>
      <c r="C2499" t="s">
        <v>2284</v>
      </c>
      <c r="D2499">
        <v>1355</v>
      </c>
      <c r="E2499">
        <f>VLOOKUP(C2499,GDP!A$1:BG$265,26,FALSE)</f>
        <v>56091900000</v>
      </c>
      <c r="F2499">
        <f>VLOOKUP(C2499,Population!A$1:BG$265,26,FALSE)</f>
        <v>17057785</v>
      </c>
      <c r="G2499">
        <f t="shared" ref="G2499:G2562" si="39">IFERROR(IF(E2499*F2499=0,".",E2499/F2499),".")</f>
        <v>3288.3460543089268</v>
      </c>
    </row>
    <row r="2500" spans="1:7" x14ac:dyDescent="0.4">
      <c r="A2500">
        <v>99</v>
      </c>
      <c r="B2500">
        <v>1984</v>
      </c>
      <c r="C2500" t="s">
        <v>1986</v>
      </c>
      <c r="D2500">
        <v>1352</v>
      </c>
      <c r="E2500">
        <f>VLOOKUP(C2500,GDP!A$1:BG$265,26,FALSE)</f>
        <v>145533296.2962963</v>
      </c>
      <c r="F2500">
        <f>VLOOKUP(C2500,Population!A$1:BG$265,26,FALSE)</f>
        <v>98439</v>
      </c>
      <c r="G2500">
        <f t="shared" si="39"/>
        <v>1478.410958017618</v>
      </c>
    </row>
    <row r="2501" spans="1:7" x14ac:dyDescent="0.4">
      <c r="A2501">
        <v>100</v>
      </c>
      <c r="B2501">
        <v>1984</v>
      </c>
      <c r="C2501" t="s">
        <v>1951</v>
      </c>
      <c r="D2501">
        <v>1347</v>
      </c>
      <c r="E2501">
        <f>VLOOKUP(C2501,GDP!A$1:BG$265,26,FALSE)</f>
        <v>637820620.67019451</v>
      </c>
      <c r="F2501">
        <f>VLOOKUP(C2501,Population!A$1:BG$265,26,FALSE)</f>
        <v>2565803</v>
      </c>
      <c r="G2501">
        <f t="shared" si="39"/>
        <v>248.58518782236769</v>
      </c>
    </row>
    <row r="2502" spans="1:7" x14ac:dyDescent="0.4">
      <c r="A2502">
        <v>1</v>
      </c>
      <c r="B2502">
        <v>1985</v>
      </c>
      <c r="C2502" t="s">
        <v>2073</v>
      </c>
      <c r="D2502">
        <v>2005</v>
      </c>
      <c r="E2502">
        <f>VLOOKUP(C2502,GDP!A$1:BG$265,27,FALSE)</f>
        <v>0</v>
      </c>
      <c r="F2502">
        <f>VLOOKUP(C2502,Population!A$1:BG$265,27,FALSE)</f>
        <v>143858000</v>
      </c>
      <c r="G2502" t="str">
        <f t="shared" si="39"/>
        <v>.</v>
      </c>
    </row>
    <row r="2503" spans="1:7" x14ac:dyDescent="0.4">
      <c r="A2503">
        <v>2</v>
      </c>
      <c r="B2503">
        <v>1985</v>
      </c>
      <c r="C2503" t="s">
        <v>32</v>
      </c>
      <c r="D2503">
        <v>1989</v>
      </c>
      <c r="E2503">
        <f>VLOOKUP(C2503,GDP!A$1:BG$265,27,FALSE)</f>
        <v>553138414367.06091</v>
      </c>
      <c r="F2503">
        <f>VLOOKUP(C2503,Population!A$1:BG$265,27,FALSE)</f>
        <v>56795686</v>
      </c>
      <c r="G2503">
        <f t="shared" si="39"/>
        <v>9739.0920565174783</v>
      </c>
    </row>
    <row r="2504" spans="1:7" x14ac:dyDescent="0.4">
      <c r="A2504">
        <v>3</v>
      </c>
      <c r="B2504">
        <v>1985</v>
      </c>
      <c r="C2504" t="s">
        <v>232</v>
      </c>
      <c r="D2504">
        <v>1934</v>
      </c>
      <c r="E2504">
        <f>VLOOKUP(C2504,GDP!A$1:BG$265,27,FALSE)</f>
        <v>489285164271.04724</v>
      </c>
      <c r="F2504">
        <f>VLOOKUP(C2504,Population!A$1:BG$265,27,FALSE)</f>
        <v>56550268</v>
      </c>
      <c r="G2504">
        <f t="shared" si="39"/>
        <v>8652.2165424759296</v>
      </c>
    </row>
    <row r="2505" spans="1:7" x14ac:dyDescent="0.4">
      <c r="A2505">
        <v>4</v>
      </c>
      <c r="B2505">
        <v>1985</v>
      </c>
      <c r="C2505" t="s">
        <v>858</v>
      </c>
      <c r="D2505">
        <v>1930</v>
      </c>
      <c r="E2505">
        <f>VLOOKUP(C2505,GDP!A$1:BG$265,27,FALSE)</f>
        <v>62658544411.309509</v>
      </c>
      <c r="F2505">
        <f>VLOOKUP(C2505,Population!A$1:BG$265,27,FALSE)</f>
        <v>5113691</v>
      </c>
      <c r="G2505">
        <f t="shared" si="39"/>
        <v>12253.095545137458</v>
      </c>
    </row>
    <row r="2506" spans="1:7" x14ac:dyDescent="0.4">
      <c r="A2506">
        <v>5</v>
      </c>
      <c r="B2506">
        <v>1985</v>
      </c>
      <c r="C2506" t="s">
        <v>51</v>
      </c>
      <c r="D2506">
        <v>1919</v>
      </c>
      <c r="E2506">
        <f>VLOOKUP(C2506,GDP!A$1:BG$265,27,FALSE)</f>
        <v>218580866274.6087</v>
      </c>
      <c r="F2506">
        <f>VLOOKUP(C2506,Population!A$1:BG$265,27,FALSE)</f>
        <v>135676281</v>
      </c>
      <c r="G2506">
        <f t="shared" si="39"/>
        <v>1611.0470058846079</v>
      </c>
    </row>
    <row r="2507" spans="1:7" x14ac:dyDescent="0.4">
      <c r="A2507">
        <v>6</v>
      </c>
      <c r="B2507">
        <v>1985</v>
      </c>
      <c r="C2507" t="s">
        <v>133</v>
      </c>
      <c r="D2507">
        <v>1906</v>
      </c>
      <c r="E2507">
        <f>VLOOKUP(C2507,GDP!A$1:BG$265,27,FALSE)</f>
        <v>729763282952.43152</v>
      </c>
      <c r="F2507">
        <f>VLOOKUP(C2507,Population!A$1:BG$265,27,FALSE)</f>
        <v>77684873</v>
      </c>
      <c r="G2507">
        <f t="shared" si="39"/>
        <v>9393.8916905023652</v>
      </c>
    </row>
    <row r="2508" spans="1:7" x14ac:dyDescent="0.4">
      <c r="A2508">
        <v>7</v>
      </c>
      <c r="B2508">
        <v>1985</v>
      </c>
      <c r="C2508" t="s">
        <v>2270</v>
      </c>
      <c r="D2508">
        <v>1888</v>
      </c>
      <c r="E2508" t="e">
        <f>VLOOKUP(C2508,GDP!A$1:BG$265,27,FALSE)</f>
        <v>#N/A</v>
      </c>
      <c r="F2508" t="e">
        <f>VLOOKUP(C2508,Population!A$1:BG$265,27,FALSE)</f>
        <v>#N/A</v>
      </c>
      <c r="G2508" t="str">
        <f t="shared" si="39"/>
        <v>.</v>
      </c>
    </row>
    <row r="2509" spans="1:7" x14ac:dyDescent="0.4">
      <c r="A2509">
        <v>8</v>
      </c>
      <c r="B2509">
        <v>1985</v>
      </c>
      <c r="C2509" t="s">
        <v>147</v>
      </c>
      <c r="D2509">
        <v>1884</v>
      </c>
      <c r="E2509">
        <f>VLOOKUP(C2509,GDP!A$1:BG$265,27,FALSE)</f>
        <v>450725816042.99768</v>
      </c>
      <c r="F2509">
        <f>VLOOKUP(C2509,Population!A$1:BG$265,27,FALSE)</f>
        <v>56593071</v>
      </c>
      <c r="G2509">
        <f t="shared" si="39"/>
        <v>7964.328637387388</v>
      </c>
    </row>
    <row r="2510" spans="1:7" x14ac:dyDescent="0.4">
      <c r="A2510">
        <v>9</v>
      </c>
      <c r="B2510">
        <v>1985</v>
      </c>
      <c r="C2510" t="s">
        <v>65</v>
      </c>
      <c r="D2510">
        <v>1878</v>
      </c>
      <c r="E2510">
        <f>VLOOKUP(C2510,GDP!A$1:BG$265,27,FALSE)</f>
        <v>88416666666.666656</v>
      </c>
      <c r="F2510">
        <f>VLOOKUP(C2510,Population!A$1:BG$265,27,FALSE)</f>
        <v>30388783</v>
      </c>
      <c r="G2510">
        <f t="shared" si="39"/>
        <v>2909.5165366334891</v>
      </c>
    </row>
    <row r="2511" spans="1:7" x14ac:dyDescent="0.4">
      <c r="A2511">
        <v>10</v>
      </c>
      <c r="B2511">
        <v>1985</v>
      </c>
      <c r="C2511" t="s">
        <v>118</v>
      </c>
      <c r="D2511">
        <v>1872</v>
      </c>
      <c r="E2511">
        <f>VLOOKUP(C2511,GDP!A$1:BG$265,27,FALSE)</f>
        <v>142009922306.26328</v>
      </c>
      <c r="F2511">
        <f>VLOOKUP(C2511,Population!A$1:BG$265,27,FALSE)</f>
        <v>14491632</v>
      </c>
      <c r="G2511">
        <f t="shared" si="39"/>
        <v>9799.4430376277342</v>
      </c>
    </row>
    <row r="2512" spans="1:7" x14ac:dyDescent="0.4">
      <c r="A2512">
        <v>11</v>
      </c>
      <c r="B2512">
        <v>1985</v>
      </c>
      <c r="C2512" t="s">
        <v>126</v>
      </c>
      <c r="D2512">
        <v>1871</v>
      </c>
      <c r="E2512">
        <f>VLOOKUP(C2512,GDP!A$1:BG$265,27,FALSE)</f>
        <v>112514448261.83476</v>
      </c>
      <c r="F2512">
        <f>VLOOKUP(C2512,Population!A$1:BG$265,27,FALSE)</f>
        <v>8350386</v>
      </c>
      <c r="G2512">
        <f t="shared" si="39"/>
        <v>13474.161345575494</v>
      </c>
    </row>
    <row r="2513" spans="1:7" x14ac:dyDescent="0.4">
      <c r="A2513">
        <v>12</v>
      </c>
      <c r="B2513">
        <v>1985</v>
      </c>
      <c r="C2513" t="s">
        <v>108</v>
      </c>
      <c r="D2513">
        <v>1869</v>
      </c>
      <c r="E2513">
        <f>VLOOKUP(C2513,GDP!A$1:BG$265,27,FALSE)</f>
        <v>0</v>
      </c>
      <c r="F2513">
        <f>VLOOKUP(C2513,Population!A$1:BG$265,27,FALSE)</f>
        <v>10648713</v>
      </c>
      <c r="G2513" t="str">
        <f t="shared" si="39"/>
        <v>.</v>
      </c>
    </row>
    <row r="2514" spans="1:7" x14ac:dyDescent="0.4">
      <c r="A2514">
        <v>13</v>
      </c>
      <c r="B2514">
        <v>1985</v>
      </c>
      <c r="C2514" t="s">
        <v>140</v>
      </c>
      <c r="D2514">
        <v>1863</v>
      </c>
      <c r="E2514">
        <f>VLOOKUP(C2514,GDP!A$1:BG$265,27,FALSE)</f>
        <v>180302412230.91977</v>
      </c>
      <c r="F2514">
        <f>VLOOKUP(C2514,Population!A$1:BG$265,27,FALSE)</f>
        <v>38469512</v>
      </c>
      <c r="G2514">
        <f t="shared" si="39"/>
        <v>4686.891069242567</v>
      </c>
    </row>
    <row r="2515" spans="1:7" x14ac:dyDescent="0.4">
      <c r="A2515">
        <v>13</v>
      </c>
      <c r="B2515">
        <v>1985</v>
      </c>
      <c r="C2515" t="s">
        <v>281</v>
      </c>
      <c r="D2515">
        <v>1863</v>
      </c>
      <c r="E2515" t="e">
        <f>VLOOKUP(C2515,GDP!A$1:BG$265,27,FALSE)</f>
        <v>#N/A</v>
      </c>
      <c r="F2515" t="e">
        <f>VLOOKUP(C2515,Population!A$1:BG$265,27,FALSE)</f>
        <v>#N/A</v>
      </c>
      <c r="G2515" t="str">
        <f t="shared" si="39"/>
        <v>.</v>
      </c>
    </row>
    <row r="2516" spans="1:7" x14ac:dyDescent="0.4">
      <c r="A2516">
        <v>15</v>
      </c>
      <c r="B2516">
        <v>1985</v>
      </c>
      <c r="C2516" t="s">
        <v>81</v>
      </c>
      <c r="D2516">
        <v>1861</v>
      </c>
      <c r="E2516">
        <f>VLOOKUP(C2516,GDP!A$1:BG$265,27,FALSE)</f>
        <v>4732017873.3836851</v>
      </c>
      <c r="F2516">
        <f>VLOOKUP(C2516,Population!A$1:BG$265,27,FALSE)</f>
        <v>3011908</v>
      </c>
      <c r="G2516">
        <f t="shared" si="39"/>
        <v>1571.1030593841795</v>
      </c>
    </row>
    <row r="2517" spans="1:7" x14ac:dyDescent="0.4">
      <c r="A2517">
        <v>16</v>
      </c>
      <c r="B2517">
        <v>1985</v>
      </c>
      <c r="C2517" t="s">
        <v>43</v>
      </c>
      <c r="D2517">
        <v>1843</v>
      </c>
      <c r="E2517">
        <f>VLOOKUP(C2517,GDP!A$1:BG$265,27,FALSE)</f>
        <v>86730038793.396286</v>
      </c>
      <c r="F2517">
        <f>VLOOKUP(C2517,Population!A$1:BG$265,27,FALSE)</f>
        <v>9858308</v>
      </c>
      <c r="G2517">
        <f t="shared" si="39"/>
        <v>8797.6596788613515</v>
      </c>
    </row>
    <row r="2518" spans="1:7" x14ac:dyDescent="0.4">
      <c r="A2518">
        <v>17</v>
      </c>
      <c r="B2518">
        <v>1985</v>
      </c>
      <c r="C2518" t="s">
        <v>2002</v>
      </c>
      <c r="D2518">
        <v>1842</v>
      </c>
      <c r="E2518">
        <f>VLOOKUP(C2518,GDP!A$1:BG$265,27,FALSE)</f>
        <v>21295486382.943283</v>
      </c>
      <c r="F2518">
        <f>VLOOKUP(C2518,Population!A$1:BG$265,27,FALSE)</f>
        <v>3538082</v>
      </c>
      <c r="G2518">
        <f t="shared" si="39"/>
        <v>6018.9352261884496</v>
      </c>
    </row>
    <row r="2519" spans="1:7" x14ac:dyDescent="0.4">
      <c r="A2519">
        <v>18</v>
      </c>
      <c r="B2519">
        <v>1985</v>
      </c>
      <c r="C2519" t="s">
        <v>33</v>
      </c>
      <c r="D2519">
        <v>1834</v>
      </c>
      <c r="E2519">
        <f>VLOOKUP(C2519,GDP!A$1:BG$265,27,FALSE)</f>
        <v>184472557415.3367</v>
      </c>
      <c r="F2519">
        <f>VLOOKUP(C2519,Population!A$1:BG$265,27,FALSE)</f>
        <v>77360707</v>
      </c>
      <c r="G2519">
        <f t="shared" si="39"/>
        <v>2384.5769327746279</v>
      </c>
    </row>
    <row r="2520" spans="1:7" x14ac:dyDescent="0.4">
      <c r="A2520">
        <v>19</v>
      </c>
      <c r="B2520">
        <v>1985</v>
      </c>
      <c r="C2520" t="s">
        <v>1485</v>
      </c>
      <c r="D2520">
        <v>1832</v>
      </c>
      <c r="E2520">
        <f>VLOOKUP(C2520,GDP!A$1:BG$265,27,FALSE)</f>
        <v>0</v>
      </c>
      <c r="F2520">
        <f>VLOOKUP(C2520,Population!A$1:BG$265,27,FALSE)</f>
        <v>10337118</v>
      </c>
      <c r="G2520" t="str">
        <f t="shared" si="39"/>
        <v>.</v>
      </c>
    </row>
    <row r="2521" spans="1:7" x14ac:dyDescent="0.4">
      <c r="A2521">
        <v>20</v>
      </c>
      <c r="B2521">
        <v>1985</v>
      </c>
      <c r="C2521" t="s">
        <v>467</v>
      </c>
      <c r="D2521">
        <v>1830</v>
      </c>
      <c r="E2521">
        <f>VLOOKUP(C2521,GDP!A$1:BG$265,27,FALSE)</f>
        <v>27118476173.667492</v>
      </c>
      <c r="F2521">
        <f>VLOOKUP(C2521,Population!A$1:BG$265,27,FALSE)</f>
        <v>10023613</v>
      </c>
      <c r="G2521">
        <f t="shared" si="39"/>
        <v>2705.4592165187833</v>
      </c>
    </row>
    <row r="2522" spans="1:7" x14ac:dyDescent="0.4">
      <c r="A2522">
        <v>21</v>
      </c>
      <c r="B2522">
        <v>1985</v>
      </c>
      <c r="C2522" t="s">
        <v>410</v>
      </c>
      <c r="D2522">
        <v>1818</v>
      </c>
      <c r="E2522">
        <f>VLOOKUP(C2522,GDP!A$1:BG$265,27,FALSE)</f>
        <v>17155421052.631578</v>
      </c>
      <c r="F2522">
        <f>VLOOKUP(C2522,Population!A$1:BG$265,27,FALSE)</f>
        <v>8960547</v>
      </c>
      <c r="G2522">
        <f t="shared" si="39"/>
        <v>1914.5506465879346</v>
      </c>
    </row>
    <row r="2523" spans="1:7" x14ac:dyDescent="0.4">
      <c r="A2523">
        <v>22</v>
      </c>
      <c r="B2523">
        <v>1985</v>
      </c>
      <c r="C2523" t="s">
        <v>199</v>
      </c>
      <c r="D2523">
        <v>1814</v>
      </c>
      <c r="E2523">
        <f>VLOOKUP(C2523,GDP!A$1:BG$265,27,FALSE)</f>
        <v>0</v>
      </c>
      <c r="F2523">
        <f>VLOOKUP(C2523,Population!A$1:BG$265,27,FALSE)</f>
        <v>37201885</v>
      </c>
      <c r="G2523" t="str">
        <f t="shared" si="39"/>
        <v>.</v>
      </c>
    </row>
    <row r="2524" spans="1:7" x14ac:dyDescent="0.4">
      <c r="A2524">
        <v>23</v>
      </c>
      <c r="B2524">
        <v>1985</v>
      </c>
      <c r="C2524" t="s">
        <v>1607</v>
      </c>
      <c r="D2524">
        <v>1813</v>
      </c>
      <c r="E2524">
        <f>VLOOKUP(C2524,GDP!A$1:BG$265,27,FALSE)</f>
        <v>0</v>
      </c>
      <c r="F2524">
        <f>VLOOKUP(C2524,Population!A$1:BG$265,27,FALSE)</f>
        <v>0</v>
      </c>
      <c r="G2524" t="str">
        <f t="shared" si="39"/>
        <v>.</v>
      </c>
    </row>
    <row r="2525" spans="1:7" x14ac:dyDescent="0.4">
      <c r="A2525">
        <v>24</v>
      </c>
      <c r="B2525">
        <v>1985</v>
      </c>
      <c r="C2525" t="s">
        <v>59</v>
      </c>
      <c r="D2525">
        <v>1791</v>
      </c>
      <c r="E2525">
        <f>VLOOKUP(C2525,GDP!A$1:BG$265,27,FALSE)</f>
        <v>0</v>
      </c>
      <c r="F2525">
        <f>VLOOKUP(C2525,Population!A$1:BG$265,27,FALSE)</f>
        <v>22755427</v>
      </c>
      <c r="G2525" t="str">
        <f t="shared" si="39"/>
        <v>.</v>
      </c>
    </row>
    <row r="2526" spans="1:7" x14ac:dyDescent="0.4">
      <c r="A2526">
        <v>25</v>
      </c>
      <c r="B2526">
        <v>1985</v>
      </c>
      <c r="C2526" t="s">
        <v>70</v>
      </c>
      <c r="D2526">
        <v>1790</v>
      </c>
      <c r="E2526">
        <f>VLOOKUP(C2526,GDP!A$1:BG$265,27,FALSE)</f>
        <v>17702885393.509884</v>
      </c>
      <c r="F2526">
        <f>VLOOKUP(C2526,Population!A$1:BG$265,27,FALSE)</f>
        <v>12181028</v>
      </c>
      <c r="G2526">
        <f t="shared" si="39"/>
        <v>1453.3162056199103</v>
      </c>
    </row>
    <row r="2527" spans="1:7" x14ac:dyDescent="0.4">
      <c r="A2527">
        <v>25</v>
      </c>
      <c r="B2527">
        <v>1985</v>
      </c>
      <c r="C2527" t="s">
        <v>351</v>
      </c>
      <c r="D2527">
        <v>1790</v>
      </c>
      <c r="E2527" t="e">
        <f>VLOOKUP(C2527,GDP!A$1:BG$265,27,FALSE)</f>
        <v>#N/A</v>
      </c>
      <c r="F2527" t="e">
        <f>VLOOKUP(C2527,Population!A$1:BG$265,27,FALSE)</f>
        <v>#N/A</v>
      </c>
      <c r="G2527" t="str">
        <f t="shared" si="39"/>
        <v>.</v>
      </c>
    </row>
    <row r="2528" spans="1:7" x14ac:dyDescent="0.4">
      <c r="A2528">
        <v>27</v>
      </c>
      <c r="B2528">
        <v>1985</v>
      </c>
      <c r="C2528" t="s">
        <v>1147</v>
      </c>
      <c r="D2528">
        <v>1781</v>
      </c>
      <c r="E2528">
        <f>VLOOKUP(C2528,GDP!A$1:BG$265,27,FALSE)</f>
        <v>69208451592.557556</v>
      </c>
      <c r="F2528">
        <f>VLOOKUP(C2528,Population!A$1:BG$265,27,FALSE)</f>
        <v>33730148</v>
      </c>
      <c r="G2528">
        <f t="shared" si="39"/>
        <v>2051.8276881725378</v>
      </c>
    </row>
    <row r="2529" spans="1:7" x14ac:dyDescent="0.4">
      <c r="A2529">
        <v>28</v>
      </c>
      <c r="B2529">
        <v>1985</v>
      </c>
      <c r="C2529" t="s">
        <v>77</v>
      </c>
      <c r="D2529">
        <v>1778</v>
      </c>
      <c r="E2529">
        <f>VLOOKUP(C2529,GDP!A$1:BG$265,27,FALSE)</f>
        <v>2966234106.1946902</v>
      </c>
      <c r="F2529">
        <f>VLOOKUP(C2529,Population!A$1:BG$265,27,FALSE)</f>
        <v>3671826</v>
      </c>
      <c r="G2529">
        <f t="shared" si="39"/>
        <v>807.83623902513091</v>
      </c>
    </row>
    <row r="2530" spans="1:7" x14ac:dyDescent="0.4">
      <c r="A2530">
        <v>29</v>
      </c>
      <c r="B2530">
        <v>1985</v>
      </c>
      <c r="C2530" t="s">
        <v>100</v>
      </c>
      <c r="D2530">
        <v>1751</v>
      </c>
      <c r="E2530">
        <f>VLOOKUP(C2530,GDP!A$1:BG$265,27,FALSE)</f>
        <v>69386774474.594299</v>
      </c>
      <c r="F2530">
        <f>VLOOKUP(C2530,Population!A$1:BG$265,27,FALSE)</f>
        <v>7564985</v>
      </c>
      <c r="G2530">
        <f t="shared" si="39"/>
        <v>9172.0967688097589</v>
      </c>
    </row>
    <row r="2531" spans="1:7" x14ac:dyDescent="0.4">
      <c r="A2531">
        <v>30</v>
      </c>
      <c r="B2531">
        <v>1985</v>
      </c>
      <c r="C2531" t="s">
        <v>117</v>
      </c>
      <c r="D2531">
        <v>1736</v>
      </c>
      <c r="E2531">
        <f>VLOOKUP(C2531,GDP!A$1:BG$265,27,FALSE)</f>
        <v>107766112124.04868</v>
      </c>
      <c r="F2531">
        <f>VLOOKUP(C2531,Population!A$1:BG$265,27,FALSE)</f>
        <v>6470365</v>
      </c>
      <c r="G2531">
        <f t="shared" si="39"/>
        <v>16655.337391947545</v>
      </c>
    </row>
    <row r="2532" spans="1:7" x14ac:dyDescent="0.4">
      <c r="A2532">
        <v>31</v>
      </c>
      <c r="B2532">
        <v>1985</v>
      </c>
      <c r="C2532" t="s">
        <v>2002</v>
      </c>
      <c r="D2532">
        <v>1710</v>
      </c>
      <c r="E2532">
        <f>VLOOKUP(C2532,GDP!A$1:BG$265,27,FALSE)</f>
        <v>21295486382.943283</v>
      </c>
      <c r="F2532">
        <f>VLOOKUP(C2532,Population!A$1:BG$265,27,FALSE)</f>
        <v>3538082</v>
      </c>
      <c r="G2532">
        <f t="shared" si="39"/>
        <v>6018.9352261884496</v>
      </c>
    </row>
    <row r="2533" spans="1:7" x14ac:dyDescent="0.4">
      <c r="A2533">
        <v>32</v>
      </c>
      <c r="B2533">
        <v>1985</v>
      </c>
      <c r="C2533" t="s">
        <v>851</v>
      </c>
      <c r="D2533">
        <v>1703</v>
      </c>
      <c r="E2533">
        <f>VLOOKUP(C2533,GDP!A$1:BG$265,27,FALSE)</f>
        <v>48284979092.955933</v>
      </c>
      <c r="F2533">
        <f>VLOOKUP(C2533,Population!A$1:BG$265,27,FALSE)</f>
        <v>15576395</v>
      </c>
      <c r="G2533">
        <f t="shared" si="39"/>
        <v>3099.8815254078963</v>
      </c>
    </row>
    <row r="2534" spans="1:7" x14ac:dyDescent="0.4">
      <c r="A2534">
        <v>33</v>
      </c>
      <c r="B2534">
        <v>1985</v>
      </c>
      <c r="C2534" t="s">
        <v>522</v>
      </c>
      <c r="D2534">
        <v>1694</v>
      </c>
      <c r="E2534">
        <f>VLOOKUP(C2534,GDP!A$1:BG$265,27,FALSE)</f>
        <v>14991283215.740831</v>
      </c>
      <c r="F2534">
        <f>VLOOKUP(C2534,Population!A$1:BG$265,27,FALSE)</f>
        <v>22537376</v>
      </c>
      <c r="G2534">
        <f t="shared" si="39"/>
        <v>665.17429605562029</v>
      </c>
    </row>
    <row r="2535" spans="1:7" x14ac:dyDescent="0.4">
      <c r="A2535">
        <v>34</v>
      </c>
      <c r="B2535">
        <v>1985</v>
      </c>
      <c r="C2535" t="s">
        <v>60</v>
      </c>
      <c r="D2535">
        <v>1682</v>
      </c>
      <c r="E2535">
        <f>VLOOKUP(C2535,GDP!A$1:BG$265,27,FALSE)</f>
        <v>16548827018.287201</v>
      </c>
      <c r="F2535">
        <f>VLOOKUP(C2535,Population!A$1:BG$265,27,FALSE)</f>
        <v>19544956</v>
      </c>
      <c r="G2535">
        <f t="shared" si="39"/>
        <v>846.7057699330303</v>
      </c>
    </row>
    <row r="2536" spans="1:7" x14ac:dyDescent="0.4">
      <c r="A2536">
        <v>35</v>
      </c>
      <c r="B2536">
        <v>1985</v>
      </c>
      <c r="C2536" t="s">
        <v>192</v>
      </c>
      <c r="D2536">
        <v>1681</v>
      </c>
      <c r="E2536">
        <f>VLOOKUP(C2536,GDP!A$1:BG$265,27,FALSE)</f>
        <v>65416879914.390724</v>
      </c>
      <c r="F2536">
        <f>VLOOKUP(C2536,Population!A$1:BG$265,27,FALSE)</f>
        <v>4152516</v>
      </c>
      <c r="G2536">
        <f t="shared" si="39"/>
        <v>15753.552765212879</v>
      </c>
    </row>
    <row r="2537" spans="1:7" x14ac:dyDescent="0.4">
      <c r="A2537">
        <v>36</v>
      </c>
      <c r="B2537">
        <v>1985</v>
      </c>
      <c r="C2537" t="s">
        <v>815</v>
      </c>
      <c r="D2537">
        <v>1675</v>
      </c>
      <c r="E2537">
        <f>VLOOKUP(C2537,GDP!A$1:BG$265,27,FALSE)</f>
        <v>364756499450.75067</v>
      </c>
      <c r="F2537">
        <f>VLOOKUP(C2537,Population!A$1:BG$265,27,FALSE)</f>
        <v>25942000</v>
      </c>
      <c r="G2537">
        <f t="shared" si="39"/>
        <v>14060.461778226454</v>
      </c>
    </row>
    <row r="2538" spans="1:7" x14ac:dyDescent="0.4">
      <c r="A2538">
        <v>37</v>
      </c>
      <c r="B2538">
        <v>1985</v>
      </c>
      <c r="C2538" t="s">
        <v>399</v>
      </c>
      <c r="D2538">
        <v>1660</v>
      </c>
      <c r="E2538">
        <f>VLOOKUP(C2538,GDP!A$1:BG$265,27,FALSE)</f>
        <v>34894411351.983009</v>
      </c>
      <c r="F2538">
        <f>VLOOKUP(C2538,Population!A$1:BG$265,27,FALSE)</f>
        <v>31011688</v>
      </c>
      <c r="G2538">
        <f t="shared" si="39"/>
        <v>1125.2019352181994</v>
      </c>
    </row>
    <row r="2539" spans="1:7" x14ac:dyDescent="0.4">
      <c r="A2539">
        <v>38</v>
      </c>
      <c r="B2539">
        <v>1985</v>
      </c>
      <c r="C2539" t="s">
        <v>727</v>
      </c>
      <c r="D2539">
        <v>1647</v>
      </c>
      <c r="E2539">
        <f>VLOOKUP(C2539,GDP!A$1:BG$265,27,FALSE)</f>
        <v>57937868670.193726</v>
      </c>
      <c r="F2539">
        <f>VLOOKUP(C2539,Population!A$1:BG$265,27,FALSE)</f>
        <v>22565905</v>
      </c>
      <c r="G2539">
        <f t="shared" si="39"/>
        <v>2567.495904560164</v>
      </c>
    </row>
    <row r="2540" spans="1:7" x14ac:dyDescent="0.4">
      <c r="A2540">
        <v>39</v>
      </c>
      <c r="B2540">
        <v>1985</v>
      </c>
      <c r="C2540" t="s">
        <v>565</v>
      </c>
      <c r="D2540">
        <v>1645</v>
      </c>
      <c r="E2540">
        <f>VLOOKUP(C2540,GDP!A$1:BG$265,27,FALSE)</f>
        <v>180190994860.78085</v>
      </c>
      <c r="F2540">
        <f>VLOOKUP(C2540,Population!A$1:BG$265,27,FALSE)</f>
        <v>15758000</v>
      </c>
      <c r="G2540">
        <f t="shared" si="39"/>
        <v>11434.889888360252</v>
      </c>
    </row>
    <row r="2541" spans="1:7" x14ac:dyDescent="0.4">
      <c r="A2541">
        <v>40</v>
      </c>
      <c r="B2541">
        <v>1985</v>
      </c>
      <c r="C2541" t="s">
        <v>505</v>
      </c>
      <c r="D2541">
        <v>1644</v>
      </c>
      <c r="E2541">
        <f>VLOOKUP(C2541,GDP!A$1:BG$265,27,FALSE)</f>
        <v>0</v>
      </c>
      <c r="F2541">
        <f>VLOOKUP(C2541,Population!A$1:BG$265,27,FALSE)</f>
        <v>4233000</v>
      </c>
      <c r="G2541" t="str">
        <f t="shared" si="39"/>
        <v>.</v>
      </c>
    </row>
    <row r="2542" spans="1:7" x14ac:dyDescent="0.4">
      <c r="A2542">
        <v>41</v>
      </c>
      <c r="B2542">
        <v>1985</v>
      </c>
      <c r="C2542" t="s">
        <v>678</v>
      </c>
      <c r="D2542">
        <v>1639</v>
      </c>
      <c r="E2542">
        <f>VLOOKUP(C2542,GDP!A$1:BG$265,27,FALSE)</f>
        <v>180183629598.69263</v>
      </c>
      <c r="F2542">
        <f>VLOOKUP(C2542,Population!A$1:BG$265,27,FALSE)</f>
        <v>47342702</v>
      </c>
      <c r="G2542">
        <f t="shared" si="39"/>
        <v>3805.9430912644702</v>
      </c>
    </row>
    <row r="2543" spans="1:7" x14ac:dyDescent="0.4">
      <c r="A2543">
        <v>42</v>
      </c>
      <c r="B2543">
        <v>1985</v>
      </c>
      <c r="C2543" t="s">
        <v>2255</v>
      </c>
      <c r="D2543">
        <v>1636</v>
      </c>
      <c r="E2543">
        <f>VLOOKUP(C2543,GDP!A$1:BG$265,27,FALSE)</f>
        <v>100273097170.17999</v>
      </c>
      <c r="F2543">
        <f>VLOOKUP(C2543,Population!A$1:BG$265,27,FALSE)</f>
        <v>40805744</v>
      </c>
      <c r="G2543">
        <f t="shared" si="39"/>
        <v>2457.3279970138515</v>
      </c>
    </row>
    <row r="2544" spans="1:7" x14ac:dyDescent="0.4">
      <c r="A2544">
        <v>43</v>
      </c>
      <c r="B2544">
        <v>1985</v>
      </c>
      <c r="C2544" t="s">
        <v>109</v>
      </c>
      <c r="D2544">
        <v>1631</v>
      </c>
      <c r="E2544">
        <f>VLOOKUP(C2544,GDP!A$1:BG$265,27,FALSE)</f>
        <v>34689560464.872787</v>
      </c>
      <c r="F2544">
        <f>VLOOKUP(C2544,Population!A$1:BG$265,27,FALSE)</f>
        <v>50204985</v>
      </c>
      <c r="G2544">
        <f t="shared" si="39"/>
        <v>690.95848678916616</v>
      </c>
    </row>
    <row r="2545" spans="1:7" x14ac:dyDescent="0.4">
      <c r="A2545">
        <v>44</v>
      </c>
      <c r="B2545">
        <v>1985</v>
      </c>
      <c r="C2545" t="s">
        <v>739</v>
      </c>
      <c r="D2545">
        <v>1618</v>
      </c>
      <c r="E2545">
        <f>VLOOKUP(C2545,GDP!A$1:BG$265,27,FALSE)</f>
        <v>3639499949.9999995</v>
      </c>
      <c r="F2545">
        <f>VLOOKUP(C2545,Population!A$1:BG$265,27,FALSE)</f>
        <v>4281189</v>
      </c>
      <c r="G2545">
        <f t="shared" si="39"/>
        <v>850.11429067952838</v>
      </c>
    </row>
    <row r="2546" spans="1:7" x14ac:dyDescent="0.4">
      <c r="A2546">
        <v>45</v>
      </c>
      <c r="B2546">
        <v>1985</v>
      </c>
      <c r="C2546" t="s">
        <v>2015</v>
      </c>
      <c r="D2546">
        <v>1611</v>
      </c>
      <c r="E2546">
        <f>VLOOKUP(C2546,GDP!A$1:BG$265,27,FALSE)</f>
        <v>0</v>
      </c>
      <c r="F2546">
        <f>VLOOKUP(C2546,Population!A$1:BG$265,27,FALSE)</f>
        <v>3873781</v>
      </c>
      <c r="G2546" t="str">
        <f t="shared" si="39"/>
        <v>.</v>
      </c>
    </row>
    <row r="2547" spans="1:7" x14ac:dyDescent="0.4">
      <c r="A2547">
        <v>46</v>
      </c>
      <c r="B2547">
        <v>1985</v>
      </c>
      <c r="C2547" t="s">
        <v>1955</v>
      </c>
      <c r="D2547">
        <v>1604</v>
      </c>
      <c r="E2547">
        <f>VLOOKUP(C2547,GDP!A$1:BG$265,27,FALSE)</f>
        <v>6977650069.3357782</v>
      </c>
      <c r="F2547">
        <f>VLOOKUP(C2547,Population!A$1:BG$265,27,FALSE)</f>
        <v>10222558</v>
      </c>
      <c r="G2547">
        <f t="shared" si="39"/>
        <v>682.57378137015985</v>
      </c>
    </row>
    <row r="2548" spans="1:7" x14ac:dyDescent="0.4">
      <c r="A2548">
        <v>47</v>
      </c>
      <c r="B2548">
        <v>1985</v>
      </c>
      <c r="C2548" t="s">
        <v>2120</v>
      </c>
      <c r="D2548">
        <v>1599</v>
      </c>
      <c r="E2548">
        <f>VLOOKUP(C2548,GDP!A$1:BG$265,27,FALSE)</f>
        <v>2281258064.5161295</v>
      </c>
      <c r="F2548">
        <f>VLOOKUP(C2548,Population!A$1:BG$265,27,FALSE)</f>
        <v>6955212</v>
      </c>
      <c r="G2548">
        <f t="shared" si="39"/>
        <v>327.9925995808797</v>
      </c>
    </row>
    <row r="2549" spans="1:7" x14ac:dyDescent="0.4">
      <c r="A2549">
        <v>47</v>
      </c>
      <c r="B2549">
        <v>1985</v>
      </c>
      <c r="C2549" t="s">
        <v>1060</v>
      </c>
      <c r="D2549">
        <v>1599</v>
      </c>
      <c r="E2549">
        <f>VLOOKUP(C2549,GDP!A$1:BG$265,27,FALSE)</f>
        <v>47820850974.586723</v>
      </c>
      <c r="F2549">
        <f>VLOOKUP(C2549,Population!A$1:BG$265,27,FALSE)</f>
        <v>9934300</v>
      </c>
      <c r="G2549">
        <f t="shared" si="39"/>
        <v>4813.7111799106851</v>
      </c>
    </row>
    <row r="2550" spans="1:7" x14ac:dyDescent="0.4">
      <c r="A2550">
        <v>47</v>
      </c>
      <c r="B2550">
        <v>1985</v>
      </c>
      <c r="C2550" t="s">
        <v>2279</v>
      </c>
      <c r="D2550">
        <v>1599</v>
      </c>
      <c r="E2550" t="e">
        <f>VLOOKUP(C2550,GDP!A$1:BG$265,27,FALSE)</f>
        <v>#N/A</v>
      </c>
      <c r="F2550" t="e">
        <f>VLOOKUP(C2550,Population!A$1:BG$265,27,FALSE)</f>
        <v>#N/A</v>
      </c>
      <c r="G2550" t="str">
        <f t="shared" si="39"/>
        <v>.</v>
      </c>
    </row>
    <row r="2551" spans="1:7" x14ac:dyDescent="0.4">
      <c r="A2551">
        <v>50</v>
      </c>
      <c r="B2551">
        <v>1985</v>
      </c>
      <c r="C2551" t="s">
        <v>637</v>
      </c>
      <c r="D2551">
        <v>1595</v>
      </c>
      <c r="E2551">
        <f>VLOOKUP(C2551,GDP!A$1:BG$265,27,FALSE)</f>
        <v>8410185739.9640503</v>
      </c>
      <c r="F2551">
        <f>VLOOKUP(C2551,Population!A$1:BG$265,27,FALSE)</f>
        <v>7321876</v>
      </c>
      <c r="G2551">
        <f t="shared" si="39"/>
        <v>1148.638100394496</v>
      </c>
    </row>
    <row r="2552" spans="1:7" x14ac:dyDescent="0.4">
      <c r="A2552">
        <v>51</v>
      </c>
      <c r="B2552">
        <v>1985</v>
      </c>
      <c r="C2552" t="s">
        <v>2285</v>
      </c>
      <c r="D2552">
        <v>1593</v>
      </c>
      <c r="E2552">
        <f>VLOOKUP(C2552,GDP!A$1:BG$265,27,FALSE)</f>
        <v>5979350228</v>
      </c>
      <c r="F2552">
        <f>VLOOKUP(C2552,Population!A$1:BG$265,27,FALSE)</f>
        <v>29883446</v>
      </c>
      <c r="G2552">
        <f t="shared" si="39"/>
        <v>200.08904689238315</v>
      </c>
    </row>
    <row r="2553" spans="1:7" x14ac:dyDescent="0.4">
      <c r="A2553">
        <v>52</v>
      </c>
      <c r="B2553">
        <v>1985</v>
      </c>
      <c r="C2553" t="s">
        <v>1261</v>
      </c>
      <c r="D2553">
        <v>1592</v>
      </c>
      <c r="E2553">
        <f>VLOOKUP(C2553,GDP!A$1:BG$265,27,FALSE)</f>
        <v>2962199835.9535503</v>
      </c>
      <c r="F2553">
        <f>VLOOKUP(C2553,Population!A$1:BG$265,27,FALSE)</f>
        <v>6484738</v>
      </c>
      <c r="G2553">
        <f t="shared" si="39"/>
        <v>456.79560777221076</v>
      </c>
    </row>
    <row r="2554" spans="1:7" x14ac:dyDescent="0.4">
      <c r="A2554">
        <v>53</v>
      </c>
      <c r="B2554">
        <v>1985</v>
      </c>
      <c r="C2554" t="s">
        <v>1064</v>
      </c>
      <c r="D2554">
        <v>1591</v>
      </c>
      <c r="E2554">
        <f>VLOOKUP(C2554,GDP!A$1:BG$265,27,FALSE)</f>
        <v>28873977228.111504</v>
      </c>
      <c r="F2554">
        <f>VLOOKUP(C2554,Population!A$1:BG$265,27,FALSE)</f>
        <v>83613300</v>
      </c>
      <c r="G2554">
        <f t="shared" si="39"/>
        <v>345.32756425247544</v>
      </c>
    </row>
    <row r="2555" spans="1:7" x14ac:dyDescent="0.4">
      <c r="A2555">
        <v>54</v>
      </c>
      <c r="B2555">
        <v>1985</v>
      </c>
      <c r="C2555" t="s">
        <v>1046</v>
      </c>
      <c r="D2555">
        <v>1581</v>
      </c>
      <c r="E2555">
        <f>VLOOKUP(C2555,GDP!A$1:BG$265,27,FALSE)</f>
        <v>103897846493.64992</v>
      </c>
      <c r="F2555">
        <f>VLOOKUP(C2555,Population!A$1:BG$265,27,FALSE)</f>
        <v>13189115</v>
      </c>
      <c r="G2555">
        <f t="shared" si="39"/>
        <v>7877.5449674712763</v>
      </c>
    </row>
    <row r="2556" spans="1:7" x14ac:dyDescent="0.4">
      <c r="A2556">
        <v>55</v>
      </c>
      <c r="B2556">
        <v>1985</v>
      </c>
      <c r="C2556" t="s">
        <v>2048</v>
      </c>
      <c r="D2556">
        <v>1580</v>
      </c>
      <c r="E2556">
        <f>VLOOKUP(C2556,GDP!A$1:BG$265,27,FALSE)</f>
        <v>1131347798.2665348</v>
      </c>
      <c r="F2556">
        <f>VLOOKUP(C2556,Population!A$1:BG$265,27,FALSE)</f>
        <v>7211105</v>
      </c>
      <c r="G2556">
        <f t="shared" si="39"/>
        <v>156.88965814067814</v>
      </c>
    </row>
    <row r="2557" spans="1:7" x14ac:dyDescent="0.4">
      <c r="A2557">
        <v>56</v>
      </c>
      <c r="B2557">
        <v>1985</v>
      </c>
      <c r="C2557" t="s">
        <v>709</v>
      </c>
      <c r="D2557">
        <v>1575</v>
      </c>
      <c r="E2557">
        <f>VLOOKUP(C2557,GDP!A$1:BG$265,27,FALSE)</f>
        <v>8148223603.5839853</v>
      </c>
      <c r="F2557">
        <f>VLOOKUP(C2557,Population!A$1:BG$265,27,FALSE)</f>
        <v>10050023</v>
      </c>
      <c r="G2557">
        <f t="shared" si="39"/>
        <v>810.76666228365696</v>
      </c>
    </row>
    <row r="2558" spans="1:7" x14ac:dyDescent="0.4">
      <c r="A2558">
        <v>56</v>
      </c>
      <c r="B2558">
        <v>1985</v>
      </c>
      <c r="C2558" t="s">
        <v>1988</v>
      </c>
      <c r="D2558">
        <v>1575</v>
      </c>
      <c r="E2558">
        <f>VLOOKUP(C2558,GDP!A$1:BG$265,27,FALSE)</f>
        <v>9721652086.956522</v>
      </c>
      <c r="F2558">
        <f>VLOOKUP(C2558,Population!A$1:BG$265,27,FALSE)</f>
        <v>8240060</v>
      </c>
      <c r="G2558">
        <f t="shared" si="39"/>
        <v>1179.8035556727161</v>
      </c>
    </row>
    <row r="2559" spans="1:7" x14ac:dyDescent="0.4">
      <c r="A2559">
        <v>58</v>
      </c>
      <c r="B2559">
        <v>1985</v>
      </c>
      <c r="C2559" t="s">
        <v>1492</v>
      </c>
      <c r="D2559">
        <v>1574</v>
      </c>
      <c r="E2559">
        <f>VLOOKUP(C2559,GDP!A$1:BG$265,27,FALSE)</f>
        <v>4504342149.4347095</v>
      </c>
      <c r="F2559">
        <f>VLOOKUP(C2559,Population!A$1:BG$265,27,FALSE)</f>
        <v>12716228</v>
      </c>
      <c r="G2559">
        <f t="shared" si="39"/>
        <v>354.21998956252668</v>
      </c>
    </row>
    <row r="2560" spans="1:7" x14ac:dyDescent="0.4">
      <c r="A2560">
        <v>59</v>
      </c>
      <c r="B2560">
        <v>1985</v>
      </c>
      <c r="C2560" t="s">
        <v>934</v>
      </c>
      <c r="D2560">
        <v>1560</v>
      </c>
      <c r="E2560">
        <f>VLOOKUP(C2560,GDP!A$1:BG$265,27,FALSE)</f>
        <v>4796628461.3861389</v>
      </c>
      <c r="F2560">
        <f>VLOOKUP(C2560,Population!A$1:BG$265,27,FALSE)</f>
        <v>2730233</v>
      </c>
      <c r="G2560">
        <f t="shared" si="39"/>
        <v>1756.8568182225249</v>
      </c>
    </row>
    <row r="2561" spans="1:7" x14ac:dyDescent="0.4">
      <c r="A2561">
        <v>60</v>
      </c>
      <c r="B2561">
        <v>1985</v>
      </c>
      <c r="C2561" t="s">
        <v>2109</v>
      </c>
      <c r="D2561">
        <v>1552</v>
      </c>
      <c r="E2561">
        <f>VLOOKUP(C2561,GDP!A$1:BG$265,27,FALSE)</f>
        <v>4346734000000</v>
      </c>
      <c r="F2561">
        <f>VLOOKUP(C2561,Population!A$1:BG$265,27,FALSE)</f>
        <v>237924000</v>
      </c>
      <c r="G2561">
        <f t="shared" si="39"/>
        <v>18269.422168423531</v>
      </c>
    </row>
    <row r="2562" spans="1:7" x14ac:dyDescent="0.4">
      <c r="A2562">
        <v>61</v>
      </c>
      <c r="B2562">
        <v>1985</v>
      </c>
      <c r="C2562" t="s">
        <v>2275</v>
      </c>
      <c r="D2562">
        <v>1550</v>
      </c>
      <c r="E2562" t="e">
        <f>VLOOKUP(C2562,GDP!A$1:BG$265,27,FALSE)</f>
        <v>#N/A</v>
      </c>
      <c r="F2562" t="e">
        <f>VLOOKUP(C2562,Population!A$1:BG$265,27,FALSE)</f>
        <v>#N/A</v>
      </c>
      <c r="G2562" t="str">
        <f t="shared" si="39"/>
        <v>.</v>
      </c>
    </row>
    <row r="2563" spans="1:7" x14ac:dyDescent="0.4">
      <c r="A2563">
        <v>62</v>
      </c>
      <c r="B2563">
        <v>1985</v>
      </c>
      <c r="C2563" t="s">
        <v>1954</v>
      </c>
      <c r="D2563">
        <v>1543</v>
      </c>
      <c r="E2563">
        <f>VLOOKUP(C2563,GDP!A$1:BG$265,27,FALSE)</f>
        <v>309488028132.65308</v>
      </c>
      <c r="F2563">
        <f>VLOOKUP(C2563,Population!A$1:BG$265,27,FALSE)</f>
        <v>1051040000</v>
      </c>
      <c r="G2563">
        <f t="shared" ref="G2563:G2626" si="40">IFERROR(IF(E2563*F2563=0,".",E2563/F2563),".")</f>
        <v>294.45884850495992</v>
      </c>
    </row>
    <row r="2564" spans="1:7" x14ac:dyDescent="0.4">
      <c r="A2564">
        <v>63</v>
      </c>
      <c r="B2564">
        <v>1985</v>
      </c>
      <c r="C2564" t="s">
        <v>2260</v>
      </c>
      <c r="D2564">
        <v>1537</v>
      </c>
      <c r="E2564" t="e">
        <f>VLOOKUP(C2564,GDP!A$1:BG$265,27,FALSE)</f>
        <v>#N/A</v>
      </c>
      <c r="F2564" t="e">
        <f>VLOOKUP(C2564,Population!A$1:BG$265,27,FALSE)</f>
        <v>#N/A</v>
      </c>
      <c r="G2564" t="str">
        <f t="shared" si="40"/>
        <v>.</v>
      </c>
    </row>
    <row r="2565" spans="1:7" x14ac:dyDescent="0.4">
      <c r="A2565">
        <v>64</v>
      </c>
      <c r="B2565">
        <v>1985</v>
      </c>
      <c r="C2565" t="s">
        <v>2121</v>
      </c>
      <c r="D2565">
        <v>1535</v>
      </c>
      <c r="E2565">
        <f>VLOOKUP(C2565,GDP!A$1:BG$265,27,FALSE)</f>
        <v>5637259300</v>
      </c>
      <c r="F2565">
        <f>VLOOKUP(C2565,Population!A$1:BG$265,27,FALSE)</f>
        <v>8658857</v>
      </c>
      <c r="G2565">
        <f t="shared" si="40"/>
        <v>651.03965800566982</v>
      </c>
    </row>
    <row r="2566" spans="1:7" x14ac:dyDescent="0.4">
      <c r="A2566">
        <v>65</v>
      </c>
      <c r="B2566">
        <v>1985</v>
      </c>
      <c r="C2566" t="s">
        <v>1312</v>
      </c>
      <c r="D2566">
        <v>1533</v>
      </c>
      <c r="E2566">
        <f>VLOOKUP(C2566,GDP!A$1:BG$265,27,FALSE)</f>
        <v>17149094589.982655</v>
      </c>
      <c r="F2566">
        <f>VLOOKUP(C2566,Population!A$1:BG$265,27,FALSE)</f>
        <v>9045979</v>
      </c>
      <c r="G2566">
        <f t="shared" si="40"/>
        <v>1895.7698873701404</v>
      </c>
    </row>
    <row r="2567" spans="1:7" x14ac:dyDescent="0.4">
      <c r="A2567">
        <v>66</v>
      </c>
      <c r="B2567">
        <v>1985</v>
      </c>
      <c r="C2567" t="s">
        <v>529</v>
      </c>
      <c r="D2567">
        <v>1530</v>
      </c>
      <c r="E2567">
        <f>VLOOKUP(C2567,GDP!A$1:BG$265,27,FALSE)</f>
        <v>3800368599.9999995</v>
      </c>
      <c r="F2567">
        <f>VLOOKUP(C2567,Population!A$1:BG$265,27,FALSE)</f>
        <v>4923860</v>
      </c>
      <c r="G2567">
        <f t="shared" si="40"/>
        <v>771.82710312640882</v>
      </c>
    </row>
    <row r="2568" spans="1:7" x14ac:dyDescent="0.4">
      <c r="A2568">
        <v>67</v>
      </c>
      <c r="B2568">
        <v>1985</v>
      </c>
      <c r="C2568" t="s">
        <v>719</v>
      </c>
      <c r="D2568">
        <v>1529</v>
      </c>
      <c r="E2568">
        <f>VLOOKUP(C2568,GDP!A$1:BG$265,27,FALSE)</f>
        <v>24950895140.664959</v>
      </c>
      <c r="F2568">
        <f>VLOOKUP(C2568,Population!A$1:BG$265,27,FALSE)</f>
        <v>3247100</v>
      </c>
      <c r="G2568">
        <f t="shared" si="40"/>
        <v>7684.0550462458687</v>
      </c>
    </row>
    <row r="2569" spans="1:7" x14ac:dyDescent="0.4">
      <c r="A2569">
        <v>68</v>
      </c>
      <c r="B2569">
        <v>1985</v>
      </c>
      <c r="C2569" t="s">
        <v>2072</v>
      </c>
      <c r="D2569">
        <v>1522</v>
      </c>
      <c r="E2569">
        <f>VLOOKUP(C2569,GDP!A$1:BG$265,27,FALSE)</f>
        <v>6153296456.0439558</v>
      </c>
      <c r="F2569">
        <f>VLOOKUP(C2569,Population!A$1:BG$265,27,FALSE)</f>
        <v>371081</v>
      </c>
      <c r="G2569">
        <f t="shared" si="40"/>
        <v>16582.084386007249</v>
      </c>
    </row>
    <row r="2570" spans="1:7" x14ac:dyDescent="0.4">
      <c r="A2570">
        <v>69</v>
      </c>
      <c r="B2570">
        <v>1985</v>
      </c>
      <c r="C2570" t="s">
        <v>186</v>
      </c>
      <c r="D2570">
        <v>1513</v>
      </c>
      <c r="E2570">
        <f>VLOOKUP(C2570,GDP!A$1:BG$265,27,FALSE)</f>
        <v>22920490774.101974</v>
      </c>
      <c r="F2570">
        <f>VLOOKUP(C2570,Population!A$1:BG$265,27,FALSE)</f>
        <v>10082989</v>
      </c>
      <c r="G2570">
        <f t="shared" si="40"/>
        <v>2273.184149472143</v>
      </c>
    </row>
    <row r="2571" spans="1:7" x14ac:dyDescent="0.4">
      <c r="A2571">
        <v>70</v>
      </c>
      <c r="B2571">
        <v>1985</v>
      </c>
      <c r="C2571" t="s">
        <v>1976</v>
      </c>
      <c r="D2571">
        <v>1512</v>
      </c>
      <c r="E2571">
        <f>VLOOKUP(C2571,GDP!A$1:BG$265,27,FALSE)</f>
        <v>55914236377.590179</v>
      </c>
      <c r="F2571">
        <f>VLOOKUP(C2571,Population!A$1:BG$265,27,FALSE)</f>
        <v>4902206</v>
      </c>
      <c r="G2571">
        <f t="shared" si="40"/>
        <v>11405.93365060346</v>
      </c>
    </row>
    <row r="2572" spans="1:7" x14ac:dyDescent="0.4">
      <c r="A2572">
        <v>71</v>
      </c>
      <c r="B2572">
        <v>1985</v>
      </c>
      <c r="C2572" t="s">
        <v>295</v>
      </c>
      <c r="D2572">
        <v>1508</v>
      </c>
      <c r="E2572">
        <f>VLOOKUP(C2572,GDP!A$1:BG$265,27,FALSE)</f>
        <v>67234948264.598663</v>
      </c>
      <c r="F2572">
        <f>VLOOKUP(C2572,Population!A$1:BG$265,27,FALSE)</f>
        <v>49133883</v>
      </c>
      <c r="G2572">
        <f t="shared" si="40"/>
        <v>1368.4029056811705</v>
      </c>
    </row>
    <row r="2573" spans="1:7" x14ac:dyDescent="0.4">
      <c r="A2573">
        <v>72</v>
      </c>
      <c r="B2573">
        <v>1985</v>
      </c>
      <c r="C2573" t="s">
        <v>74</v>
      </c>
      <c r="D2573">
        <v>1503</v>
      </c>
      <c r="E2573">
        <f>VLOOKUP(C2573,GDP!A$1:BG$265,27,FALSE)</f>
        <v>5377277406.7163754</v>
      </c>
      <c r="F2573">
        <f>VLOOKUP(C2573,Population!A$1:BG$265,27,FALSE)</f>
        <v>6211550</v>
      </c>
      <c r="G2573">
        <f t="shared" si="40"/>
        <v>865.69011063524806</v>
      </c>
    </row>
    <row r="2574" spans="1:7" x14ac:dyDescent="0.4">
      <c r="A2574">
        <v>73</v>
      </c>
      <c r="B2574">
        <v>1985</v>
      </c>
      <c r="C2574" t="s">
        <v>2273</v>
      </c>
      <c r="D2574">
        <v>1494</v>
      </c>
      <c r="E2574">
        <f>VLOOKUP(C2574,GDP!A$1:BG$265,27,FALSE)</f>
        <v>2160872541.418901</v>
      </c>
      <c r="F2574">
        <f>VLOOKUP(C2574,Population!A$1:BG$265,27,FALSE)</f>
        <v>2127770</v>
      </c>
      <c r="G2574">
        <f t="shared" si="40"/>
        <v>1015.5573870384961</v>
      </c>
    </row>
    <row r="2575" spans="1:7" x14ac:dyDescent="0.4">
      <c r="A2575">
        <v>74</v>
      </c>
      <c r="B2575">
        <v>1985</v>
      </c>
      <c r="C2575" t="s">
        <v>1497</v>
      </c>
      <c r="D2575">
        <v>1492</v>
      </c>
      <c r="E2575">
        <f>VLOOKUP(C2575,GDP!A$1:BG$265,27,FALSE)</f>
        <v>762359722.70140207</v>
      </c>
      <c r="F2575">
        <f>VLOOKUP(C2575,Population!A$1:BG$265,27,FALSE)</f>
        <v>3252994</v>
      </c>
      <c r="G2575">
        <f t="shared" si="40"/>
        <v>234.35632611108477</v>
      </c>
    </row>
    <row r="2576" spans="1:7" x14ac:dyDescent="0.4">
      <c r="A2576">
        <v>75</v>
      </c>
      <c r="B2576">
        <v>1985</v>
      </c>
      <c r="C2576" t="s">
        <v>750</v>
      </c>
      <c r="D2576">
        <v>1491</v>
      </c>
      <c r="E2576">
        <f>VLOOKUP(C2576,GDP!A$1:BG$265,27,FALSE)</f>
        <v>21442619680.851059</v>
      </c>
      <c r="F2576">
        <f>VLOOKUP(C2576,Population!A$1:BG$265,27,FALSE)</f>
        <v>1738994</v>
      </c>
      <c r="G2576">
        <f t="shared" si="40"/>
        <v>12330.473642146586</v>
      </c>
    </row>
    <row r="2577" spans="1:7" x14ac:dyDescent="0.4">
      <c r="A2577">
        <v>76</v>
      </c>
      <c r="B2577">
        <v>1985</v>
      </c>
      <c r="C2577" t="s">
        <v>1474</v>
      </c>
      <c r="D2577">
        <v>1489</v>
      </c>
      <c r="E2577">
        <f>VLOOKUP(C2577,GDP!A$1:BG$265,27,FALSE)</f>
        <v>7558613007.906353</v>
      </c>
      <c r="F2577">
        <f>VLOOKUP(C2577,Population!A$1:BG$265,27,FALSE)</f>
        <v>10609042</v>
      </c>
      <c r="G2577">
        <f t="shared" si="40"/>
        <v>712.46894940243931</v>
      </c>
    </row>
    <row r="2578" spans="1:7" x14ac:dyDescent="0.4">
      <c r="A2578">
        <v>77</v>
      </c>
      <c r="B2578">
        <v>1985</v>
      </c>
      <c r="C2578" t="s">
        <v>1170</v>
      </c>
      <c r="D2578">
        <v>1486</v>
      </c>
      <c r="E2578">
        <f>VLOOKUP(C2578,GDP!A$1:BG$265,27,FALSE)</f>
        <v>1398892744820.6936</v>
      </c>
      <c r="F2578">
        <f>VLOOKUP(C2578,Population!A$1:BG$265,27,FALSE)</f>
        <v>120754000</v>
      </c>
      <c r="G2578">
        <f t="shared" si="40"/>
        <v>11584.649326901748</v>
      </c>
    </row>
    <row r="2579" spans="1:7" x14ac:dyDescent="0.4">
      <c r="A2579">
        <v>78</v>
      </c>
      <c r="B2579">
        <v>1985</v>
      </c>
      <c r="C2579" t="s">
        <v>2003</v>
      </c>
      <c r="D2579">
        <v>1482</v>
      </c>
      <c r="E2579">
        <f>VLOOKUP(C2579,GDP!A$1:BG$265,27,FALSE)</f>
        <v>2939845038.3904672</v>
      </c>
      <c r="F2579">
        <f>VLOOKUP(C2579,Population!A$1:BG$265,27,FALSE)</f>
        <v>241405</v>
      </c>
      <c r="G2579">
        <f t="shared" si="40"/>
        <v>12178.061922455903</v>
      </c>
    </row>
    <row r="2580" spans="1:7" x14ac:dyDescent="0.4">
      <c r="A2580">
        <v>79</v>
      </c>
      <c r="B2580">
        <v>1985</v>
      </c>
      <c r="C2580" t="s">
        <v>2107</v>
      </c>
      <c r="D2580">
        <v>1479</v>
      </c>
      <c r="E2580">
        <f>VLOOKUP(C2580,GDP!A$1:BG$265,27,FALSE)</f>
        <v>3519666338.5245414</v>
      </c>
      <c r="F2580">
        <f>VLOOKUP(C2580,Population!A$1:BG$265,27,FALSE)</f>
        <v>14646624</v>
      </c>
      <c r="G2580">
        <f t="shared" si="40"/>
        <v>240.30563893253088</v>
      </c>
    </row>
    <row r="2581" spans="1:7" x14ac:dyDescent="0.4">
      <c r="A2581">
        <v>80</v>
      </c>
      <c r="B2581">
        <v>1985</v>
      </c>
      <c r="C2581" t="s">
        <v>1929</v>
      </c>
      <c r="D2581">
        <v>1472</v>
      </c>
      <c r="E2581">
        <f>VLOOKUP(C2581,GDP!A$1:BG$265,27,FALSE)</f>
        <v>1965384586.2422898</v>
      </c>
      <c r="F2581">
        <f>VLOOKUP(C2581,Population!A$1:BG$265,27,FALSE)</f>
        <v>2964762</v>
      </c>
      <c r="G2581">
        <f t="shared" si="40"/>
        <v>662.91479256759555</v>
      </c>
    </row>
    <row r="2582" spans="1:7" x14ac:dyDescent="0.4">
      <c r="A2582">
        <v>81</v>
      </c>
      <c r="B2582">
        <v>1985</v>
      </c>
      <c r="C2582" t="s">
        <v>2038</v>
      </c>
      <c r="D2582">
        <v>1460</v>
      </c>
      <c r="E2582">
        <f>VLOOKUP(C2582,GDP!A$1:BG$265,27,FALSE)</f>
        <v>1392195933.3397138</v>
      </c>
      <c r="F2582">
        <f>VLOOKUP(C2582,Population!A$1:BG$265,27,FALSE)</f>
        <v>7831889</v>
      </c>
      <c r="G2582">
        <f t="shared" si="40"/>
        <v>177.75991632921685</v>
      </c>
    </row>
    <row r="2583" spans="1:7" x14ac:dyDescent="0.4">
      <c r="A2583">
        <v>82</v>
      </c>
      <c r="B2583">
        <v>1985</v>
      </c>
      <c r="C2583" t="s">
        <v>1980</v>
      </c>
      <c r="D2583">
        <v>1453</v>
      </c>
      <c r="E2583">
        <f>VLOOKUP(C2583,GDP!A$1:BG$265,27,FALSE)</f>
        <v>3339914759.372745</v>
      </c>
      <c r="F2583">
        <f>VLOOKUP(C2583,Population!A$1:BG$265,27,FALSE)</f>
        <v>830085</v>
      </c>
      <c r="G2583">
        <f t="shared" si="40"/>
        <v>4023.5816324505863</v>
      </c>
    </row>
    <row r="2584" spans="1:7" x14ac:dyDescent="0.4">
      <c r="A2584">
        <v>83</v>
      </c>
      <c r="B2584">
        <v>1985</v>
      </c>
      <c r="C2584" t="s">
        <v>1961</v>
      </c>
      <c r="D2584">
        <v>1451</v>
      </c>
      <c r="E2584">
        <f>VLOOKUP(C2584,GDP!A$1:BG$265,27,FALSE)</f>
        <v>2430411900.1919384</v>
      </c>
      <c r="F2584">
        <f>VLOOKUP(C2584,Population!A$1:BG$265,27,FALSE)</f>
        <v>703687</v>
      </c>
      <c r="G2584">
        <f t="shared" si="40"/>
        <v>3453.8252094922009</v>
      </c>
    </row>
    <row r="2585" spans="1:7" x14ac:dyDescent="0.4">
      <c r="A2585">
        <v>84</v>
      </c>
      <c r="B2585">
        <v>1985</v>
      </c>
      <c r="C2585" t="s">
        <v>2111</v>
      </c>
      <c r="D2585">
        <v>1447</v>
      </c>
      <c r="E2585">
        <f>VLOOKUP(C2585,GDP!A$1:BG$265,27,FALSE)</f>
        <v>145641703.7037037</v>
      </c>
      <c r="F2585">
        <f>VLOOKUP(C2585,Population!A$1:BG$265,27,FALSE)</f>
        <v>104477</v>
      </c>
      <c r="G2585">
        <f t="shared" si="40"/>
        <v>1394.0073289212335</v>
      </c>
    </row>
    <row r="2586" spans="1:7" x14ac:dyDescent="0.4">
      <c r="A2586">
        <v>85</v>
      </c>
      <c r="B2586">
        <v>1985</v>
      </c>
      <c r="C2586" t="s">
        <v>2087</v>
      </c>
      <c r="D2586">
        <v>1427</v>
      </c>
      <c r="E2586">
        <f>VLOOKUP(C2586,GDP!A$1:BG$265,27,FALSE)</f>
        <v>873250000</v>
      </c>
      <c r="F2586">
        <f>VLOOKUP(C2586,Population!A$1:BG$265,27,FALSE)</f>
        <v>371470</v>
      </c>
      <c r="G2586">
        <f t="shared" si="40"/>
        <v>2350.7954881955475</v>
      </c>
    </row>
    <row r="2587" spans="1:7" x14ac:dyDescent="0.4">
      <c r="A2587">
        <v>86</v>
      </c>
      <c r="B2587">
        <v>1985</v>
      </c>
      <c r="C2587" t="s">
        <v>2033</v>
      </c>
      <c r="D2587">
        <v>1414</v>
      </c>
      <c r="E2587">
        <f>VLOOKUP(C2587,GDP!A$1:BG$265,27,FALSE)</f>
        <v>2857889712.4808016</v>
      </c>
      <c r="F2587">
        <f>VLOOKUP(C2587,Population!A$1:BG$265,27,FALSE)</f>
        <v>10063495</v>
      </c>
      <c r="G2587">
        <f t="shared" si="40"/>
        <v>283.98580338945879</v>
      </c>
    </row>
    <row r="2588" spans="1:7" x14ac:dyDescent="0.4">
      <c r="A2588">
        <v>87</v>
      </c>
      <c r="B2588">
        <v>1985</v>
      </c>
      <c r="C2588" t="s">
        <v>2104</v>
      </c>
      <c r="D2588">
        <v>1413</v>
      </c>
      <c r="E2588">
        <f>VLOOKUP(C2588,GDP!A$1:BG$265,27,FALSE)</f>
        <v>7375918367.3469381</v>
      </c>
      <c r="F2588">
        <f>VLOOKUP(C2588,Population!A$1:BG$265,27,FALSE)</f>
        <v>1170928</v>
      </c>
      <c r="G2588">
        <f t="shared" si="40"/>
        <v>6299.2074383283498</v>
      </c>
    </row>
    <row r="2589" spans="1:7" x14ac:dyDescent="0.4">
      <c r="A2589">
        <v>88</v>
      </c>
      <c r="B2589">
        <v>1985</v>
      </c>
      <c r="C2589" t="s">
        <v>2076</v>
      </c>
      <c r="D2589">
        <v>1410</v>
      </c>
      <c r="E2589">
        <f>VLOOKUP(C2589,GDP!A$1:BG$265,27,FALSE)</f>
        <v>12403733333.333334</v>
      </c>
      <c r="F2589">
        <f>VLOOKUP(C2589,Population!A$1:BG$265,27,FALSE)</f>
        <v>17210187</v>
      </c>
      <c r="G2589">
        <f t="shared" si="40"/>
        <v>720.7204275777674</v>
      </c>
    </row>
    <row r="2590" spans="1:7" x14ac:dyDescent="0.4">
      <c r="A2590">
        <v>89</v>
      </c>
      <c r="B2590">
        <v>1985</v>
      </c>
      <c r="C2590" t="s">
        <v>1927</v>
      </c>
      <c r="D2590">
        <v>1406</v>
      </c>
      <c r="E2590">
        <f>VLOOKUP(C2590,GDP!A$1:BG$265,27,FALSE)</f>
        <v>0</v>
      </c>
      <c r="F2590">
        <f>VLOOKUP(C2590,Population!A$1:BG$265,27,FALSE)</f>
        <v>63026</v>
      </c>
      <c r="G2590" t="str">
        <f t="shared" si="40"/>
        <v>.</v>
      </c>
    </row>
    <row r="2591" spans="1:7" x14ac:dyDescent="0.4">
      <c r="A2591">
        <v>90</v>
      </c>
      <c r="B2591">
        <v>1985</v>
      </c>
      <c r="C2591" t="s">
        <v>2278</v>
      </c>
      <c r="D2591">
        <v>1395</v>
      </c>
      <c r="E2591" t="e">
        <f>VLOOKUP(C2591,GDP!A$1:BG$265,27,FALSE)</f>
        <v>#N/A</v>
      </c>
      <c r="F2591" t="e">
        <f>VLOOKUP(C2591,Population!A$1:BG$265,27,FALSE)</f>
        <v>#N/A</v>
      </c>
      <c r="G2591" t="str">
        <f t="shared" si="40"/>
        <v>.</v>
      </c>
    </row>
    <row r="2592" spans="1:7" x14ac:dyDescent="0.4">
      <c r="A2592">
        <v>91</v>
      </c>
      <c r="B2592">
        <v>1985</v>
      </c>
      <c r="C2592" t="s">
        <v>1932</v>
      </c>
      <c r="D2592">
        <v>1388</v>
      </c>
      <c r="E2592">
        <f>VLOOKUP(C2592,GDP!A$1:BG$265,27,FALSE)</f>
        <v>40603650231.54454</v>
      </c>
      <c r="F2592">
        <f>VLOOKUP(C2592,Population!A$1:BG$265,27,FALSE)</f>
        <v>1391052</v>
      </c>
      <c r="G2592">
        <f t="shared" si="40"/>
        <v>29189.167789230411</v>
      </c>
    </row>
    <row r="2593" spans="1:7" x14ac:dyDescent="0.4">
      <c r="A2593">
        <v>92</v>
      </c>
      <c r="B2593">
        <v>1985</v>
      </c>
      <c r="C2593" t="s">
        <v>2006</v>
      </c>
      <c r="D2593">
        <v>1386</v>
      </c>
      <c r="E2593">
        <f>VLOOKUP(C2593,GDP!A$1:BG$265,27,FALSE)</f>
        <v>6135034338.3043079</v>
      </c>
      <c r="F2593">
        <f>VLOOKUP(C2593,Population!A$1:BG$265,27,FALSE)</f>
        <v>19651225</v>
      </c>
      <c r="G2593">
        <f t="shared" si="40"/>
        <v>312.19602535232832</v>
      </c>
    </row>
    <row r="2594" spans="1:7" x14ac:dyDescent="0.4">
      <c r="A2594">
        <v>93</v>
      </c>
      <c r="B2594">
        <v>1985</v>
      </c>
      <c r="C2594" t="s">
        <v>2106</v>
      </c>
      <c r="D2594">
        <v>1377</v>
      </c>
      <c r="E2594">
        <f>VLOOKUP(C2594,GDP!A$1:BG$265,27,FALSE)</f>
        <v>0</v>
      </c>
      <c r="F2594">
        <f>VLOOKUP(C2594,Population!A$1:BG$265,27,FALSE)</f>
        <v>21836999</v>
      </c>
      <c r="G2594" t="str">
        <f t="shared" si="40"/>
        <v>.</v>
      </c>
    </row>
    <row r="2595" spans="1:7" x14ac:dyDescent="0.4">
      <c r="A2595">
        <v>94</v>
      </c>
      <c r="B2595">
        <v>1985</v>
      </c>
      <c r="C2595" t="s">
        <v>2282</v>
      </c>
      <c r="D2595">
        <v>1371</v>
      </c>
      <c r="E2595">
        <f>VLOOKUP(C2595,GDP!A$1:BG$265,27,FALSE)</f>
        <v>16403544510.52676</v>
      </c>
      <c r="F2595">
        <f>VLOOKUP(C2595,Population!A$1:BG$265,27,FALSE)</f>
        <v>10648632</v>
      </c>
      <c r="G2595">
        <f t="shared" si="40"/>
        <v>1540.4367913668873</v>
      </c>
    </row>
    <row r="2596" spans="1:7" x14ac:dyDescent="0.4">
      <c r="A2596">
        <v>95</v>
      </c>
      <c r="B2596">
        <v>1985</v>
      </c>
      <c r="C2596" t="s">
        <v>1983</v>
      </c>
      <c r="D2596">
        <v>1368</v>
      </c>
      <c r="E2596">
        <f>VLOOKUP(C2596,GDP!A$1:BG$265,27,FALSE)</f>
        <v>0</v>
      </c>
      <c r="F2596">
        <f>VLOOKUP(C2596,Population!A$1:BG$265,27,FALSE)</f>
        <v>5084767</v>
      </c>
      <c r="G2596" t="str">
        <f t="shared" si="40"/>
        <v>.</v>
      </c>
    </row>
    <row r="2597" spans="1:7" x14ac:dyDescent="0.4">
      <c r="A2597">
        <v>96</v>
      </c>
      <c r="B2597">
        <v>1985</v>
      </c>
      <c r="C2597" t="s">
        <v>2039</v>
      </c>
      <c r="D2597">
        <v>1367</v>
      </c>
      <c r="E2597">
        <f>VLOOKUP(C2597,GDP!A$1:BG$265,27,FALSE)</f>
        <v>1117835285.5051246</v>
      </c>
      <c r="F2597">
        <f>VLOOKUP(C2597,Population!A$1:BG$265,27,FALSE)</f>
        <v>336452</v>
      </c>
      <c r="G2597">
        <f t="shared" si="40"/>
        <v>3322.4212829917033</v>
      </c>
    </row>
    <row r="2598" spans="1:7" x14ac:dyDescent="0.4">
      <c r="A2598">
        <v>97</v>
      </c>
      <c r="B2598">
        <v>1985</v>
      </c>
      <c r="C2598" t="s">
        <v>1973</v>
      </c>
      <c r="D2598">
        <v>1364</v>
      </c>
      <c r="E2598">
        <f>VLOOKUP(C2598,GDP!A$1:BG$265,27,FALSE)</f>
        <v>9480840483.0917873</v>
      </c>
      <c r="F2598">
        <f>VLOOKUP(C2598,Population!A$1:BG$265,27,FALSE)</f>
        <v>40800343</v>
      </c>
      <c r="G2598">
        <f t="shared" si="40"/>
        <v>232.37158773620573</v>
      </c>
    </row>
    <row r="2599" spans="1:7" x14ac:dyDescent="0.4">
      <c r="A2599">
        <v>98</v>
      </c>
      <c r="B2599">
        <v>1985</v>
      </c>
      <c r="C2599" t="s">
        <v>2045</v>
      </c>
      <c r="D2599">
        <v>1357</v>
      </c>
      <c r="E2599">
        <f>VLOOKUP(C2599,GDP!A$1:BG$265,27,FALSE)</f>
        <v>4456240740.7407408</v>
      </c>
      <c r="F2599">
        <f>VLOOKUP(C2599,Population!A$1:BG$265,27,FALSE)</f>
        <v>12984405</v>
      </c>
      <c r="G2599">
        <f t="shared" si="40"/>
        <v>343.19945663592136</v>
      </c>
    </row>
    <row r="2600" spans="1:7" x14ac:dyDescent="0.4">
      <c r="A2600">
        <v>99</v>
      </c>
      <c r="B2600">
        <v>1985</v>
      </c>
      <c r="C2600" t="s">
        <v>2284</v>
      </c>
      <c r="D2600">
        <v>1356</v>
      </c>
      <c r="E2600">
        <f>VLOOKUP(C2600,GDP!A$1:BG$265,27,FALSE)</f>
        <v>57935746666.666664</v>
      </c>
      <c r="F2600">
        <f>VLOOKUP(C2600,Population!A$1:BG$265,27,FALSE)</f>
        <v>17508059</v>
      </c>
      <c r="G2600">
        <f t="shared" si="40"/>
        <v>3309.0902119227871</v>
      </c>
    </row>
    <row r="2601" spans="1:7" x14ac:dyDescent="0.4">
      <c r="A2601">
        <v>100</v>
      </c>
      <c r="B2601">
        <v>1985</v>
      </c>
      <c r="C2601" t="s">
        <v>1941</v>
      </c>
      <c r="D2601">
        <v>1352</v>
      </c>
      <c r="E2601">
        <f>VLOOKUP(C2601,GDP!A$1:BG$265,27,FALSE)</f>
        <v>3651861702.1276598</v>
      </c>
      <c r="F2601">
        <f>VLOOKUP(C2601,Population!A$1:BG$265,27,FALSE)</f>
        <v>419430</v>
      </c>
      <c r="G2601">
        <f t="shared" si="40"/>
        <v>8706.7250843469938</v>
      </c>
    </row>
    <row r="2602" spans="1:7" x14ac:dyDescent="0.4">
      <c r="A2602">
        <v>1</v>
      </c>
      <c r="B2602">
        <v>1986</v>
      </c>
      <c r="C2602" t="s">
        <v>65</v>
      </c>
      <c r="D2602">
        <v>2039</v>
      </c>
      <c r="E2602">
        <f>VLOOKUP(C2602,GDP!A$1:BG$265,28,FALSE)</f>
        <v>110934444444.44441</v>
      </c>
      <c r="F2602">
        <f>VLOOKUP(C2602,Population!A$1:BG$265,28,FALSE)</f>
        <v>30857244</v>
      </c>
      <c r="G2602">
        <f t="shared" si="40"/>
        <v>3595.0859527326684</v>
      </c>
    </row>
    <row r="2603" spans="1:7" x14ac:dyDescent="0.4">
      <c r="A2603">
        <v>2</v>
      </c>
      <c r="B2603">
        <v>1986</v>
      </c>
      <c r="C2603" t="s">
        <v>51</v>
      </c>
      <c r="D2603">
        <v>2015</v>
      </c>
      <c r="E2603">
        <f>VLOOKUP(C2603,GDP!A$1:BG$265,28,FALSE)</f>
        <v>266313891601.56</v>
      </c>
      <c r="F2603">
        <f>VLOOKUP(C2603,Population!A$1:BG$265,28,FALSE)</f>
        <v>138499464</v>
      </c>
      <c r="G2603">
        <f t="shared" si="40"/>
        <v>1922.8514241871724</v>
      </c>
    </row>
    <row r="2604" spans="1:7" x14ac:dyDescent="0.4">
      <c r="A2604">
        <v>3</v>
      </c>
      <c r="B2604">
        <v>1986</v>
      </c>
      <c r="C2604" t="s">
        <v>140</v>
      </c>
      <c r="D2604">
        <v>1993</v>
      </c>
      <c r="E2604">
        <f>VLOOKUP(C2604,GDP!A$1:BG$265,28,FALSE)</f>
        <v>250638463466.7934</v>
      </c>
      <c r="F2604">
        <f>VLOOKUP(C2604,Population!A$1:BG$265,28,FALSE)</f>
        <v>38584624</v>
      </c>
      <c r="G2604">
        <f t="shared" si="40"/>
        <v>6495.8119966853483</v>
      </c>
    </row>
    <row r="2605" spans="1:7" x14ac:dyDescent="0.4">
      <c r="A2605">
        <v>3</v>
      </c>
      <c r="B2605">
        <v>1986</v>
      </c>
      <c r="C2605" t="s">
        <v>2073</v>
      </c>
      <c r="D2605">
        <v>1993</v>
      </c>
      <c r="E2605">
        <f>VLOOKUP(C2605,GDP!A$1:BG$265,28,FALSE)</f>
        <v>0</v>
      </c>
      <c r="F2605">
        <f>VLOOKUP(C2605,Population!A$1:BG$265,28,FALSE)</f>
        <v>144894000</v>
      </c>
      <c r="G2605" t="str">
        <f t="shared" si="40"/>
        <v>.</v>
      </c>
    </row>
    <row r="2606" spans="1:7" x14ac:dyDescent="0.4">
      <c r="A2606">
        <v>5</v>
      </c>
      <c r="B2606">
        <v>1986</v>
      </c>
      <c r="C2606" t="s">
        <v>232</v>
      </c>
      <c r="D2606">
        <v>1977</v>
      </c>
      <c r="E2606">
        <f>VLOOKUP(C2606,GDP!A$1:BG$265,28,FALSE)</f>
        <v>601452653180.88538</v>
      </c>
      <c r="F2606">
        <f>VLOOKUP(C2606,Population!A$1:BG$265,28,FALSE)</f>
        <v>56681396</v>
      </c>
      <c r="G2606">
        <f t="shared" si="40"/>
        <v>10611.112210095978</v>
      </c>
    </row>
    <row r="2607" spans="1:7" x14ac:dyDescent="0.4">
      <c r="A2607">
        <v>6</v>
      </c>
      <c r="B2607">
        <v>1986</v>
      </c>
      <c r="C2607" t="s">
        <v>133</v>
      </c>
      <c r="D2607">
        <v>1956</v>
      </c>
      <c r="E2607">
        <f>VLOOKUP(C2607,GDP!A$1:BG$265,28,FALSE)</f>
        <v>1042300769791.9481</v>
      </c>
      <c r="F2607">
        <f>VLOOKUP(C2607,Population!A$1:BG$265,28,FALSE)</f>
        <v>77720436</v>
      </c>
      <c r="G2607">
        <f t="shared" si="40"/>
        <v>13410.897100370719</v>
      </c>
    </row>
    <row r="2608" spans="1:7" x14ac:dyDescent="0.4">
      <c r="A2608">
        <v>7</v>
      </c>
      <c r="B2608">
        <v>1986</v>
      </c>
      <c r="C2608" t="s">
        <v>32</v>
      </c>
      <c r="D2608">
        <v>1940</v>
      </c>
      <c r="E2608">
        <f>VLOOKUP(C2608,GDP!A$1:BG$265,28,FALSE)</f>
        <v>771470783218.10779</v>
      </c>
      <c r="F2608">
        <f>VLOOKUP(C2608,Population!A$1:BG$265,28,FALSE)</f>
        <v>57132691</v>
      </c>
      <c r="G2608">
        <f t="shared" si="40"/>
        <v>13503.141016377258</v>
      </c>
    </row>
    <row r="2609" spans="1:7" x14ac:dyDescent="0.4">
      <c r="A2609">
        <v>8</v>
      </c>
      <c r="B2609">
        <v>1986</v>
      </c>
      <c r="C2609" t="s">
        <v>858</v>
      </c>
      <c r="D2609">
        <v>1934</v>
      </c>
      <c r="E2609">
        <f>VLOOKUP(C2609,GDP!A$1:BG$265,28,FALSE)</f>
        <v>88078729452.478073</v>
      </c>
      <c r="F2609">
        <f>VLOOKUP(C2609,Population!A$1:BG$265,28,FALSE)</f>
        <v>5120534</v>
      </c>
      <c r="G2609">
        <f t="shared" si="40"/>
        <v>17201.08282700165</v>
      </c>
    </row>
    <row r="2610" spans="1:7" x14ac:dyDescent="0.4">
      <c r="A2610">
        <v>9</v>
      </c>
      <c r="B2610">
        <v>1986</v>
      </c>
      <c r="C2610" t="s">
        <v>126</v>
      </c>
      <c r="D2610">
        <v>1888</v>
      </c>
      <c r="E2610">
        <f>VLOOKUP(C2610,GDP!A$1:BG$265,28,FALSE)</f>
        <v>148376104539.83942</v>
      </c>
      <c r="F2610">
        <f>VLOOKUP(C2610,Population!A$1:BG$265,28,FALSE)</f>
        <v>8369829</v>
      </c>
      <c r="G2610">
        <f t="shared" si="40"/>
        <v>17727.495333517498</v>
      </c>
    </row>
    <row r="2611" spans="1:7" x14ac:dyDescent="0.4">
      <c r="A2611">
        <v>10</v>
      </c>
      <c r="B2611">
        <v>1986</v>
      </c>
      <c r="C2611" t="s">
        <v>118</v>
      </c>
      <c r="D2611">
        <v>1881</v>
      </c>
      <c r="E2611">
        <f>VLOOKUP(C2611,GDP!A$1:BG$265,28,FALSE)</f>
        <v>198298498021.22687</v>
      </c>
      <c r="F2611">
        <f>VLOOKUP(C2611,Population!A$1:BG$265,28,FALSE)</f>
        <v>14572278</v>
      </c>
      <c r="G2611">
        <f t="shared" si="40"/>
        <v>13607.927190328572</v>
      </c>
    </row>
    <row r="2612" spans="1:7" x14ac:dyDescent="0.4">
      <c r="A2612">
        <v>10</v>
      </c>
      <c r="B2612">
        <v>1986</v>
      </c>
      <c r="C2612" t="s">
        <v>147</v>
      </c>
      <c r="D2612">
        <v>1881</v>
      </c>
      <c r="E2612">
        <f>VLOOKUP(C2612,GDP!A$1:BG$265,28,FALSE)</f>
        <v>638273986102.09119</v>
      </c>
      <c r="F2612">
        <f>VLOOKUP(C2612,Population!A$1:BG$265,28,FALSE)</f>
        <v>56596155</v>
      </c>
      <c r="G2612">
        <f t="shared" si="40"/>
        <v>11277.691675381326</v>
      </c>
    </row>
    <row r="2613" spans="1:7" x14ac:dyDescent="0.4">
      <c r="A2613">
        <v>12</v>
      </c>
      <c r="B2613">
        <v>1986</v>
      </c>
      <c r="C2613" t="s">
        <v>33</v>
      </c>
      <c r="D2613">
        <v>1879</v>
      </c>
      <c r="E2613">
        <f>VLOOKUP(C2613,GDP!A$1:BG$265,28,FALSE)</f>
        <v>129440993788.81987</v>
      </c>
      <c r="F2613">
        <f>VLOOKUP(C2613,Population!A$1:BG$265,28,FALSE)</f>
        <v>78934125</v>
      </c>
      <c r="G2613">
        <f t="shared" si="40"/>
        <v>1639.8610080091453</v>
      </c>
    </row>
    <row r="2614" spans="1:7" x14ac:dyDescent="0.4">
      <c r="A2614">
        <v>13</v>
      </c>
      <c r="B2614">
        <v>1986</v>
      </c>
      <c r="C2614" t="s">
        <v>1485</v>
      </c>
      <c r="D2614">
        <v>1862</v>
      </c>
      <c r="E2614">
        <f>VLOOKUP(C2614,GDP!A$1:BG$265,28,FALSE)</f>
        <v>0</v>
      </c>
      <c r="F2614">
        <f>VLOOKUP(C2614,Population!A$1:BG$265,28,FALSE)</f>
        <v>10342227</v>
      </c>
      <c r="G2614" t="str">
        <f t="shared" si="40"/>
        <v>.</v>
      </c>
    </row>
    <row r="2615" spans="1:7" x14ac:dyDescent="0.4">
      <c r="A2615">
        <v>14</v>
      </c>
      <c r="B2615">
        <v>1986</v>
      </c>
      <c r="C2615" t="s">
        <v>2270</v>
      </c>
      <c r="D2615">
        <v>1837</v>
      </c>
      <c r="E2615" t="e">
        <f>VLOOKUP(C2615,GDP!A$1:BG$265,28,FALSE)</f>
        <v>#N/A</v>
      </c>
      <c r="F2615" t="e">
        <f>VLOOKUP(C2615,Population!A$1:BG$265,28,FALSE)</f>
        <v>#N/A</v>
      </c>
      <c r="G2615" t="str">
        <f t="shared" si="40"/>
        <v>.</v>
      </c>
    </row>
    <row r="2616" spans="1:7" x14ac:dyDescent="0.4">
      <c r="A2616">
        <v>15</v>
      </c>
      <c r="B2616">
        <v>1986</v>
      </c>
      <c r="C2616" t="s">
        <v>59</v>
      </c>
      <c r="D2616">
        <v>1832</v>
      </c>
      <c r="E2616">
        <f>VLOOKUP(C2616,GDP!A$1:BG$265,28,FALSE)</f>
        <v>0</v>
      </c>
      <c r="F2616">
        <f>VLOOKUP(C2616,Population!A$1:BG$265,28,FALSE)</f>
        <v>22859269</v>
      </c>
      <c r="G2616" t="str">
        <f t="shared" si="40"/>
        <v>.</v>
      </c>
    </row>
    <row r="2617" spans="1:7" x14ac:dyDescent="0.4">
      <c r="A2617">
        <v>16</v>
      </c>
      <c r="B2617">
        <v>1986</v>
      </c>
      <c r="C2617" t="s">
        <v>1607</v>
      </c>
      <c r="D2617">
        <v>1825</v>
      </c>
      <c r="E2617">
        <f>VLOOKUP(C2617,GDP!A$1:BG$265,28,FALSE)</f>
        <v>0</v>
      </c>
      <c r="F2617">
        <f>VLOOKUP(C2617,Population!A$1:BG$265,28,FALSE)</f>
        <v>0</v>
      </c>
      <c r="G2617" t="str">
        <f t="shared" si="40"/>
        <v>.</v>
      </c>
    </row>
    <row r="2618" spans="1:7" x14ac:dyDescent="0.4">
      <c r="A2618">
        <v>17</v>
      </c>
      <c r="B2618">
        <v>1986</v>
      </c>
      <c r="C2618" t="s">
        <v>281</v>
      </c>
      <c r="D2618">
        <v>1815</v>
      </c>
      <c r="E2618" t="e">
        <f>VLOOKUP(C2618,GDP!A$1:BG$265,28,FALSE)</f>
        <v>#N/A</v>
      </c>
      <c r="F2618" t="e">
        <f>VLOOKUP(C2618,Population!A$1:BG$265,28,FALSE)</f>
        <v>#N/A</v>
      </c>
      <c r="G2618" t="str">
        <f t="shared" si="40"/>
        <v>.</v>
      </c>
    </row>
    <row r="2619" spans="1:7" x14ac:dyDescent="0.4">
      <c r="A2619">
        <v>18</v>
      </c>
      <c r="B2619">
        <v>1986</v>
      </c>
      <c r="C2619" t="s">
        <v>43</v>
      </c>
      <c r="D2619">
        <v>1802</v>
      </c>
      <c r="E2619">
        <f>VLOOKUP(C2619,GDP!A$1:BG$265,28,FALSE)</f>
        <v>120661220335.92198</v>
      </c>
      <c r="F2619">
        <f>VLOOKUP(C2619,Population!A$1:BG$265,28,FALSE)</f>
        <v>9861823</v>
      </c>
      <c r="G2619">
        <f t="shared" si="40"/>
        <v>12235.184137448216</v>
      </c>
    </row>
    <row r="2620" spans="1:7" x14ac:dyDescent="0.4">
      <c r="A2620">
        <v>19</v>
      </c>
      <c r="B2620">
        <v>1986</v>
      </c>
      <c r="C2620" t="s">
        <v>77</v>
      </c>
      <c r="D2620">
        <v>1801</v>
      </c>
      <c r="E2620">
        <f>VLOOKUP(C2620,GDP!A$1:BG$265,28,FALSE)</f>
        <v>3439716561.6544256</v>
      </c>
      <c r="F2620">
        <f>VLOOKUP(C2620,Population!A$1:BG$265,28,FALSE)</f>
        <v>3777763</v>
      </c>
      <c r="G2620">
        <f t="shared" si="40"/>
        <v>910.51676922412173</v>
      </c>
    </row>
    <row r="2621" spans="1:7" x14ac:dyDescent="0.4">
      <c r="A2621">
        <v>20</v>
      </c>
      <c r="B2621">
        <v>1986</v>
      </c>
      <c r="C2621" t="s">
        <v>351</v>
      </c>
      <c r="D2621">
        <v>1797</v>
      </c>
      <c r="E2621" t="e">
        <f>VLOOKUP(C2621,GDP!A$1:BG$265,28,FALSE)</f>
        <v>#N/A</v>
      </c>
      <c r="F2621" t="e">
        <f>VLOOKUP(C2621,Population!A$1:BG$265,28,FALSE)</f>
        <v>#N/A</v>
      </c>
      <c r="G2621" t="str">
        <f t="shared" si="40"/>
        <v>.</v>
      </c>
    </row>
    <row r="2622" spans="1:7" x14ac:dyDescent="0.4">
      <c r="A2622">
        <v>21</v>
      </c>
      <c r="B2622">
        <v>1986</v>
      </c>
      <c r="C2622" t="s">
        <v>70</v>
      </c>
      <c r="D2622">
        <v>1796</v>
      </c>
      <c r="E2622">
        <f>VLOOKUP(C2622,GDP!A$1:BG$265,28,FALSE)</f>
        <v>18891048818.74255</v>
      </c>
      <c r="F2622">
        <f>VLOOKUP(C2622,Population!A$1:BG$265,28,FALSE)</f>
        <v>12384108</v>
      </c>
      <c r="G2622">
        <f t="shared" si="40"/>
        <v>1525.4266854538535</v>
      </c>
    </row>
    <row r="2623" spans="1:7" x14ac:dyDescent="0.4">
      <c r="A2623">
        <v>22</v>
      </c>
      <c r="B2623">
        <v>1986</v>
      </c>
      <c r="C2623" t="s">
        <v>1147</v>
      </c>
      <c r="D2623">
        <v>1781</v>
      </c>
      <c r="E2623">
        <f>VLOOKUP(C2623,GDP!A$1:BG$265,28,FALSE)</f>
        <v>82107924006.173172</v>
      </c>
      <c r="F2623">
        <f>VLOOKUP(C2623,Population!A$1:BG$265,28,FALSE)</f>
        <v>34490419</v>
      </c>
      <c r="G2623">
        <f t="shared" si="40"/>
        <v>2380.6009432988672</v>
      </c>
    </row>
    <row r="2624" spans="1:7" x14ac:dyDescent="0.4">
      <c r="A2624">
        <v>23</v>
      </c>
      <c r="B2624">
        <v>1986</v>
      </c>
      <c r="C2624" t="s">
        <v>199</v>
      </c>
      <c r="D2624">
        <v>1780</v>
      </c>
      <c r="E2624">
        <f>VLOOKUP(C2624,GDP!A$1:BG$265,28,FALSE)</f>
        <v>0</v>
      </c>
      <c r="F2624">
        <f>VLOOKUP(C2624,Population!A$1:BG$265,28,FALSE)</f>
        <v>37456119</v>
      </c>
      <c r="G2624" t="str">
        <f t="shared" si="40"/>
        <v>.</v>
      </c>
    </row>
    <row r="2625" spans="1:7" x14ac:dyDescent="0.4">
      <c r="A2625">
        <v>24</v>
      </c>
      <c r="B2625">
        <v>1986</v>
      </c>
      <c r="C2625" t="s">
        <v>108</v>
      </c>
      <c r="D2625">
        <v>1779</v>
      </c>
      <c r="E2625">
        <f>VLOOKUP(C2625,GDP!A$1:BG$265,28,FALSE)</f>
        <v>0</v>
      </c>
      <c r="F2625">
        <f>VLOOKUP(C2625,Population!A$1:BG$265,28,FALSE)</f>
        <v>10630564</v>
      </c>
      <c r="G2625" t="str">
        <f t="shared" si="40"/>
        <v>.</v>
      </c>
    </row>
    <row r="2626" spans="1:7" x14ac:dyDescent="0.4">
      <c r="A2626">
        <v>25</v>
      </c>
      <c r="B2626">
        <v>1986</v>
      </c>
      <c r="C2626" t="s">
        <v>410</v>
      </c>
      <c r="D2626">
        <v>1778</v>
      </c>
      <c r="E2626">
        <f>VLOOKUP(C2626,GDP!A$1:BG$265,28,FALSE)</f>
        <v>20249294117.64706</v>
      </c>
      <c r="F2626">
        <f>VLOOKUP(C2626,Population!A$1:BG$265,28,FALSE)</f>
        <v>8958171</v>
      </c>
      <c r="G2626">
        <f t="shared" si="40"/>
        <v>2260.427281154497</v>
      </c>
    </row>
    <row r="2627" spans="1:7" x14ac:dyDescent="0.4">
      <c r="A2627">
        <v>26</v>
      </c>
      <c r="B2627">
        <v>1986</v>
      </c>
      <c r="C2627" t="s">
        <v>81</v>
      </c>
      <c r="D2627">
        <v>1777</v>
      </c>
      <c r="E2627">
        <f>VLOOKUP(C2627,GDP!A$1:BG$265,28,FALSE)</f>
        <v>5880112788.4094715</v>
      </c>
      <c r="F2627">
        <f>VLOOKUP(C2627,Population!A$1:BG$265,28,FALSE)</f>
        <v>3031038</v>
      </c>
      <c r="G2627">
        <f t="shared" ref="G2627:G2690" si="41">IFERROR(IF(E2627*F2627=0,".",E2627/F2627),".")</f>
        <v>1939.9667006515497</v>
      </c>
    </row>
    <row r="2628" spans="1:7" x14ac:dyDescent="0.4">
      <c r="A2628">
        <v>27</v>
      </c>
      <c r="B2628">
        <v>1986</v>
      </c>
      <c r="C2628" t="s">
        <v>100</v>
      </c>
      <c r="D2628">
        <v>1764</v>
      </c>
      <c r="E2628">
        <f>VLOOKUP(C2628,GDP!A$1:BG$265,28,FALSE)</f>
        <v>99036165209.553864</v>
      </c>
      <c r="F2628">
        <f>VLOOKUP(C2628,Population!A$1:BG$265,28,FALSE)</f>
        <v>7569794</v>
      </c>
      <c r="G2628">
        <f t="shared" si="41"/>
        <v>13083.072697824256</v>
      </c>
    </row>
    <row r="2629" spans="1:7" x14ac:dyDescent="0.4">
      <c r="A2629">
        <v>28</v>
      </c>
      <c r="B2629">
        <v>1986</v>
      </c>
      <c r="C2629" t="s">
        <v>467</v>
      </c>
      <c r="D2629">
        <v>1760</v>
      </c>
      <c r="E2629">
        <f>VLOOKUP(C2629,GDP!A$1:BG$265,28,FALSE)</f>
        <v>38749715721.75312</v>
      </c>
      <c r="F2629">
        <f>VLOOKUP(C2629,Population!A$1:BG$265,28,FALSE)</f>
        <v>10032734</v>
      </c>
      <c r="G2629">
        <f t="shared" si="41"/>
        <v>3862.3286256521023</v>
      </c>
    </row>
    <row r="2630" spans="1:7" x14ac:dyDescent="0.4">
      <c r="A2630">
        <v>29</v>
      </c>
      <c r="B2630">
        <v>1986</v>
      </c>
      <c r="C2630" t="s">
        <v>2002</v>
      </c>
      <c r="D2630">
        <v>1753</v>
      </c>
      <c r="E2630">
        <f>VLOOKUP(C2630,GDP!A$1:BG$265,28,FALSE)</f>
        <v>28748960470.538364</v>
      </c>
      <c r="F2630">
        <f>VLOOKUP(C2630,Population!A$1:BG$265,28,FALSE)</f>
        <v>3539690</v>
      </c>
      <c r="G2630">
        <f t="shared" si="41"/>
        <v>8121.8865128128073</v>
      </c>
    </row>
    <row r="2631" spans="1:7" x14ac:dyDescent="0.4">
      <c r="A2631">
        <v>30</v>
      </c>
      <c r="B2631">
        <v>1986</v>
      </c>
      <c r="C2631" t="s">
        <v>2002</v>
      </c>
      <c r="D2631">
        <v>1732</v>
      </c>
      <c r="E2631">
        <f>VLOOKUP(C2631,GDP!A$1:BG$265,28,FALSE)</f>
        <v>28748960470.538364</v>
      </c>
      <c r="F2631">
        <f>VLOOKUP(C2631,Population!A$1:BG$265,28,FALSE)</f>
        <v>3539690</v>
      </c>
      <c r="G2631">
        <f t="shared" si="41"/>
        <v>8121.8865128128073</v>
      </c>
    </row>
    <row r="2632" spans="1:7" x14ac:dyDescent="0.4">
      <c r="A2632">
        <v>31</v>
      </c>
      <c r="B2632">
        <v>1986</v>
      </c>
      <c r="C2632" t="s">
        <v>522</v>
      </c>
      <c r="D2632">
        <v>1724</v>
      </c>
      <c r="E2632">
        <f>VLOOKUP(C2632,GDP!A$1:BG$265,28,FALSE)</f>
        <v>19462175321.822414</v>
      </c>
      <c r="F2632">
        <f>VLOOKUP(C2632,Population!A$1:BG$265,28,FALSE)</f>
        <v>23023935</v>
      </c>
      <c r="G2632">
        <f t="shared" si="41"/>
        <v>845.30187050225834</v>
      </c>
    </row>
    <row r="2633" spans="1:7" x14ac:dyDescent="0.4">
      <c r="A2633">
        <v>32</v>
      </c>
      <c r="B2633">
        <v>1986</v>
      </c>
      <c r="C2633" t="s">
        <v>117</v>
      </c>
      <c r="D2633">
        <v>1723</v>
      </c>
      <c r="E2633">
        <f>VLOOKUP(C2633,GDP!A$1:BG$265,28,FALSE)</f>
        <v>154482372838.95715</v>
      </c>
      <c r="F2633">
        <f>VLOOKUP(C2633,Population!A$1:BG$265,28,FALSE)</f>
        <v>6504124</v>
      </c>
      <c r="G2633">
        <f t="shared" si="41"/>
        <v>23751.449517099791</v>
      </c>
    </row>
    <row r="2634" spans="1:7" x14ac:dyDescent="0.4">
      <c r="A2634">
        <v>33</v>
      </c>
      <c r="B2634">
        <v>1986</v>
      </c>
      <c r="C2634" t="s">
        <v>192</v>
      </c>
      <c r="D2634">
        <v>1713</v>
      </c>
      <c r="E2634">
        <f>VLOOKUP(C2634,GDP!A$1:BG$265,28,FALSE)</f>
        <v>78693253275.994965</v>
      </c>
      <c r="F2634">
        <f>VLOOKUP(C2634,Population!A$1:BG$265,28,FALSE)</f>
        <v>4167354</v>
      </c>
      <c r="G2634">
        <f t="shared" si="41"/>
        <v>18883.265802711976</v>
      </c>
    </row>
    <row r="2635" spans="1:7" x14ac:dyDescent="0.4">
      <c r="A2635">
        <v>34</v>
      </c>
      <c r="B2635">
        <v>1986</v>
      </c>
      <c r="C2635" t="s">
        <v>709</v>
      </c>
      <c r="D2635">
        <v>1694</v>
      </c>
      <c r="E2635">
        <f>VLOOKUP(C2635,GDP!A$1:BG$265,28,FALSE)</f>
        <v>10621158532.5193</v>
      </c>
      <c r="F2635">
        <f>VLOOKUP(C2635,Population!A$1:BG$265,28,FALSE)</f>
        <v>10368300</v>
      </c>
      <c r="G2635">
        <f t="shared" si="41"/>
        <v>1024.3876558856612</v>
      </c>
    </row>
    <row r="2636" spans="1:7" x14ac:dyDescent="0.4">
      <c r="A2636">
        <v>35</v>
      </c>
      <c r="B2636">
        <v>1986</v>
      </c>
      <c r="C2636" t="s">
        <v>565</v>
      </c>
      <c r="D2636">
        <v>1663</v>
      </c>
      <c r="E2636">
        <f>VLOOKUP(C2636,GDP!A$1:BG$265,28,FALSE)</f>
        <v>181977476217.12369</v>
      </c>
      <c r="F2636">
        <f>VLOOKUP(C2636,Population!A$1:BG$265,28,FALSE)</f>
        <v>16018400</v>
      </c>
      <c r="G2636">
        <f t="shared" si="41"/>
        <v>11360.527656764951</v>
      </c>
    </row>
    <row r="2637" spans="1:7" x14ac:dyDescent="0.4">
      <c r="A2637">
        <v>36</v>
      </c>
      <c r="B2637">
        <v>1986</v>
      </c>
      <c r="C2637" t="s">
        <v>399</v>
      </c>
      <c r="D2637">
        <v>1660</v>
      </c>
      <c r="E2637">
        <f>VLOOKUP(C2637,GDP!A$1:BG$265,28,FALSE)</f>
        <v>34942489683.971237</v>
      </c>
      <c r="F2637">
        <f>VLOOKUP(C2637,Population!A$1:BG$265,28,FALSE)</f>
        <v>31669776</v>
      </c>
      <c r="G2637">
        <f t="shared" si="41"/>
        <v>1103.3387064048459</v>
      </c>
    </row>
    <row r="2638" spans="1:7" x14ac:dyDescent="0.4">
      <c r="A2638">
        <v>37</v>
      </c>
      <c r="B2638">
        <v>1986</v>
      </c>
      <c r="C2638" t="s">
        <v>1060</v>
      </c>
      <c r="D2638">
        <v>1655</v>
      </c>
      <c r="E2638">
        <f>VLOOKUP(C2638,GDP!A$1:BG$265,28,FALSE)</f>
        <v>56379593719.571571</v>
      </c>
      <c r="F2638">
        <f>VLOOKUP(C2638,Population!A$1:BG$265,28,FALSE)</f>
        <v>9967213</v>
      </c>
      <c r="G2638">
        <f t="shared" si="41"/>
        <v>5656.5053560680972</v>
      </c>
    </row>
    <row r="2639" spans="1:7" x14ac:dyDescent="0.4">
      <c r="A2639">
        <v>38</v>
      </c>
      <c r="B2639">
        <v>1986</v>
      </c>
      <c r="C2639" t="s">
        <v>678</v>
      </c>
      <c r="D2639">
        <v>1649</v>
      </c>
      <c r="E2639">
        <f>VLOOKUP(C2639,GDP!A$1:BG$265,28,FALSE)</f>
        <v>209094561833.81714</v>
      </c>
      <c r="F2639">
        <f>VLOOKUP(C2639,Population!A$1:BG$265,28,FALSE)</f>
        <v>49256842</v>
      </c>
      <c r="G2639">
        <f t="shared" si="41"/>
        <v>4244.9851298590584</v>
      </c>
    </row>
    <row r="2640" spans="1:7" x14ac:dyDescent="0.4">
      <c r="A2640">
        <v>39</v>
      </c>
      <c r="B2640">
        <v>1986</v>
      </c>
      <c r="C2640" t="s">
        <v>2255</v>
      </c>
      <c r="D2640">
        <v>1648</v>
      </c>
      <c r="E2640">
        <f>VLOOKUP(C2640,GDP!A$1:BG$265,28,FALSE)</f>
        <v>115537126325.94022</v>
      </c>
      <c r="F2640">
        <f>VLOOKUP(C2640,Population!A$1:BG$265,28,FALSE)</f>
        <v>41213674</v>
      </c>
      <c r="G2640">
        <f t="shared" si="41"/>
        <v>2803.3687636278246</v>
      </c>
    </row>
    <row r="2641" spans="1:7" x14ac:dyDescent="0.4">
      <c r="A2641">
        <v>40</v>
      </c>
      <c r="B2641">
        <v>1986</v>
      </c>
      <c r="C2641" t="s">
        <v>1955</v>
      </c>
      <c r="D2641">
        <v>1647</v>
      </c>
      <c r="E2641">
        <f>VLOOKUP(C2641,GDP!A$1:BG$265,28,FALSE)</f>
        <v>9158302205.3623695</v>
      </c>
      <c r="F2641">
        <f>VLOOKUP(C2641,Population!A$1:BG$265,28,FALSE)</f>
        <v>10620267</v>
      </c>
      <c r="G2641">
        <f t="shared" si="41"/>
        <v>862.34199247178719</v>
      </c>
    </row>
    <row r="2642" spans="1:7" x14ac:dyDescent="0.4">
      <c r="A2642">
        <v>41</v>
      </c>
      <c r="B2642">
        <v>1986</v>
      </c>
      <c r="C2642" t="s">
        <v>60</v>
      </c>
      <c r="D2642">
        <v>1642</v>
      </c>
      <c r="E2642">
        <f>VLOOKUP(C2642,GDP!A$1:BG$265,28,FALSE)</f>
        <v>15244232957.875952</v>
      </c>
      <c r="F2642">
        <f>VLOOKUP(C2642,Population!A$1:BG$265,28,FALSE)</f>
        <v>19996253</v>
      </c>
      <c r="G2642">
        <f t="shared" si="41"/>
        <v>762.35447500468968</v>
      </c>
    </row>
    <row r="2643" spans="1:7" x14ac:dyDescent="0.4">
      <c r="A2643">
        <v>42</v>
      </c>
      <c r="B2643">
        <v>1986</v>
      </c>
      <c r="C2643" t="s">
        <v>109</v>
      </c>
      <c r="D2643">
        <v>1640</v>
      </c>
      <c r="E2643">
        <f>VLOOKUP(C2643,GDP!A$1:BG$265,28,FALSE)</f>
        <v>35880262675.397568</v>
      </c>
      <c r="F2643">
        <f>VLOOKUP(C2643,Population!A$1:BG$265,28,FALSE)</f>
        <v>51607703</v>
      </c>
      <c r="G2643">
        <f t="shared" si="41"/>
        <v>695.25013882903431</v>
      </c>
    </row>
    <row r="2644" spans="1:7" x14ac:dyDescent="0.4">
      <c r="A2644">
        <v>42</v>
      </c>
      <c r="B2644">
        <v>1986</v>
      </c>
      <c r="C2644" t="s">
        <v>1261</v>
      </c>
      <c r="D2644">
        <v>1640</v>
      </c>
      <c r="E2644">
        <f>VLOOKUP(C2644,GDP!A$1:BG$265,28,FALSE)</f>
        <v>4189860416.1811848</v>
      </c>
      <c r="F2644">
        <f>VLOOKUP(C2644,Population!A$1:BG$265,28,FALSE)</f>
        <v>6686159</v>
      </c>
      <c r="G2644">
        <f t="shared" si="41"/>
        <v>626.64684106094171</v>
      </c>
    </row>
    <row r="2645" spans="1:7" x14ac:dyDescent="0.4">
      <c r="A2645">
        <v>44</v>
      </c>
      <c r="B2645">
        <v>1986</v>
      </c>
      <c r="C2645" t="s">
        <v>750</v>
      </c>
      <c r="D2645">
        <v>1632</v>
      </c>
      <c r="E2645">
        <f>VLOOKUP(C2645,GDP!A$1:BG$265,28,FALSE)</f>
        <v>17903681693.048862</v>
      </c>
      <c r="F2645">
        <f>VLOOKUP(C2645,Population!A$1:BG$265,28,FALSE)</f>
        <v>1836105</v>
      </c>
      <c r="G2645">
        <f t="shared" si="41"/>
        <v>9750.9029674494996</v>
      </c>
    </row>
    <row r="2646" spans="1:7" x14ac:dyDescent="0.4">
      <c r="A2646">
        <v>45</v>
      </c>
      <c r="B2646">
        <v>1986</v>
      </c>
      <c r="C2646" t="s">
        <v>739</v>
      </c>
      <c r="D2646">
        <v>1631</v>
      </c>
      <c r="E2646">
        <f>VLOOKUP(C2646,GDP!A$1:BG$265,28,FALSE)</f>
        <v>3808500050.0000005</v>
      </c>
      <c r="F2646">
        <f>VLOOKUP(C2646,Population!A$1:BG$265,28,FALSE)</f>
        <v>4410158</v>
      </c>
      <c r="G2646">
        <f t="shared" si="41"/>
        <v>863.57451365688041</v>
      </c>
    </row>
    <row r="2647" spans="1:7" x14ac:dyDescent="0.4">
      <c r="A2647">
        <v>46</v>
      </c>
      <c r="B2647">
        <v>1986</v>
      </c>
      <c r="C2647" t="s">
        <v>727</v>
      </c>
      <c r="D2647">
        <v>1622</v>
      </c>
      <c r="E2647">
        <f>VLOOKUP(C2647,GDP!A$1:BG$265,28,FALSE)</f>
        <v>63696301892.811569</v>
      </c>
      <c r="F2647">
        <f>VLOOKUP(C2647,Population!A$1:BG$265,28,FALSE)</f>
        <v>23241272</v>
      </c>
      <c r="G2647">
        <f t="shared" si="41"/>
        <v>2740.6547237522786</v>
      </c>
    </row>
    <row r="2648" spans="1:7" x14ac:dyDescent="0.4">
      <c r="A2648">
        <v>47</v>
      </c>
      <c r="B2648">
        <v>1986</v>
      </c>
      <c r="C2648" t="s">
        <v>2015</v>
      </c>
      <c r="D2648">
        <v>1611</v>
      </c>
      <c r="E2648">
        <f>VLOOKUP(C2648,GDP!A$1:BG$265,28,FALSE)</f>
        <v>0</v>
      </c>
      <c r="F2648">
        <f>VLOOKUP(C2648,Population!A$1:BG$265,28,FALSE)</f>
        <v>3994591</v>
      </c>
      <c r="G2648" t="str">
        <f t="shared" si="41"/>
        <v>.</v>
      </c>
    </row>
    <row r="2649" spans="1:7" x14ac:dyDescent="0.4">
      <c r="A2649">
        <v>48</v>
      </c>
      <c r="B2649">
        <v>1986</v>
      </c>
      <c r="C2649" t="s">
        <v>2285</v>
      </c>
      <c r="D2649">
        <v>1609</v>
      </c>
      <c r="E2649">
        <f>VLOOKUP(C2649,GDP!A$1:BG$265,28,FALSE)</f>
        <v>8042983396.499999</v>
      </c>
      <c r="F2649">
        <f>VLOOKUP(C2649,Population!A$1:BG$265,28,FALSE)</f>
        <v>30685824</v>
      </c>
      <c r="G2649">
        <f t="shared" si="41"/>
        <v>262.10746032109154</v>
      </c>
    </row>
    <row r="2650" spans="1:7" x14ac:dyDescent="0.4">
      <c r="A2650">
        <v>48</v>
      </c>
      <c r="B2650">
        <v>1986</v>
      </c>
      <c r="C2650" t="s">
        <v>505</v>
      </c>
      <c r="D2650">
        <v>1609</v>
      </c>
      <c r="E2650">
        <f>VLOOKUP(C2650,GDP!A$1:BG$265,28,FALSE)</f>
        <v>0</v>
      </c>
      <c r="F2650">
        <f>VLOOKUP(C2650,Population!A$1:BG$265,28,FALSE)</f>
        <v>4299000</v>
      </c>
      <c r="G2650" t="str">
        <f t="shared" si="41"/>
        <v>.</v>
      </c>
    </row>
    <row r="2651" spans="1:7" x14ac:dyDescent="0.4">
      <c r="A2651">
        <v>50</v>
      </c>
      <c r="B2651">
        <v>1986</v>
      </c>
      <c r="C2651" t="s">
        <v>2279</v>
      </c>
      <c r="D2651">
        <v>1599</v>
      </c>
      <c r="E2651" t="e">
        <f>VLOOKUP(C2651,GDP!A$1:BG$265,28,FALSE)</f>
        <v>#N/A</v>
      </c>
      <c r="F2651" t="e">
        <f>VLOOKUP(C2651,Population!A$1:BG$265,28,FALSE)</f>
        <v>#N/A</v>
      </c>
      <c r="G2651" t="str">
        <f t="shared" si="41"/>
        <v>.</v>
      </c>
    </row>
    <row r="2652" spans="1:7" x14ac:dyDescent="0.4">
      <c r="A2652">
        <v>51</v>
      </c>
      <c r="B2652">
        <v>1986</v>
      </c>
      <c r="C2652" t="s">
        <v>1492</v>
      </c>
      <c r="D2652">
        <v>1594</v>
      </c>
      <c r="E2652">
        <f>VLOOKUP(C2652,GDP!A$1:BG$265,28,FALSE)</f>
        <v>5727602644.7147217</v>
      </c>
      <c r="F2652">
        <f>VLOOKUP(C2652,Population!A$1:BG$265,28,FALSE)</f>
        <v>13104296</v>
      </c>
      <c r="G2652">
        <f t="shared" si="41"/>
        <v>437.07824096118719</v>
      </c>
    </row>
    <row r="2653" spans="1:7" x14ac:dyDescent="0.4">
      <c r="A2653">
        <v>52</v>
      </c>
      <c r="B2653">
        <v>1986</v>
      </c>
      <c r="C2653" t="s">
        <v>1954</v>
      </c>
      <c r="D2653">
        <v>1586</v>
      </c>
      <c r="E2653">
        <f>VLOOKUP(C2653,GDP!A$1:BG$265,28,FALSE)</f>
        <v>300758100107.24634</v>
      </c>
      <c r="F2653">
        <f>VLOOKUP(C2653,Population!A$1:BG$265,28,FALSE)</f>
        <v>1066790000</v>
      </c>
      <c r="G2653">
        <f t="shared" si="41"/>
        <v>281.92812091156304</v>
      </c>
    </row>
    <row r="2654" spans="1:7" x14ac:dyDescent="0.4">
      <c r="A2654">
        <v>53</v>
      </c>
      <c r="B2654">
        <v>1986</v>
      </c>
      <c r="C2654" t="s">
        <v>2120</v>
      </c>
      <c r="D2654">
        <v>1582</v>
      </c>
      <c r="E2654">
        <f>VLOOKUP(C2654,GDP!A$1:BG$265,28,FALSE)</f>
        <v>1661948717.9487183</v>
      </c>
      <c r="F2654">
        <f>VLOOKUP(C2654,Population!A$1:BG$265,28,FALSE)</f>
        <v>7170656</v>
      </c>
      <c r="G2654">
        <f t="shared" si="41"/>
        <v>231.7708056206738</v>
      </c>
    </row>
    <row r="2655" spans="1:7" x14ac:dyDescent="0.4">
      <c r="A2655">
        <v>54</v>
      </c>
      <c r="B2655">
        <v>1986</v>
      </c>
      <c r="C2655" t="s">
        <v>815</v>
      </c>
      <c r="D2655">
        <v>1577</v>
      </c>
      <c r="E2655">
        <f>VLOOKUP(C2655,GDP!A$1:BG$265,28,FALSE)</f>
        <v>377437927311.98273</v>
      </c>
      <c r="F2655">
        <f>VLOOKUP(C2655,Population!A$1:BG$265,28,FALSE)</f>
        <v>26204000</v>
      </c>
      <c r="G2655">
        <f t="shared" si="41"/>
        <v>14403.828702182214</v>
      </c>
    </row>
    <row r="2656" spans="1:7" x14ac:dyDescent="0.4">
      <c r="A2656">
        <v>55</v>
      </c>
      <c r="B2656">
        <v>1986</v>
      </c>
      <c r="C2656" t="s">
        <v>637</v>
      </c>
      <c r="D2656">
        <v>1576</v>
      </c>
      <c r="E2656">
        <f>VLOOKUP(C2656,GDP!A$1:BG$265,28,FALSE)</f>
        <v>9018136020.1511326</v>
      </c>
      <c r="F2656">
        <f>VLOOKUP(C2656,Population!A$1:BG$265,28,FALSE)</f>
        <v>7509756</v>
      </c>
      <c r="G2656">
        <f t="shared" si="41"/>
        <v>1200.8560624541108</v>
      </c>
    </row>
    <row r="2657" spans="1:7" x14ac:dyDescent="0.4">
      <c r="A2657">
        <v>56</v>
      </c>
      <c r="B2657">
        <v>1986</v>
      </c>
      <c r="C2657" t="s">
        <v>2260</v>
      </c>
      <c r="D2657">
        <v>1568</v>
      </c>
      <c r="E2657" t="e">
        <f>VLOOKUP(C2657,GDP!A$1:BG$265,28,FALSE)</f>
        <v>#N/A</v>
      </c>
      <c r="F2657" t="e">
        <f>VLOOKUP(C2657,Population!A$1:BG$265,28,FALSE)</f>
        <v>#N/A</v>
      </c>
      <c r="G2657" t="str">
        <f t="shared" si="41"/>
        <v>.</v>
      </c>
    </row>
    <row r="2658" spans="1:7" x14ac:dyDescent="0.4">
      <c r="A2658">
        <v>57</v>
      </c>
      <c r="B2658">
        <v>1986</v>
      </c>
      <c r="C2658" t="s">
        <v>1988</v>
      </c>
      <c r="D2658">
        <v>1566</v>
      </c>
      <c r="E2658">
        <f>VLOOKUP(C2658,GDP!A$1:BG$265,28,FALSE)</f>
        <v>7231963515.9817343</v>
      </c>
      <c r="F2658">
        <f>VLOOKUP(C2658,Population!A$1:BG$265,28,FALSE)</f>
        <v>8438604</v>
      </c>
      <c r="G2658">
        <f t="shared" si="41"/>
        <v>857.00946696654262</v>
      </c>
    </row>
    <row r="2659" spans="1:7" x14ac:dyDescent="0.4">
      <c r="A2659">
        <v>58</v>
      </c>
      <c r="B2659">
        <v>1986</v>
      </c>
      <c r="C2659" t="s">
        <v>851</v>
      </c>
      <c r="D2659">
        <v>1565</v>
      </c>
      <c r="E2659">
        <f>VLOOKUP(C2659,GDP!A$1:BG$265,28,FALSE)</f>
        <v>47127693792.216148</v>
      </c>
      <c r="F2659">
        <f>VLOOKUP(C2659,Population!A$1:BG$265,28,FALSE)</f>
        <v>15936375</v>
      </c>
      <c r="G2659">
        <f t="shared" si="41"/>
        <v>2957.2405137439441</v>
      </c>
    </row>
    <row r="2660" spans="1:7" x14ac:dyDescent="0.4">
      <c r="A2660">
        <v>59</v>
      </c>
      <c r="B2660">
        <v>1986</v>
      </c>
      <c r="C2660" t="s">
        <v>1064</v>
      </c>
      <c r="D2660">
        <v>1564</v>
      </c>
      <c r="E2660">
        <f>VLOOKUP(C2660,GDP!A$1:BG$265,28,FALSE)</f>
        <v>20721499308.437065</v>
      </c>
      <c r="F2660">
        <f>VLOOKUP(C2660,Population!A$1:BG$265,28,FALSE)</f>
        <v>85818502</v>
      </c>
      <c r="G2660">
        <f t="shared" si="41"/>
        <v>241.45724786057283</v>
      </c>
    </row>
    <row r="2661" spans="1:7" x14ac:dyDescent="0.4">
      <c r="A2661">
        <v>60</v>
      </c>
      <c r="B2661">
        <v>1986</v>
      </c>
      <c r="C2661" t="s">
        <v>2109</v>
      </c>
      <c r="D2661">
        <v>1561</v>
      </c>
      <c r="E2661">
        <f>VLOOKUP(C2661,GDP!A$1:BG$265,28,FALSE)</f>
        <v>4590155000000</v>
      </c>
      <c r="F2661">
        <f>VLOOKUP(C2661,Population!A$1:BG$265,28,FALSE)</f>
        <v>240133000</v>
      </c>
      <c r="G2661">
        <f t="shared" si="41"/>
        <v>19115.052908180049</v>
      </c>
    </row>
    <row r="2662" spans="1:7" x14ac:dyDescent="0.4">
      <c r="A2662">
        <v>61</v>
      </c>
      <c r="B2662">
        <v>1986</v>
      </c>
      <c r="C2662" t="s">
        <v>934</v>
      </c>
      <c r="D2662">
        <v>1560</v>
      </c>
      <c r="E2662">
        <f>VLOOKUP(C2662,GDP!A$1:BG$265,28,FALSE)</f>
        <v>5477895474.9103947</v>
      </c>
      <c r="F2662">
        <f>VLOOKUP(C2662,Population!A$1:BG$265,28,FALSE)</f>
        <v>2800986</v>
      </c>
      <c r="G2662">
        <f t="shared" si="41"/>
        <v>1955.7025543542147</v>
      </c>
    </row>
    <row r="2663" spans="1:7" x14ac:dyDescent="0.4">
      <c r="A2663">
        <v>61</v>
      </c>
      <c r="B2663">
        <v>1986</v>
      </c>
      <c r="C2663" t="s">
        <v>1976</v>
      </c>
      <c r="D2663">
        <v>1560</v>
      </c>
      <c r="E2663">
        <f>VLOOKUP(C2663,GDP!A$1:BG$265,28,FALSE)</f>
        <v>73586676049.73024</v>
      </c>
      <c r="F2663">
        <f>VLOOKUP(C2663,Population!A$1:BG$265,28,FALSE)</f>
        <v>4918154</v>
      </c>
      <c r="G2663">
        <f t="shared" si="41"/>
        <v>14962.255360391366</v>
      </c>
    </row>
    <row r="2664" spans="1:7" x14ac:dyDescent="0.4">
      <c r="A2664">
        <v>63</v>
      </c>
      <c r="B2664">
        <v>1986</v>
      </c>
      <c r="C2664" t="s">
        <v>1046</v>
      </c>
      <c r="D2664">
        <v>1557</v>
      </c>
      <c r="E2664">
        <f>VLOOKUP(C2664,GDP!A$1:BG$265,28,FALSE)</f>
        <v>86961922765.325409</v>
      </c>
      <c r="F2664">
        <f>VLOOKUP(C2664,Population!A$1:BG$265,28,FALSE)</f>
        <v>13869012</v>
      </c>
      <c r="G2664">
        <f t="shared" si="41"/>
        <v>6270.2319938381634</v>
      </c>
    </row>
    <row r="2665" spans="1:7" x14ac:dyDescent="0.4">
      <c r="A2665">
        <v>64</v>
      </c>
      <c r="B2665">
        <v>1986</v>
      </c>
      <c r="C2665" t="s">
        <v>2275</v>
      </c>
      <c r="D2665">
        <v>1541</v>
      </c>
      <c r="E2665" t="e">
        <f>VLOOKUP(C2665,GDP!A$1:BG$265,28,FALSE)</f>
        <v>#N/A</v>
      </c>
      <c r="F2665" t="e">
        <f>VLOOKUP(C2665,Population!A$1:BG$265,28,FALSE)</f>
        <v>#N/A</v>
      </c>
      <c r="G2665" t="str">
        <f t="shared" si="41"/>
        <v>.</v>
      </c>
    </row>
    <row r="2666" spans="1:7" x14ac:dyDescent="0.4">
      <c r="A2666">
        <v>65</v>
      </c>
      <c r="B2666">
        <v>1986</v>
      </c>
      <c r="C2666" t="s">
        <v>719</v>
      </c>
      <c r="D2666">
        <v>1536</v>
      </c>
      <c r="E2666">
        <f>VLOOKUP(C2666,GDP!A$1:BG$265,28,FALSE)</f>
        <v>30604668356.5695</v>
      </c>
      <c r="F2666">
        <f>VLOOKUP(C2666,Population!A$1:BG$265,28,FALSE)</f>
        <v>3246300</v>
      </c>
      <c r="G2666">
        <f t="shared" si="41"/>
        <v>9427.5539403534785</v>
      </c>
    </row>
    <row r="2667" spans="1:7" x14ac:dyDescent="0.4">
      <c r="A2667">
        <v>66</v>
      </c>
      <c r="B2667">
        <v>1986</v>
      </c>
      <c r="C2667" t="s">
        <v>2121</v>
      </c>
      <c r="D2667">
        <v>1535</v>
      </c>
      <c r="E2667">
        <f>VLOOKUP(C2667,GDP!A$1:BG$265,28,FALSE)</f>
        <v>6217523700</v>
      </c>
      <c r="F2667">
        <f>VLOOKUP(C2667,Population!A$1:BG$265,28,FALSE)</f>
        <v>8976205</v>
      </c>
      <c r="G2667">
        <f t="shared" si="41"/>
        <v>692.66730205025397</v>
      </c>
    </row>
    <row r="2668" spans="1:7" x14ac:dyDescent="0.4">
      <c r="A2668">
        <v>67</v>
      </c>
      <c r="B2668">
        <v>1986</v>
      </c>
      <c r="C2668" t="s">
        <v>1312</v>
      </c>
      <c r="D2668">
        <v>1533</v>
      </c>
      <c r="E2668">
        <f>VLOOKUP(C2668,GDP!A$1:BG$265,28,FALSE)</f>
        <v>15314143988.062119</v>
      </c>
      <c r="F2668">
        <f>VLOOKUP(C2668,Population!A$1:BG$265,28,FALSE)</f>
        <v>9272906</v>
      </c>
      <c r="G2668">
        <f t="shared" si="41"/>
        <v>1651.4935003182518</v>
      </c>
    </row>
    <row r="2669" spans="1:7" x14ac:dyDescent="0.4">
      <c r="A2669">
        <v>68</v>
      </c>
      <c r="B2669">
        <v>1986</v>
      </c>
      <c r="C2669" t="s">
        <v>529</v>
      </c>
      <c r="D2669">
        <v>1530</v>
      </c>
      <c r="E2669">
        <f>VLOOKUP(C2669,GDP!A$1:BG$265,28,FALSE)</f>
        <v>3771663200</v>
      </c>
      <c r="F2669">
        <f>VLOOKUP(C2669,Population!A$1:BG$265,28,FALSE)</f>
        <v>4988943</v>
      </c>
      <c r="G2669">
        <f t="shared" si="41"/>
        <v>756.00446828115696</v>
      </c>
    </row>
    <row r="2670" spans="1:7" x14ac:dyDescent="0.4">
      <c r="A2670">
        <v>69</v>
      </c>
      <c r="B2670">
        <v>1986</v>
      </c>
      <c r="C2670" t="s">
        <v>2048</v>
      </c>
      <c r="D2670">
        <v>1528</v>
      </c>
      <c r="E2670">
        <f>VLOOKUP(C2670,GDP!A$1:BG$265,28,FALSE)</f>
        <v>1183654827.7900167</v>
      </c>
      <c r="F2670">
        <f>VLOOKUP(C2670,Population!A$1:BG$265,28,FALSE)</f>
        <v>7625305</v>
      </c>
      <c r="G2670">
        <f t="shared" si="41"/>
        <v>155.22721094959698</v>
      </c>
    </row>
    <row r="2671" spans="1:7" x14ac:dyDescent="0.4">
      <c r="A2671">
        <v>70</v>
      </c>
      <c r="B2671">
        <v>1986</v>
      </c>
      <c r="C2671" t="s">
        <v>295</v>
      </c>
      <c r="D2671">
        <v>1524</v>
      </c>
      <c r="E2671">
        <f>VLOOKUP(C2671,GDP!A$1:BG$265,28,FALSE)</f>
        <v>75728009962.787811</v>
      </c>
      <c r="F2671">
        <f>VLOOKUP(C2671,Population!A$1:BG$265,28,FALSE)</f>
        <v>50128489</v>
      </c>
      <c r="G2671">
        <f t="shared" si="41"/>
        <v>1510.6780889164206</v>
      </c>
    </row>
    <row r="2672" spans="1:7" x14ac:dyDescent="0.4">
      <c r="A2672">
        <v>71</v>
      </c>
      <c r="B2672">
        <v>1986</v>
      </c>
      <c r="C2672" t="s">
        <v>186</v>
      </c>
      <c r="D2672">
        <v>1517</v>
      </c>
      <c r="E2672">
        <f>VLOOKUP(C2672,GDP!A$1:BG$265,28,FALSE)</f>
        <v>24226574634.029278</v>
      </c>
      <c r="F2672">
        <f>VLOOKUP(C2672,Population!A$1:BG$265,28,FALSE)</f>
        <v>10168087</v>
      </c>
      <c r="G2672">
        <f t="shared" si="41"/>
        <v>2382.6089050997771</v>
      </c>
    </row>
    <row r="2673" spans="1:7" x14ac:dyDescent="0.4">
      <c r="A2673">
        <v>72</v>
      </c>
      <c r="B2673">
        <v>1986</v>
      </c>
      <c r="C2673" t="s">
        <v>2273</v>
      </c>
      <c r="D2673">
        <v>1504</v>
      </c>
      <c r="E2673">
        <f>VLOOKUP(C2673,GDP!A$1:BG$265,28,FALSE)</f>
        <v>1849268214.6818063</v>
      </c>
      <c r="F2673">
        <f>VLOOKUP(C2673,Population!A$1:BG$265,28,FALSE)</f>
        <v>2188046</v>
      </c>
      <c r="G2673">
        <f t="shared" si="41"/>
        <v>845.16880115034439</v>
      </c>
    </row>
    <row r="2674" spans="1:7" x14ac:dyDescent="0.4">
      <c r="A2674">
        <v>73</v>
      </c>
      <c r="B2674">
        <v>1986</v>
      </c>
      <c r="C2674" t="s">
        <v>74</v>
      </c>
      <c r="D2674">
        <v>1503</v>
      </c>
      <c r="E2674">
        <f>VLOOKUP(C2674,GDP!A$1:BG$265,28,FALSE)</f>
        <v>3959379487.6064024</v>
      </c>
      <c r="F2674">
        <f>VLOOKUP(C2674,Population!A$1:BG$265,28,FALSE)</f>
        <v>6337893</v>
      </c>
      <c r="G2674">
        <f t="shared" si="41"/>
        <v>624.71542003097909</v>
      </c>
    </row>
    <row r="2675" spans="1:7" x14ac:dyDescent="0.4">
      <c r="A2675">
        <v>74</v>
      </c>
      <c r="B2675">
        <v>1986</v>
      </c>
      <c r="C2675" t="s">
        <v>2003</v>
      </c>
      <c r="D2675">
        <v>1491</v>
      </c>
      <c r="E2675">
        <f>VLOOKUP(C2675,GDP!A$1:BG$265,28,FALSE)</f>
        <v>3930518365.5198255</v>
      </c>
      <c r="F2675">
        <f>VLOOKUP(C2675,Population!A$1:BG$265,28,FALSE)</f>
        <v>243180</v>
      </c>
      <c r="G2675">
        <f t="shared" si="41"/>
        <v>16163.000104942123</v>
      </c>
    </row>
    <row r="2676" spans="1:7" x14ac:dyDescent="0.4">
      <c r="A2676">
        <v>75</v>
      </c>
      <c r="B2676">
        <v>1986</v>
      </c>
      <c r="C2676" t="s">
        <v>2107</v>
      </c>
      <c r="D2676">
        <v>1489</v>
      </c>
      <c r="E2676">
        <f>VLOOKUP(C2676,GDP!A$1:BG$265,28,FALSE)</f>
        <v>3923232122.1278396</v>
      </c>
      <c r="F2676">
        <f>VLOOKUP(C2676,Population!A$1:BG$265,28,FALSE)</f>
        <v>15154521</v>
      </c>
      <c r="G2676">
        <f t="shared" si="41"/>
        <v>258.88196150362256</v>
      </c>
    </row>
    <row r="2677" spans="1:7" x14ac:dyDescent="0.4">
      <c r="A2677">
        <v>76</v>
      </c>
      <c r="B2677">
        <v>1986</v>
      </c>
      <c r="C2677" t="s">
        <v>1474</v>
      </c>
      <c r="D2677">
        <v>1477</v>
      </c>
      <c r="E2677">
        <f>VLOOKUP(C2677,GDP!A$1:BG$265,28,FALSE)</f>
        <v>7076793822.602006</v>
      </c>
      <c r="F2677">
        <f>VLOOKUP(C2677,Population!A$1:BG$265,28,FALSE)</f>
        <v>10921037</v>
      </c>
      <c r="G2677">
        <f t="shared" si="41"/>
        <v>647.9965064308459</v>
      </c>
    </row>
    <row r="2678" spans="1:7" x14ac:dyDescent="0.4">
      <c r="A2678">
        <v>77</v>
      </c>
      <c r="B2678">
        <v>1986</v>
      </c>
      <c r="C2678" t="s">
        <v>1980</v>
      </c>
      <c r="D2678">
        <v>1469</v>
      </c>
      <c r="E2678">
        <f>VLOOKUP(C2678,GDP!A$1:BG$265,28,FALSE)</f>
        <v>3403638193.5790529</v>
      </c>
      <c r="F2678">
        <f>VLOOKUP(C2678,Population!A$1:BG$265,28,FALSE)</f>
        <v>853027</v>
      </c>
      <c r="G2678">
        <f t="shared" si="41"/>
        <v>3990.0708812019466</v>
      </c>
    </row>
    <row r="2679" spans="1:7" x14ac:dyDescent="0.4">
      <c r="A2679">
        <v>78</v>
      </c>
      <c r="B2679">
        <v>1986</v>
      </c>
      <c r="C2679" t="s">
        <v>1497</v>
      </c>
      <c r="D2679">
        <v>1466</v>
      </c>
      <c r="E2679">
        <f>VLOOKUP(C2679,GDP!A$1:BG$265,28,FALSE)</f>
        <v>1060911735.2606466</v>
      </c>
      <c r="F2679">
        <f>VLOOKUP(C2679,Population!A$1:BG$265,28,FALSE)</f>
        <v>3364020</v>
      </c>
      <c r="G2679">
        <f t="shared" si="41"/>
        <v>315.37022231159347</v>
      </c>
    </row>
    <row r="2680" spans="1:7" x14ac:dyDescent="0.4">
      <c r="A2680">
        <v>79</v>
      </c>
      <c r="B2680">
        <v>1986</v>
      </c>
      <c r="C2680" t="s">
        <v>1929</v>
      </c>
      <c r="D2680">
        <v>1461</v>
      </c>
      <c r="E2680">
        <f>VLOOKUP(C2680,GDP!A$1:BG$265,28,FALSE)</f>
        <v>2173750012.5000005</v>
      </c>
      <c r="F2680">
        <f>VLOOKUP(C2680,Population!A$1:BG$265,28,FALSE)</f>
        <v>3022635</v>
      </c>
      <c r="G2680">
        <f t="shared" si="41"/>
        <v>719.15729570391409</v>
      </c>
    </row>
    <row r="2681" spans="1:7" x14ac:dyDescent="0.4">
      <c r="A2681">
        <v>80</v>
      </c>
      <c r="B2681">
        <v>1986</v>
      </c>
      <c r="C2681" t="s">
        <v>1932</v>
      </c>
      <c r="D2681">
        <v>1455</v>
      </c>
      <c r="E2681">
        <f>VLOOKUP(C2681,GDP!A$1:BG$265,28,FALSE)</f>
        <v>33943612094.797058</v>
      </c>
      <c r="F2681">
        <f>VLOOKUP(C2681,Population!A$1:BG$265,28,FALSE)</f>
        <v>1472218</v>
      </c>
      <c r="G2681">
        <f t="shared" si="41"/>
        <v>23056.104527180796</v>
      </c>
    </row>
    <row r="2682" spans="1:7" x14ac:dyDescent="0.4">
      <c r="A2682">
        <v>80</v>
      </c>
      <c r="B2682">
        <v>1986</v>
      </c>
      <c r="C2682" t="s">
        <v>1170</v>
      </c>
      <c r="D2682">
        <v>1455</v>
      </c>
      <c r="E2682">
        <f>VLOOKUP(C2682,GDP!A$1:BG$265,28,FALSE)</f>
        <v>2078953333673.5505</v>
      </c>
      <c r="F2682">
        <f>VLOOKUP(C2682,Population!A$1:BG$265,28,FALSE)</f>
        <v>121492000</v>
      </c>
      <c r="G2682">
        <f t="shared" si="41"/>
        <v>17111.853732538362</v>
      </c>
    </row>
    <row r="2683" spans="1:7" x14ac:dyDescent="0.4">
      <c r="A2683">
        <v>82</v>
      </c>
      <c r="B2683">
        <v>1986</v>
      </c>
      <c r="C2683" t="s">
        <v>1961</v>
      </c>
      <c r="D2683">
        <v>1451</v>
      </c>
      <c r="E2683">
        <f>VLOOKUP(C2683,GDP!A$1:BG$265,28,FALSE)</f>
        <v>3090734463.2768369</v>
      </c>
      <c r="F2683">
        <f>VLOOKUP(C2683,Population!A$1:BG$265,28,FALSE)</f>
        <v>712341</v>
      </c>
      <c r="G2683">
        <f t="shared" si="41"/>
        <v>4338.8411775776449</v>
      </c>
    </row>
    <row r="2684" spans="1:7" x14ac:dyDescent="0.4">
      <c r="A2684">
        <v>83</v>
      </c>
      <c r="B2684">
        <v>1986</v>
      </c>
      <c r="C2684" t="s">
        <v>2072</v>
      </c>
      <c r="D2684">
        <v>1450</v>
      </c>
      <c r="E2684">
        <f>VLOOKUP(C2684,GDP!A$1:BG$265,28,FALSE)</f>
        <v>5053021950.5494499</v>
      </c>
      <c r="F2684">
        <f>VLOOKUP(C2684,Population!A$1:BG$265,28,FALSE)</f>
        <v>397932</v>
      </c>
      <c r="G2684">
        <f t="shared" si="41"/>
        <v>12698.204594125253</v>
      </c>
    </row>
    <row r="2685" spans="1:7" x14ac:dyDescent="0.4">
      <c r="A2685">
        <v>84</v>
      </c>
      <c r="B2685">
        <v>1986</v>
      </c>
      <c r="C2685" t="s">
        <v>2038</v>
      </c>
      <c r="D2685">
        <v>1447</v>
      </c>
      <c r="E2685">
        <f>VLOOKUP(C2685,GDP!A$1:BG$265,28,FALSE)</f>
        <v>1852163474.5466363</v>
      </c>
      <c r="F2685">
        <f>VLOOKUP(C2685,Population!A$1:BG$265,28,FALSE)</f>
        <v>7955164</v>
      </c>
      <c r="G2685">
        <f t="shared" si="41"/>
        <v>232.82530373310172</v>
      </c>
    </row>
    <row r="2686" spans="1:7" x14ac:dyDescent="0.4">
      <c r="A2686">
        <v>85</v>
      </c>
      <c r="B2686">
        <v>1986</v>
      </c>
      <c r="C2686" t="s">
        <v>2087</v>
      </c>
      <c r="D2686">
        <v>1427</v>
      </c>
      <c r="E2686">
        <f>VLOOKUP(C2686,GDP!A$1:BG$265,28,FALSE)</f>
        <v>891000000</v>
      </c>
      <c r="F2686">
        <f>VLOOKUP(C2686,Population!A$1:BG$265,28,FALSE)</f>
        <v>376867</v>
      </c>
      <c r="G2686">
        <f t="shared" si="41"/>
        <v>2364.2292904393325</v>
      </c>
    </row>
    <row r="2687" spans="1:7" x14ac:dyDescent="0.4">
      <c r="A2687">
        <v>86</v>
      </c>
      <c r="B2687">
        <v>1986</v>
      </c>
      <c r="C2687" t="s">
        <v>2033</v>
      </c>
      <c r="D2687">
        <v>1420</v>
      </c>
      <c r="E2687">
        <f>VLOOKUP(C2687,GDP!A$1:BG$265,28,FALSE)</f>
        <v>3258288890.5856743</v>
      </c>
      <c r="F2687">
        <f>VLOOKUP(C2687,Population!A$1:BG$265,28,FALSE)</f>
        <v>10352120</v>
      </c>
      <c r="G2687">
        <f t="shared" si="41"/>
        <v>314.74605110698815</v>
      </c>
    </row>
    <row r="2688" spans="1:7" x14ac:dyDescent="0.4">
      <c r="A2688">
        <v>87</v>
      </c>
      <c r="B2688">
        <v>1986</v>
      </c>
      <c r="C2688" t="s">
        <v>2104</v>
      </c>
      <c r="D2688">
        <v>1413</v>
      </c>
      <c r="E2688">
        <f>VLOOKUP(C2688,GDP!A$1:BG$265,28,FALSE)</f>
        <v>4794444444.4444447</v>
      </c>
      <c r="F2688">
        <f>VLOOKUP(C2688,Population!A$1:BG$265,28,FALSE)</f>
        <v>1184051</v>
      </c>
      <c r="G2688">
        <f t="shared" si="41"/>
        <v>4049.1874458485695</v>
      </c>
    </row>
    <row r="2689" spans="1:7" x14ac:dyDescent="0.4">
      <c r="A2689">
        <v>88</v>
      </c>
      <c r="B2689">
        <v>1986</v>
      </c>
      <c r="C2689" t="s">
        <v>2111</v>
      </c>
      <c r="D2689">
        <v>1411</v>
      </c>
      <c r="E2689">
        <f>VLOOKUP(C2689,GDP!A$1:BG$265,28,FALSE)</f>
        <v>160846666.66666666</v>
      </c>
      <c r="F2689">
        <f>VLOOKUP(C2689,Population!A$1:BG$265,28,FALSE)</f>
        <v>105198</v>
      </c>
      <c r="G2689">
        <f t="shared" si="41"/>
        <v>1528.9897780059189</v>
      </c>
    </row>
    <row r="2690" spans="1:7" x14ac:dyDescent="0.4">
      <c r="A2690">
        <v>89</v>
      </c>
      <c r="B2690">
        <v>1986</v>
      </c>
      <c r="C2690" t="s">
        <v>2076</v>
      </c>
      <c r="D2690">
        <v>1410</v>
      </c>
      <c r="E2690">
        <f>VLOOKUP(C2690,GDP!A$1:BG$265,28,FALSE)</f>
        <v>15769062499.999996</v>
      </c>
      <c r="F2690">
        <f>VLOOKUP(C2690,Population!A$1:BG$265,28,FALSE)</f>
        <v>17757169</v>
      </c>
      <c r="G2690">
        <f t="shared" si="41"/>
        <v>888.03921954000646</v>
      </c>
    </row>
    <row r="2691" spans="1:7" x14ac:dyDescent="0.4">
      <c r="A2691">
        <v>90</v>
      </c>
      <c r="B2691">
        <v>1986</v>
      </c>
      <c r="C2691" t="s">
        <v>1927</v>
      </c>
      <c r="D2691">
        <v>1406</v>
      </c>
      <c r="E2691">
        <f>VLOOKUP(C2691,GDP!A$1:BG$265,28,FALSE)</f>
        <v>0</v>
      </c>
      <c r="F2691">
        <f>VLOOKUP(C2691,Population!A$1:BG$265,28,FALSE)</f>
        <v>62644</v>
      </c>
      <c r="G2691" t="str">
        <f t="shared" ref="G2691:G2754" si="42">IFERROR(IF(E2691*F2691=0,".",E2691/F2691),".")</f>
        <v>.</v>
      </c>
    </row>
    <row r="2692" spans="1:7" x14ac:dyDescent="0.4">
      <c r="A2692">
        <v>91</v>
      </c>
      <c r="B2692">
        <v>1986</v>
      </c>
      <c r="C2692" t="s">
        <v>2278</v>
      </c>
      <c r="D2692">
        <v>1390</v>
      </c>
      <c r="E2692" t="e">
        <f>VLOOKUP(C2692,GDP!A$1:BG$265,28,FALSE)</f>
        <v>#N/A</v>
      </c>
      <c r="F2692" t="e">
        <f>VLOOKUP(C2692,Population!A$1:BG$265,28,FALSE)</f>
        <v>#N/A</v>
      </c>
      <c r="G2692" t="str">
        <f t="shared" si="42"/>
        <v>.</v>
      </c>
    </row>
    <row r="2693" spans="1:7" x14ac:dyDescent="0.4">
      <c r="A2693">
        <v>92</v>
      </c>
      <c r="B2693">
        <v>1986</v>
      </c>
      <c r="C2693" t="s">
        <v>2079</v>
      </c>
      <c r="D2693">
        <v>1389</v>
      </c>
      <c r="E2693">
        <f>VLOOKUP(C2693,GDP!A$1:BG$265,28,FALSE)</f>
        <v>490181456.62440968</v>
      </c>
      <c r="F2693">
        <f>VLOOKUP(C2693,Population!A$1:BG$265,28,FALSE)</f>
        <v>3912438</v>
      </c>
      <c r="G2693">
        <f t="shared" si="42"/>
        <v>125.2879806975624</v>
      </c>
    </row>
    <row r="2694" spans="1:7" x14ac:dyDescent="0.4">
      <c r="A2694">
        <v>93</v>
      </c>
      <c r="B2694">
        <v>1986</v>
      </c>
      <c r="C2694" t="s">
        <v>1973</v>
      </c>
      <c r="D2694">
        <v>1386</v>
      </c>
      <c r="E2694">
        <f>VLOOKUP(C2694,GDP!A$1:BG$265,28,FALSE)</f>
        <v>9848600869.5652199</v>
      </c>
      <c r="F2694">
        <f>VLOOKUP(C2694,Population!A$1:BG$265,28,FALSE)</f>
        <v>42120730</v>
      </c>
      <c r="G2694">
        <f t="shared" si="42"/>
        <v>233.8183803928664</v>
      </c>
    </row>
    <row r="2695" spans="1:7" x14ac:dyDescent="0.4">
      <c r="A2695">
        <v>94</v>
      </c>
      <c r="B2695">
        <v>1986</v>
      </c>
      <c r="C2695" t="s">
        <v>1983</v>
      </c>
      <c r="D2695">
        <v>1364</v>
      </c>
      <c r="E2695">
        <f>VLOOKUP(C2695,GDP!A$1:BG$265,28,FALSE)</f>
        <v>1922600899.3843303</v>
      </c>
      <c r="F2695">
        <f>VLOOKUP(C2695,Population!A$1:BG$265,28,FALSE)</f>
        <v>5229797</v>
      </c>
      <c r="G2695">
        <f t="shared" si="42"/>
        <v>367.62438377327652</v>
      </c>
    </row>
    <row r="2696" spans="1:7" x14ac:dyDescent="0.4">
      <c r="A2696">
        <v>94</v>
      </c>
      <c r="B2696">
        <v>1986</v>
      </c>
      <c r="C2696" t="s">
        <v>2006</v>
      </c>
      <c r="D2696">
        <v>1364</v>
      </c>
      <c r="E2696">
        <f>VLOOKUP(C2696,GDP!A$1:BG$265,28,FALSE)</f>
        <v>7239126716.9321909</v>
      </c>
      <c r="F2696">
        <f>VLOOKUP(C2696,Population!A$1:BG$265,28,FALSE)</f>
        <v>20378626</v>
      </c>
      <c r="G2696">
        <f t="shared" si="42"/>
        <v>355.23134469086341</v>
      </c>
    </row>
    <row r="2697" spans="1:7" x14ac:dyDescent="0.4">
      <c r="A2697">
        <v>96</v>
      </c>
      <c r="B2697">
        <v>1986</v>
      </c>
      <c r="C2697" t="s">
        <v>2282</v>
      </c>
      <c r="D2697">
        <v>1361</v>
      </c>
      <c r="E2697">
        <f>VLOOKUP(C2697,GDP!A$1:BG$265,28,FALSE)</f>
        <v>13293209270.103582</v>
      </c>
      <c r="F2697">
        <f>VLOOKUP(C2697,Population!A$1:BG$265,28,FALSE)</f>
        <v>11004272</v>
      </c>
      <c r="G2697">
        <f t="shared" si="42"/>
        <v>1208.0044250181732</v>
      </c>
    </row>
    <row r="2698" spans="1:7" x14ac:dyDescent="0.4">
      <c r="A2698">
        <v>97</v>
      </c>
      <c r="B2698">
        <v>1986</v>
      </c>
      <c r="C2698" t="s">
        <v>2284</v>
      </c>
      <c r="D2698">
        <v>1356</v>
      </c>
      <c r="E2698">
        <f>VLOOKUP(C2698,GDP!A$1:BG$265,28,FALSE)</f>
        <v>58793864197.530869</v>
      </c>
      <c r="F2698">
        <f>VLOOKUP(C2698,Population!A$1:BG$265,28,FALSE)</f>
        <v>17968552</v>
      </c>
      <c r="G2698">
        <f t="shared" si="42"/>
        <v>3272.0424104029566</v>
      </c>
    </row>
    <row r="2699" spans="1:7" x14ac:dyDescent="0.4">
      <c r="A2699">
        <v>98</v>
      </c>
      <c r="B2699">
        <v>1986</v>
      </c>
      <c r="C2699" t="s">
        <v>2039</v>
      </c>
      <c r="D2699">
        <v>1355</v>
      </c>
      <c r="E2699">
        <f>VLOOKUP(C2699,GDP!A$1:BG$265,28,FALSE)</f>
        <v>1435079200.3495741</v>
      </c>
      <c r="F2699">
        <f>VLOOKUP(C2699,Population!A$1:BG$265,28,FALSE)</f>
        <v>342121</v>
      </c>
      <c r="G2699">
        <f t="shared" si="42"/>
        <v>4194.6539392483191</v>
      </c>
    </row>
    <row r="2700" spans="1:7" x14ac:dyDescent="0.4">
      <c r="A2700">
        <v>99</v>
      </c>
      <c r="B2700">
        <v>1986</v>
      </c>
      <c r="C2700" t="s">
        <v>2106</v>
      </c>
      <c r="D2700">
        <v>1350</v>
      </c>
      <c r="E2700">
        <f>VLOOKUP(C2700,GDP!A$1:BG$265,28,FALSE)</f>
        <v>0</v>
      </c>
      <c r="F2700">
        <f>VLOOKUP(C2700,Population!A$1:BG$265,28,FALSE)</f>
        <v>22511243</v>
      </c>
      <c r="G2700" t="str">
        <f t="shared" si="42"/>
        <v>.</v>
      </c>
    </row>
    <row r="2701" spans="1:7" x14ac:dyDescent="0.4">
      <c r="A2701">
        <v>100</v>
      </c>
      <c r="B2701">
        <v>1986</v>
      </c>
      <c r="C2701" t="s">
        <v>591</v>
      </c>
      <c r="D2701">
        <v>1347</v>
      </c>
      <c r="E2701">
        <f>VLOOKUP(C2701,GDP!A$1:BG$265,28,FALSE)</f>
        <v>0</v>
      </c>
      <c r="F2701">
        <f>VLOOKUP(C2701,Population!A$1:BG$265,28,FALSE)</f>
        <v>6527543</v>
      </c>
      <c r="G2701" t="str">
        <f t="shared" si="42"/>
        <v>.</v>
      </c>
    </row>
    <row r="2702" spans="1:7" x14ac:dyDescent="0.4">
      <c r="A2702">
        <v>1</v>
      </c>
      <c r="B2702">
        <v>1987</v>
      </c>
      <c r="C2702" t="s">
        <v>232</v>
      </c>
      <c r="D2702">
        <v>2014</v>
      </c>
      <c r="E2702">
        <f>VLOOKUP(C2702,GDP!A$1:BG$265,29,FALSE)</f>
        <v>745162608269.32507</v>
      </c>
      <c r="F2702">
        <f>VLOOKUP(C2702,Population!A$1:BG$265,29,FALSE)</f>
        <v>56802050</v>
      </c>
      <c r="G2702">
        <f t="shared" si="42"/>
        <v>13118.586534629034</v>
      </c>
    </row>
    <row r="2703" spans="1:7" x14ac:dyDescent="0.4">
      <c r="A2703">
        <v>2</v>
      </c>
      <c r="B2703">
        <v>1987</v>
      </c>
      <c r="C2703" t="s">
        <v>2073</v>
      </c>
      <c r="D2703">
        <v>1989</v>
      </c>
      <c r="E2703">
        <f>VLOOKUP(C2703,GDP!A$1:BG$265,29,FALSE)</f>
        <v>0</v>
      </c>
      <c r="F2703">
        <f>VLOOKUP(C2703,Population!A$1:BG$265,29,FALSE)</f>
        <v>145908000</v>
      </c>
      <c r="G2703" t="str">
        <f t="shared" si="42"/>
        <v>.</v>
      </c>
    </row>
    <row r="2704" spans="1:7" x14ac:dyDescent="0.4">
      <c r="A2704">
        <v>3</v>
      </c>
      <c r="B2704">
        <v>1987</v>
      </c>
      <c r="C2704" t="s">
        <v>133</v>
      </c>
      <c r="D2704">
        <v>1967</v>
      </c>
      <c r="E2704">
        <f>VLOOKUP(C2704,GDP!A$1:BG$265,29,FALSE)</f>
        <v>1293264353318.8247</v>
      </c>
      <c r="F2704">
        <f>VLOOKUP(C2704,Population!A$1:BG$265,29,FALSE)</f>
        <v>77839920</v>
      </c>
      <c r="G2704">
        <f t="shared" si="42"/>
        <v>16614.410103695183</v>
      </c>
    </row>
    <row r="2705" spans="1:7" x14ac:dyDescent="0.4">
      <c r="A2705">
        <v>4</v>
      </c>
      <c r="B2705">
        <v>1987</v>
      </c>
      <c r="C2705" t="s">
        <v>140</v>
      </c>
      <c r="D2705">
        <v>1961</v>
      </c>
      <c r="E2705">
        <f>VLOOKUP(C2705,GDP!A$1:BG$265,29,FALSE)</f>
        <v>317882187036.78748</v>
      </c>
      <c r="F2705">
        <f>VLOOKUP(C2705,Population!A$1:BG$265,29,FALSE)</f>
        <v>38684815</v>
      </c>
      <c r="G2705">
        <f t="shared" si="42"/>
        <v>8217.2342568211188</v>
      </c>
    </row>
    <row r="2706" spans="1:7" x14ac:dyDescent="0.4">
      <c r="A2706">
        <v>5</v>
      </c>
      <c r="B2706">
        <v>1987</v>
      </c>
      <c r="C2706" t="s">
        <v>51</v>
      </c>
      <c r="D2706">
        <v>1959</v>
      </c>
      <c r="E2706">
        <f>VLOOKUP(C2706,GDP!A$1:BG$265,29,FALSE)</f>
        <v>293364326103.5874</v>
      </c>
      <c r="F2706">
        <f>VLOOKUP(C2706,Population!A$1:BG$265,29,FALSE)</f>
        <v>141273488</v>
      </c>
      <c r="G2706">
        <f t="shared" si="42"/>
        <v>2076.5702769622803</v>
      </c>
    </row>
    <row r="2707" spans="1:7" x14ac:dyDescent="0.4">
      <c r="A2707">
        <v>6</v>
      </c>
      <c r="B2707">
        <v>1987</v>
      </c>
      <c r="C2707" t="s">
        <v>147</v>
      </c>
      <c r="D2707">
        <v>1937</v>
      </c>
      <c r="E2707">
        <f>VLOOKUP(C2707,GDP!A$1:BG$265,29,FALSE)</f>
        <v>803055418882.58154</v>
      </c>
      <c r="F2707">
        <f>VLOOKUP(C2707,Population!A$1:BG$265,29,FALSE)</f>
        <v>56601931</v>
      </c>
      <c r="G2707">
        <f t="shared" si="42"/>
        <v>14187.774245415436</v>
      </c>
    </row>
    <row r="2708" spans="1:7" x14ac:dyDescent="0.4">
      <c r="A2708">
        <v>7</v>
      </c>
      <c r="B2708">
        <v>1987</v>
      </c>
      <c r="C2708" t="s">
        <v>118</v>
      </c>
      <c r="D2708">
        <v>1936</v>
      </c>
      <c r="E2708">
        <f>VLOOKUP(C2708,GDP!A$1:BG$265,29,FALSE)</f>
        <v>241918791122.71539</v>
      </c>
      <c r="F2708">
        <f>VLOOKUP(C2708,Population!A$1:BG$265,29,FALSE)</f>
        <v>14665037</v>
      </c>
      <c r="G2708">
        <f t="shared" si="42"/>
        <v>16496.295994528715</v>
      </c>
    </row>
    <row r="2709" spans="1:7" x14ac:dyDescent="0.4">
      <c r="A2709">
        <v>8</v>
      </c>
      <c r="B2709">
        <v>1987</v>
      </c>
      <c r="C2709" t="s">
        <v>858</v>
      </c>
      <c r="D2709">
        <v>1907</v>
      </c>
      <c r="E2709">
        <f>VLOOKUP(C2709,GDP!A$1:BG$265,29,FALSE)</f>
        <v>109414353171.64452</v>
      </c>
      <c r="F2709">
        <f>VLOOKUP(C2709,Population!A$1:BG$265,29,FALSE)</f>
        <v>5127024</v>
      </c>
      <c r="G2709">
        <f t="shared" si="42"/>
        <v>21340.714061733379</v>
      </c>
    </row>
    <row r="2710" spans="1:7" x14ac:dyDescent="0.4">
      <c r="A2710">
        <v>9</v>
      </c>
      <c r="B2710">
        <v>1987</v>
      </c>
      <c r="C2710" t="s">
        <v>65</v>
      </c>
      <c r="D2710">
        <v>1906</v>
      </c>
      <c r="E2710">
        <f>VLOOKUP(C2710,GDP!A$1:BG$265,29,FALSE)</f>
        <v>111106190476.19048</v>
      </c>
      <c r="F2710">
        <f>VLOOKUP(C2710,Population!A$1:BG$265,29,FALSE)</f>
        <v>31326473</v>
      </c>
      <c r="G2710">
        <f t="shared" si="42"/>
        <v>3546.7187920003148</v>
      </c>
    </row>
    <row r="2711" spans="1:7" x14ac:dyDescent="0.4">
      <c r="A2711">
        <v>10</v>
      </c>
      <c r="B2711">
        <v>1987</v>
      </c>
      <c r="C2711" t="s">
        <v>126</v>
      </c>
      <c r="D2711">
        <v>1883</v>
      </c>
      <c r="E2711">
        <f>VLOOKUP(C2711,GDP!A$1:BG$265,29,FALSE)</f>
        <v>180429286795.78577</v>
      </c>
      <c r="F2711">
        <f>VLOOKUP(C2711,Population!A$1:BG$265,29,FALSE)</f>
        <v>8397804</v>
      </c>
      <c r="G2711">
        <f t="shared" si="42"/>
        <v>21485.293869181249</v>
      </c>
    </row>
    <row r="2712" spans="1:7" x14ac:dyDescent="0.4">
      <c r="A2712">
        <v>11</v>
      </c>
      <c r="B2712">
        <v>1987</v>
      </c>
      <c r="C2712" t="s">
        <v>33</v>
      </c>
      <c r="D2712">
        <v>1866</v>
      </c>
      <c r="E2712">
        <f>VLOOKUP(C2712,GDP!A$1:BG$265,29,FALSE)</f>
        <v>140263387026.55637</v>
      </c>
      <c r="F2712">
        <f>VLOOKUP(C2712,Population!A$1:BG$265,29,FALSE)</f>
        <v>80503052</v>
      </c>
      <c r="G2712">
        <f t="shared" si="42"/>
        <v>1742.336266040651</v>
      </c>
    </row>
    <row r="2713" spans="1:7" x14ac:dyDescent="0.4">
      <c r="A2713">
        <v>12</v>
      </c>
      <c r="B2713">
        <v>1987</v>
      </c>
      <c r="C2713" t="s">
        <v>2270</v>
      </c>
      <c r="D2713">
        <v>1864</v>
      </c>
      <c r="E2713" t="e">
        <f>VLOOKUP(C2713,GDP!A$1:BG$265,29,FALSE)</f>
        <v>#N/A</v>
      </c>
      <c r="F2713" t="e">
        <f>VLOOKUP(C2713,Population!A$1:BG$265,29,FALSE)</f>
        <v>#N/A</v>
      </c>
      <c r="G2713" t="str">
        <f t="shared" si="42"/>
        <v>.</v>
      </c>
    </row>
    <row r="2714" spans="1:7" x14ac:dyDescent="0.4">
      <c r="A2714">
        <v>13</v>
      </c>
      <c r="B2714">
        <v>1987</v>
      </c>
      <c r="C2714" t="s">
        <v>32</v>
      </c>
      <c r="D2714">
        <v>1863</v>
      </c>
      <c r="E2714">
        <f>VLOOKUP(C2714,GDP!A$1:BG$265,29,FALSE)</f>
        <v>934173305685.91077</v>
      </c>
      <c r="F2714">
        <f>VLOOKUP(C2714,Population!A$1:BG$265,29,FALSE)</f>
        <v>57482591</v>
      </c>
      <c r="G2714">
        <f t="shared" si="42"/>
        <v>16251.412635277884</v>
      </c>
    </row>
    <row r="2715" spans="1:7" x14ac:dyDescent="0.4">
      <c r="A2715">
        <v>14</v>
      </c>
      <c r="B2715">
        <v>1987</v>
      </c>
      <c r="C2715" t="s">
        <v>59</v>
      </c>
      <c r="D2715">
        <v>1861</v>
      </c>
      <c r="E2715">
        <f>VLOOKUP(C2715,GDP!A$1:BG$265,29,FALSE)</f>
        <v>38413636363.63636</v>
      </c>
      <c r="F2715">
        <f>VLOOKUP(C2715,Population!A$1:BG$265,29,FALSE)</f>
        <v>22949430</v>
      </c>
      <c r="G2715">
        <f t="shared" si="42"/>
        <v>1673.8383638999469</v>
      </c>
    </row>
    <row r="2716" spans="1:7" x14ac:dyDescent="0.4">
      <c r="A2716">
        <v>15</v>
      </c>
      <c r="B2716">
        <v>1987</v>
      </c>
      <c r="C2716" t="s">
        <v>70</v>
      </c>
      <c r="D2716">
        <v>1854</v>
      </c>
      <c r="E2716">
        <f>VLOOKUP(C2716,GDP!A$1:BG$265,29,FALSE)</f>
        <v>22255407684.699879</v>
      </c>
      <c r="F2716">
        <f>VLOOKUP(C2716,Population!A$1:BG$265,29,FALSE)</f>
        <v>12594145</v>
      </c>
      <c r="G2716">
        <f t="shared" si="42"/>
        <v>1767.1233485639461</v>
      </c>
    </row>
    <row r="2717" spans="1:7" x14ac:dyDescent="0.4">
      <c r="A2717">
        <v>16</v>
      </c>
      <c r="B2717">
        <v>1987</v>
      </c>
      <c r="C2717" t="s">
        <v>81</v>
      </c>
      <c r="D2717">
        <v>1853</v>
      </c>
      <c r="E2717">
        <f>VLOOKUP(C2717,GDP!A$1:BG$265,29,FALSE)</f>
        <v>7367494080.4001379</v>
      </c>
      <c r="F2717">
        <f>VLOOKUP(C2717,Population!A$1:BG$265,29,FALSE)</f>
        <v>3049966</v>
      </c>
      <c r="G2717">
        <f t="shared" si="42"/>
        <v>2415.5987576255402</v>
      </c>
    </row>
    <row r="2718" spans="1:7" x14ac:dyDescent="0.4">
      <c r="A2718">
        <v>17</v>
      </c>
      <c r="B2718">
        <v>1987</v>
      </c>
      <c r="C2718" t="s">
        <v>1485</v>
      </c>
      <c r="D2718">
        <v>1843</v>
      </c>
      <c r="E2718">
        <f>VLOOKUP(C2718,GDP!A$1:BG$265,29,FALSE)</f>
        <v>0</v>
      </c>
      <c r="F2718">
        <f>VLOOKUP(C2718,Population!A$1:BG$265,29,FALSE)</f>
        <v>10347318</v>
      </c>
      <c r="G2718" t="str">
        <f t="shared" si="42"/>
        <v>.</v>
      </c>
    </row>
    <row r="2719" spans="1:7" x14ac:dyDescent="0.4">
      <c r="A2719">
        <v>18</v>
      </c>
      <c r="B2719">
        <v>1987</v>
      </c>
      <c r="C2719" t="s">
        <v>1607</v>
      </c>
      <c r="D2719">
        <v>1834</v>
      </c>
      <c r="E2719">
        <f>VLOOKUP(C2719,GDP!A$1:BG$265,29,FALSE)</f>
        <v>0</v>
      </c>
      <c r="F2719">
        <f>VLOOKUP(C2719,Population!A$1:BG$265,29,FALSE)</f>
        <v>0</v>
      </c>
      <c r="G2719" t="str">
        <f t="shared" si="42"/>
        <v>.</v>
      </c>
    </row>
    <row r="2720" spans="1:7" x14ac:dyDescent="0.4">
      <c r="A2720">
        <v>19</v>
      </c>
      <c r="B2720">
        <v>1987</v>
      </c>
      <c r="C2720" t="s">
        <v>2002</v>
      </c>
      <c r="D2720">
        <v>1797</v>
      </c>
      <c r="E2720">
        <f>VLOOKUP(C2720,GDP!A$1:BG$265,29,FALSE)</f>
        <v>33961142322.097378</v>
      </c>
      <c r="F2720">
        <f>VLOOKUP(C2720,Population!A$1:BG$265,29,FALSE)</f>
        <v>3540057</v>
      </c>
      <c r="G2720">
        <f t="shared" si="42"/>
        <v>9593.3885590252867</v>
      </c>
    </row>
    <row r="2721" spans="1:7" x14ac:dyDescent="0.4">
      <c r="A2721">
        <v>20</v>
      </c>
      <c r="B2721">
        <v>1987</v>
      </c>
      <c r="C2721" t="s">
        <v>281</v>
      </c>
      <c r="D2721">
        <v>1796</v>
      </c>
      <c r="E2721" t="e">
        <f>VLOOKUP(C2721,GDP!A$1:BG$265,29,FALSE)</f>
        <v>#N/A</v>
      </c>
      <c r="F2721" t="e">
        <f>VLOOKUP(C2721,Population!A$1:BG$265,29,FALSE)</f>
        <v>#N/A</v>
      </c>
      <c r="G2721" t="str">
        <f t="shared" si="42"/>
        <v>.</v>
      </c>
    </row>
    <row r="2722" spans="1:7" x14ac:dyDescent="0.4">
      <c r="A2722">
        <v>20</v>
      </c>
      <c r="B2722">
        <v>1987</v>
      </c>
      <c r="C2722" t="s">
        <v>351</v>
      </c>
      <c r="D2722">
        <v>1796</v>
      </c>
      <c r="E2722" t="e">
        <f>VLOOKUP(C2722,GDP!A$1:BG$265,29,FALSE)</f>
        <v>#N/A</v>
      </c>
      <c r="F2722" t="e">
        <f>VLOOKUP(C2722,Population!A$1:BG$265,29,FALSE)</f>
        <v>#N/A</v>
      </c>
      <c r="G2722" t="str">
        <f t="shared" si="42"/>
        <v>.</v>
      </c>
    </row>
    <row r="2723" spans="1:7" x14ac:dyDescent="0.4">
      <c r="A2723">
        <v>22</v>
      </c>
      <c r="B2723">
        <v>1987</v>
      </c>
      <c r="C2723" t="s">
        <v>108</v>
      </c>
      <c r="D2723">
        <v>1790</v>
      </c>
      <c r="E2723">
        <f>VLOOKUP(C2723,GDP!A$1:BG$265,29,FALSE)</f>
        <v>0</v>
      </c>
      <c r="F2723">
        <f>VLOOKUP(C2723,Population!A$1:BG$265,29,FALSE)</f>
        <v>10612741</v>
      </c>
      <c r="G2723" t="str">
        <f t="shared" si="42"/>
        <v>.</v>
      </c>
    </row>
    <row r="2724" spans="1:7" x14ac:dyDescent="0.4">
      <c r="A2724">
        <v>23</v>
      </c>
      <c r="B2724">
        <v>1987</v>
      </c>
      <c r="C2724" t="s">
        <v>1147</v>
      </c>
      <c r="D2724">
        <v>1781</v>
      </c>
      <c r="E2724">
        <f>VLOOKUP(C2724,GDP!A$1:BG$265,29,FALSE)</f>
        <v>107414974090.17809</v>
      </c>
      <c r="F2724">
        <f>VLOOKUP(C2724,Population!A$1:BG$265,29,FALSE)</f>
        <v>35230249</v>
      </c>
      <c r="G2724">
        <f t="shared" si="42"/>
        <v>3048.9416662986991</v>
      </c>
    </row>
    <row r="2725" spans="1:7" x14ac:dyDescent="0.4">
      <c r="A2725">
        <v>24</v>
      </c>
      <c r="B2725">
        <v>1987</v>
      </c>
      <c r="C2725" t="s">
        <v>43</v>
      </c>
      <c r="D2725">
        <v>1777</v>
      </c>
      <c r="E2725">
        <f>VLOOKUP(C2725,GDP!A$1:BG$265,29,FALSE)</f>
        <v>150194077687.73636</v>
      </c>
      <c r="F2725">
        <f>VLOOKUP(C2725,Population!A$1:BG$265,29,FALSE)</f>
        <v>9870234</v>
      </c>
      <c r="G2725">
        <f t="shared" si="42"/>
        <v>15216.871017215637</v>
      </c>
    </row>
    <row r="2726" spans="1:7" x14ac:dyDescent="0.4">
      <c r="A2726">
        <v>25</v>
      </c>
      <c r="B2726">
        <v>1987</v>
      </c>
      <c r="C2726" t="s">
        <v>410</v>
      </c>
      <c r="D2726">
        <v>1768</v>
      </c>
      <c r="E2726">
        <f>VLOOKUP(C2726,GDP!A$1:BG$265,29,FALSE)</f>
        <v>28101000000</v>
      </c>
      <c r="F2726">
        <f>VLOOKUP(C2726,Population!A$1:BG$265,29,FALSE)</f>
        <v>8971359</v>
      </c>
      <c r="G2726">
        <f t="shared" si="42"/>
        <v>3132.3013603624599</v>
      </c>
    </row>
    <row r="2727" spans="1:7" x14ac:dyDescent="0.4">
      <c r="A2727">
        <v>26</v>
      </c>
      <c r="B2727">
        <v>1987</v>
      </c>
      <c r="C2727" t="s">
        <v>399</v>
      </c>
      <c r="D2727">
        <v>1756</v>
      </c>
      <c r="E2727">
        <f>VLOOKUP(C2727,GDP!A$1:BG$265,29,FALSE)</f>
        <v>36373307085.088745</v>
      </c>
      <c r="F2727">
        <f>VLOOKUP(C2727,Population!A$1:BG$265,29,FALSE)</f>
        <v>32324325</v>
      </c>
      <c r="G2727">
        <f t="shared" si="42"/>
        <v>1125.2611488434404</v>
      </c>
    </row>
    <row r="2728" spans="1:7" x14ac:dyDescent="0.4">
      <c r="A2728">
        <v>27</v>
      </c>
      <c r="B2728">
        <v>1987</v>
      </c>
      <c r="C2728" t="s">
        <v>100</v>
      </c>
      <c r="D2728">
        <v>1752</v>
      </c>
      <c r="E2728">
        <f>VLOOKUP(C2728,GDP!A$1:BG$265,29,FALSE)</f>
        <v>124168442860.2525</v>
      </c>
      <c r="F2728">
        <f>VLOOKUP(C2728,Population!A$1:BG$265,29,FALSE)</f>
        <v>7574586</v>
      </c>
      <c r="G2728">
        <f t="shared" si="42"/>
        <v>16392.769566581264</v>
      </c>
    </row>
    <row r="2729" spans="1:7" x14ac:dyDescent="0.4">
      <c r="A2729">
        <v>28</v>
      </c>
      <c r="B2729">
        <v>1987</v>
      </c>
      <c r="C2729" t="s">
        <v>467</v>
      </c>
      <c r="D2729">
        <v>1748</v>
      </c>
      <c r="E2729">
        <f>VLOOKUP(C2729,GDP!A$1:BG$265,29,FALSE)</f>
        <v>48187667852.568657</v>
      </c>
      <c r="F2729">
        <f>VLOOKUP(C2729,Population!A$1:BG$265,29,FALSE)</f>
        <v>10030031</v>
      </c>
      <c r="G2729">
        <f t="shared" si="42"/>
        <v>4804.3388751808106</v>
      </c>
    </row>
    <row r="2730" spans="1:7" x14ac:dyDescent="0.4">
      <c r="A2730">
        <v>29</v>
      </c>
      <c r="B2730">
        <v>1987</v>
      </c>
      <c r="C2730" t="s">
        <v>199</v>
      </c>
      <c r="D2730">
        <v>1747</v>
      </c>
      <c r="E2730">
        <f>VLOOKUP(C2730,GDP!A$1:BG$265,29,FALSE)</f>
        <v>0</v>
      </c>
      <c r="F2730">
        <f>VLOOKUP(C2730,Population!A$1:BG$265,29,FALSE)</f>
        <v>37668045</v>
      </c>
      <c r="G2730" t="str">
        <f t="shared" si="42"/>
        <v>.</v>
      </c>
    </row>
    <row r="2731" spans="1:7" x14ac:dyDescent="0.4">
      <c r="A2731">
        <v>30</v>
      </c>
      <c r="B2731">
        <v>1987</v>
      </c>
      <c r="C2731" t="s">
        <v>77</v>
      </c>
      <c r="D2731">
        <v>1744</v>
      </c>
      <c r="E2731">
        <f>VLOOKUP(C2731,GDP!A$1:BG$265,29,FALSE)</f>
        <v>3778316380.239521</v>
      </c>
      <c r="F2731">
        <f>VLOOKUP(C2731,Population!A$1:BG$265,29,FALSE)</f>
        <v>3885436</v>
      </c>
      <c r="G2731">
        <f t="shared" si="42"/>
        <v>972.43047633252002</v>
      </c>
    </row>
    <row r="2732" spans="1:7" x14ac:dyDescent="0.4">
      <c r="A2732">
        <v>31</v>
      </c>
      <c r="B2732">
        <v>1987</v>
      </c>
      <c r="C2732" t="s">
        <v>117</v>
      </c>
      <c r="D2732">
        <v>1739</v>
      </c>
      <c r="E2732">
        <f>VLOOKUP(C2732,GDP!A$1:BG$265,29,FALSE)</f>
        <v>193466104144.31329</v>
      </c>
      <c r="F2732">
        <f>VLOOKUP(C2732,Population!A$1:BG$265,29,FALSE)</f>
        <v>6545106</v>
      </c>
      <c r="G2732">
        <f t="shared" si="42"/>
        <v>29558.895477676495</v>
      </c>
    </row>
    <row r="2733" spans="1:7" x14ac:dyDescent="0.4">
      <c r="A2733">
        <v>32</v>
      </c>
      <c r="B2733">
        <v>1987</v>
      </c>
      <c r="C2733" t="s">
        <v>2002</v>
      </c>
      <c r="D2733">
        <v>1707</v>
      </c>
      <c r="E2733">
        <f>VLOOKUP(C2733,GDP!A$1:BG$265,29,FALSE)</f>
        <v>33961142322.097378</v>
      </c>
      <c r="F2733">
        <f>VLOOKUP(C2733,Population!A$1:BG$265,29,FALSE)</f>
        <v>3540057</v>
      </c>
      <c r="G2733">
        <f t="shared" si="42"/>
        <v>9593.3885590252867</v>
      </c>
    </row>
    <row r="2734" spans="1:7" x14ac:dyDescent="0.4">
      <c r="A2734">
        <v>33</v>
      </c>
      <c r="B2734">
        <v>1987</v>
      </c>
      <c r="C2734" t="s">
        <v>522</v>
      </c>
      <c r="D2734">
        <v>1702</v>
      </c>
      <c r="E2734">
        <f>VLOOKUP(C2734,GDP!A$1:BG$265,29,FALSE)</f>
        <v>21765261041.726482</v>
      </c>
      <c r="F2734">
        <f>VLOOKUP(C2734,Population!A$1:BG$265,29,FALSE)</f>
        <v>23497766</v>
      </c>
      <c r="G2734">
        <f t="shared" si="42"/>
        <v>926.26937563879403</v>
      </c>
    </row>
    <row r="2735" spans="1:7" x14ac:dyDescent="0.4">
      <c r="A2735">
        <v>34</v>
      </c>
      <c r="B2735">
        <v>1987</v>
      </c>
      <c r="C2735" t="s">
        <v>192</v>
      </c>
      <c r="D2735">
        <v>1680</v>
      </c>
      <c r="E2735">
        <f>VLOOKUP(C2735,GDP!A$1:BG$265,29,FALSE)</f>
        <v>94230055658.62709</v>
      </c>
      <c r="F2735">
        <f>VLOOKUP(C2735,Population!A$1:BG$265,29,FALSE)</f>
        <v>4186905</v>
      </c>
      <c r="G2735">
        <f t="shared" si="42"/>
        <v>22505.897711705205</v>
      </c>
    </row>
    <row r="2736" spans="1:7" x14ac:dyDescent="0.4">
      <c r="A2736">
        <v>35</v>
      </c>
      <c r="B2736">
        <v>1987</v>
      </c>
      <c r="C2736" t="s">
        <v>109</v>
      </c>
      <c r="D2736">
        <v>1676</v>
      </c>
      <c r="E2736">
        <f>VLOOKUP(C2736,GDP!A$1:BG$265,29,FALSE)</f>
        <v>40507934171.249023</v>
      </c>
      <c r="F2736">
        <f>VLOOKUP(C2736,Population!A$1:BG$265,29,FALSE)</f>
        <v>53066229</v>
      </c>
      <c r="G2736">
        <f t="shared" si="42"/>
        <v>763.34676374401931</v>
      </c>
    </row>
    <row r="2737" spans="1:7" x14ac:dyDescent="0.4">
      <c r="A2737">
        <v>36</v>
      </c>
      <c r="B2737">
        <v>1987</v>
      </c>
      <c r="C2737" t="s">
        <v>565</v>
      </c>
      <c r="D2737">
        <v>1670</v>
      </c>
      <c r="E2737">
        <f>VLOOKUP(C2737,GDP!A$1:BG$265,29,FALSE)</f>
        <v>189041159343.56802</v>
      </c>
      <c r="F2737">
        <f>VLOOKUP(C2737,Population!A$1:BG$265,29,FALSE)</f>
        <v>16263900</v>
      </c>
      <c r="G2737">
        <f t="shared" si="42"/>
        <v>11623.359670409191</v>
      </c>
    </row>
    <row r="2738" spans="1:7" x14ac:dyDescent="0.4">
      <c r="A2738">
        <v>37</v>
      </c>
      <c r="B2738">
        <v>1987</v>
      </c>
      <c r="C2738" t="s">
        <v>709</v>
      </c>
      <c r="D2738">
        <v>1665</v>
      </c>
      <c r="E2738">
        <f>VLOOKUP(C2738,GDP!A$1:BG$265,29,FALSE)</f>
        <v>12302471429.431826</v>
      </c>
      <c r="F2738">
        <f>VLOOKUP(C2738,Population!A$1:BG$265,29,FALSE)</f>
        <v>10696274</v>
      </c>
      <c r="G2738">
        <f t="shared" si="42"/>
        <v>1150.1642001160242</v>
      </c>
    </row>
    <row r="2739" spans="1:7" x14ac:dyDescent="0.4">
      <c r="A2739">
        <v>38</v>
      </c>
      <c r="B2739">
        <v>1987</v>
      </c>
      <c r="C2739" t="s">
        <v>1060</v>
      </c>
      <c r="D2739">
        <v>1662</v>
      </c>
      <c r="E2739">
        <f>VLOOKUP(C2739,GDP!A$1:BG$265,29,FALSE)</f>
        <v>65652751132.360344</v>
      </c>
      <c r="F2739">
        <f>VLOOKUP(C2739,Population!A$1:BG$265,29,FALSE)</f>
        <v>10000595</v>
      </c>
      <c r="G2739">
        <f t="shared" si="42"/>
        <v>6564.884502608129</v>
      </c>
    </row>
    <row r="2740" spans="1:7" x14ac:dyDescent="0.4">
      <c r="A2740">
        <v>39</v>
      </c>
      <c r="B2740">
        <v>1987</v>
      </c>
      <c r="C2740" t="s">
        <v>2255</v>
      </c>
      <c r="D2740">
        <v>1659</v>
      </c>
      <c r="E2740">
        <f>VLOOKUP(C2740,GDP!A$1:BG$265,29,FALSE)</f>
        <v>146133338196.14139</v>
      </c>
      <c r="F2740">
        <f>VLOOKUP(C2740,Population!A$1:BG$265,29,FALSE)</f>
        <v>41621690</v>
      </c>
      <c r="G2740">
        <f t="shared" si="42"/>
        <v>3510.9900197743386</v>
      </c>
    </row>
    <row r="2741" spans="1:7" x14ac:dyDescent="0.4">
      <c r="A2741">
        <v>40</v>
      </c>
      <c r="B2741">
        <v>1987</v>
      </c>
      <c r="C2741" t="s">
        <v>60</v>
      </c>
      <c r="D2741">
        <v>1655</v>
      </c>
      <c r="E2741">
        <f>VLOOKUP(C2741,GDP!A$1:BG$265,29,FALSE)</f>
        <v>20702298396.971703</v>
      </c>
      <c r="F2741">
        <f>VLOOKUP(C2741,Population!A$1:BG$265,29,FALSE)</f>
        <v>20451710</v>
      </c>
      <c r="G2741">
        <f t="shared" si="42"/>
        <v>1012.2526867910656</v>
      </c>
    </row>
    <row r="2742" spans="1:7" x14ac:dyDescent="0.4">
      <c r="A2742">
        <v>41</v>
      </c>
      <c r="B2742">
        <v>1987</v>
      </c>
      <c r="C2742" t="s">
        <v>1955</v>
      </c>
      <c r="D2742">
        <v>1649</v>
      </c>
      <c r="E2742">
        <f>VLOOKUP(C2742,GDP!A$1:BG$265,29,FALSE)</f>
        <v>10087653189.328686</v>
      </c>
      <c r="F2742">
        <f>VLOOKUP(C2742,Population!A$1:BG$265,29,FALSE)</f>
        <v>11019651</v>
      </c>
      <c r="G2742">
        <f t="shared" si="42"/>
        <v>915.42401745106861</v>
      </c>
    </row>
    <row r="2743" spans="1:7" x14ac:dyDescent="0.4">
      <c r="A2743">
        <v>42</v>
      </c>
      <c r="B2743">
        <v>1987</v>
      </c>
      <c r="C2743" t="s">
        <v>678</v>
      </c>
      <c r="D2743">
        <v>1646</v>
      </c>
      <c r="E2743">
        <f>VLOOKUP(C2743,GDP!A$1:BG$265,29,FALSE)</f>
        <v>134009995922.57193</v>
      </c>
      <c r="F2743">
        <f>VLOOKUP(C2743,Population!A$1:BG$265,29,FALSE)</f>
        <v>51197482</v>
      </c>
      <c r="G2743">
        <f t="shared" si="42"/>
        <v>2617.5114612584252</v>
      </c>
    </row>
    <row r="2744" spans="1:7" x14ac:dyDescent="0.4">
      <c r="A2744">
        <v>43</v>
      </c>
      <c r="B2744">
        <v>1987</v>
      </c>
      <c r="C2744" t="s">
        <v>727</v>
      </c>
      <c r="D2744">
        <v>1643</v>
      </c>
      <c r="E2744">
        <f>VLOOKUP(C2744,GDP!A$1:BG$265,29,FALSE)</f>
        <v>66742267773.195869</v>
      </c>
      <c r="F2744">
        <f>VLOOKUP(C2744,Population!A$1:BG$265,29,FALSE)</f>
        <v>23917897</v>
      </c>
      <c r="G2744">
        <f t="shared" si="42"/>
        <v>2790.4739188899371</v>
      </c>
    </row>
    <row r="2745" spans="1:7" x14ac:dyDescent="0.4">
      <c r="A2745">
        <v>44</v>
      </c>
      <c r="B2745">
        <v>1987</v>
      </c>
      <c r="C2745" t="s">
        <v>1492</v>
      </c>
      <c r="D2745">
        <v>1625</v>
      </c>
      <c r="E2745">
        <f>VLOOKUP(C2745,GDP!A$1:BG$265,29,FALSE)</f>
        <v>5074829931.9727879</v>
      </c>
      <c r="F2745">
        <f>VLOOKUP(C2745,Population!A$1:BG$265,29,FALSE)</f>
        <v>13481406</v>
      </c>
      <c r="G2745">
        <f t="shared" si="42"/>
        <v>376.43180036064399</v>
      </c>
    </row>
    <row r="2746" spans="1:7" x14ac:dyDescent="0.4">
      <c r="A2746">
        <v>45</v>
      </c>
      <c r="B2746">
        <v>1987</v>
      </c>
      <c r="C2746" t="s">
        <v>851</v>
      </c>
      <c r="D2746">
        <v>1623</v>
      </c>
      <c r="E2746">
        <f>VLOOKUP(C2746,GDP!A$1:BG$265,29,FALSE)</f>
        <v>56609842393.052429</v>
      </c>
      <c r="F2746">
        <f>VLOOKUP(C2746,Population!A$1:BG$265,29,FALSE)</f>
        <v>16290149</v>
      </c>
      <c r="G2746">
        <f t="shared" si="42"/>
        <v>3475.0966607519936</v>
      </c>
    </row>
    <row r="2747" spans="1:7" x14ac:dyDescent="0.4">
      <c r="A2747">
        <v>46</v>
      </c>
      <c r="B2747">
        <v>1987</v>
      </c>
      <c r="C2747" t="s">
        <v>750</v>
      </c>
      <c r="D2747">
        <v>1622</v>
      </c>
      <c r="E2747">
        <f>VLOOKUP(C2747,GDP!A$1:BG$265,29,FALSE)</f>
        <v>22365734481.521347</v>
      </c>
      <c r="F2747">
        <f>VLOOKUP(C2747,Population!A$1:BG$265,29,FALSE)</f>
        <v>1942810</v>
      </c>
      <c r="G2747">
        <f t="shared" si="42"/>
        <v>11512.054437398072</v>
      </c>
    </row>
    <row r="2748" spans="1:7" x14ac:dyDescent="0.4">
      <c r="A2748">
        <v>47</v>
      </c>
      <c r="B2748">
        <v>1987</v>
      </c>
      <c r="C2748" t="s">
        <v>2109</v>
      </c>
      <c r="D2748">
        <v>1618</v>
      </c>
      <c r="E2748">
        <f>VLOOKUP(C2748,GDP!A$1:BG$265,29,FALSE)</f>
        <v>4870217000000</v>
      </c>
      <c r="F2748">
        <f>VLOOKUP(C2748,Population!A$1:BG$265,29,FALSE)</f>
        <v>242289000</v>
      </c>
      <c r="G2748">
        <f t="shared" si="42"/>
        <v>20100.858891654181</v>
      </c>
    </row>
    <row r="2749" spans="1:7" x14ac:dyDescent="0.4">
      <c r="A2749">
        <v>48</v>
      </c>
      <c r="B2749">
        <v>1987</v>
      </c>
      <c r="C2749" t="s">
        <v>739</v>
      </c>
      <c r="D2749">
        <v>1616</v>
      </c>
      <c r="E2749">
        <f>VLOOKUP(C2749,GDP!A$1:BG$265,29,FALSE)</f>
        <v>4152499950</v>
      </c>
      <c r="F2749">
        <f>VLOOKUP(C2749,Population!A$1:BG$265,29,FALSE)</f>
        <v>4541804</v>
      </c>
      <c r="G2749">
        <f t="shared" si="42"/>
        <v>914.28426898210489</v>
      </c>
    </row>
    <row r="2750" spans="1:7" x14ac:dyDescent="0.4">
      <c r="A2750">
        <v>49</v>
      </c>
      <c r="B2750">
        <v>1987</v>
      </c>
      <c r="C2750" t="s">
        <v>2015</v>
      </c>
      <c r="D2750">
        <v>1611</v>
      </c>
      <c r="E2750">
        <f>VLOOKUP(C2750,GDP!A$1:BG$265,29,FALSE)</f>
        <v>0</v>
      </c>
      <c r="F2750">
        <f>VLOOKUP(C2750,Population!A$1:BG$265,29,FALSE)</f>
        <v>4109703</v>
      </c>
      <c r="G2750" t="str">
        <f t="shared" si="42"/>
        <v>.</v>
      </c>
    </row>
    <row r="2751" spans="1:7" x14ac:dyDescent="0.4">
      <c r="A2751">
        <v>50</v>
      </c>
      <c r="B2751">
        <v>1987</v>
      </c>
      <c r="C2751" t="s">
        <v>1954</v>
      </c>
      <c r="D2751">
        <v>1607</v>
      </c>
      <c r="E2751">
        <f>VLOOKUP(C2751,GDP!A$1:BG$265,29,FALSE)</f>
        <v>272972974764.57401</v>
      </c>
      <c r="F2751">
        <f>VLOOKUP(C2751,Population!A$1:BG$265,29,FALSE)</f>
        <v>1084035000</v>
      </c>
      <c r="G2751">
        <f t="shared" si="42"/>
        <v>251.81195696132875</v>
      </c>
    </row>
    <row r="2752" spans="1:7" x14ac:dyDescent="0.4">
      <c r="A2752">
        <v>51</v>
      </c>
      <c r="B2752">
        <v>1987</v>
      </c>
      <c r="C2752" t="s">
        <v>1976</v>
      </c>
      <c r="D2752">
        <v>1594</v>
      </c>
      <c r="E2752">
        <f>VLOOKUP(C2752,GDP!A$1:BG$265,29,FALSE)</f>
        <v>91642093872.582184</v>
      </c>
      <c r="F2752">
        <f>VLOOKUP(C2752,Population!A$1:BG$265,29,FALSE)</f>
        <v>4932123</v>
      </c>
      <c r="G2752">
        <f t="shared" si="42"/>
        <v>18580.658647925484</v>
      </c>
    </row>
    <row r="2753" spans="1:7" x14ac:dyDescent="0.4">
      <c r="A2753">
        <v>52</v>
      </c>
      <c r="B2753">
        <v>1987</v>
      </c>
      <c r="C2753" t="s">
        <v>1988</v>
      </c>
      <c r="D2753">
        <v>1593</v>
      </c>
      <c r="E2753">
        <f>VLOOKUP(C2753,GDP!A$1:BG$265,29,FALSE)</f>
        <v>7084399840</v>
      </c>
      <c r="F2753">
        <f>VLOOKUP(C2753,Population!A$1:BG$265,29,FALSE)</f>
        <v>8639108</v>
      </c>
      <c r="G2753">
        <f t="shared" si="42"/>
        <v>820.038346551519</v>
      </c>
    </row>
    <row r="2754" spans="1:7" x14ac:dyDescent="0.4">
      <c r="A2754">
        <v>53</v>
      </c>
      <c r="B2754">
        <v>1987</v>
      </c>
      <c r="C2754" t="s">
        <v>2285</v>
      </c>
      <c r="D2754">
        <v>1589</v>
      </c>
      <c r="E2754">
        <f>VLOOKUP(C2754,GDP!A$1:BG$265,29,FALSE)</f>
        <v>7175016484.750001</v>
      </c>
      <c r="F2754">
        <f>VLOOKUP(C2754,Population!A$1:BG$265,29,FALSE)</f>
        <v>31529823</v>
      </c>
      <c r="G2754">
        <f t="shared" si="42"/>
        <v>227.56285326276651</v>
      </c>
    </row>
    <row r="2755" spans="1:7" x14ac:dyDescent="0.4">
      <c r="A2755">
        <v>54</v>
      </c>
      <c r="B2755">
        <v>1987</v>
      </c>
      <c r="C2755" t="s">
        <v>815</v>
      </c>
      <c r="D2755">
        <v>1578</v>
      </c>
      <c r="E2755">
        <f>VLOOKUP(C2755,GDP!A$1:BG$265,29,FALSE)</f>
        <v>431316742081.44794</v>
      </c>
      <c r="F2755">
        <f>VLOOKUP(C2755,Population!A$1:BG$265,29,FALSE)</f>
        <v>26550000</v>
      </c>
      <c r="G2755">
        <f t="shared" ref="G2755:G2818" si="43">IFERROR(IF(E2755*F2755=0,".",E2755/F2755),".")</f>
        <v>16245.451679150581</v>
      </c>
    </row>
    <row r="2756" spans="1:7" x14ac:dyDescent="0.4">
      <c r="A2756">
        <v>55</v>
      </c>
      <c r="B2756">
        <v>1987</v>
      </c>
      <c r="C2756" t="s">
        <v>2120</v>
      </c>
      <c r="D2756">
        <v>1572</v>
      </c>
      <c r="E2756">
        <f>VLOOKUP(C2756,GDP!A$1:BG$265,29,FALSE)</f>
        <v>2269894736.8421054</v>
      </c>
      <c r="F2756">
        <f>VLOOKUP(C2756,Population!A$1:BG$265,29,FALSE)</f>
        <v>7385686</v>
      </c>
      <c r="G2756">
        <f t="shared" si="43"/>
        <v>307.33702148210813</v>
      </c>
    </row>
    <row r="2757" spans="1:7" x14ac:dyDescent="0.4">
      <c r="A2757">
        <v>56</v>
      </c>
      <c r="B2757">
        <v>1987</v>
      </c>
      <c r="C2757" t="s">
        <v>2048</v>
      </c>
      <c r="D2757">
        <v>1571</v>
      </c>
      <c r="E2757">
        <f>VLOOKUP(C2757,GDP!A$1:BG$265,29,FALSE)</f>
        <v>1183094127.7674649</v>
      </c>
      <c r="F2757">
        <f>VLOOKUP(C2757,Population!A$1:BG$265,29,FALSE)</f>
        <v>8120093</v>
      </c>
      <c r="G2757">
        <f t="shared" si="43"/>
        <v>145.69957853530309</v>
      </c>
    </row>
    <row r="2758" spans="1:7" x14ac:dyDescent="0.4">
      <c r="A2758">
        <v>57</v>
      </c>
      <c r="B2758">
        <v>1987</v>
      </c>
      <c r="C2758" t="s">
        <v>2260</v>
      </c>
      <c r="D2758">
        <v>1568</v>
      </c>
      <c r="E2758" t="e">
        <f>VLOOKUP(C2758,GDP!A$1:BG$265,29,FALSE)</f>
        <v>#N/A</v>
      </c>
      <c r="F2758" t="e">
        <f>VLOOKUP(C2758,Population!A$1:BG$265,29,FALSE)</f>
        <v>#N/A</v>
      </c>
      <c r="G2758" t="str">
        <f t="shared" si="43"/>
        <v>.</v>
      </c>
    </row>
    <row r="2759" spans="1:7" x14ac:dyDescent="0.4">
      <c r="A2759">
        <v>58</v>
      </c>
      <c r="B2759">
        <v>1987</v>
      </c>
      <c r="C2759" t="s">
        <v>505</v>
      </c>
      <c r="D2759">
        <v>1566</v>
      </c>
      <c r="E2759">
        <f>VLOOKUP(C2759,GDP!A$1:BG$265,29,FALSE)</f>
        <v>0</v>
      </c>
      <c r="F2759">
        <f>VLOOKUP(C2759,Population!A$1:BG$265,29,FALSE)</f>
        <v>4369000</v>
      </c>
      <c r="G2759" t="str">
        <f t="shared" si="43"/>
        <v>.</v>
      </c>
    </row>
    <row r="2760" spans="1:7" x14ac:dyDescent="0.4">
      <c r="A2760">
        <v>59</v>
      </c>
      <c r="B2760">
        <v>1987</v>
      </c>
      <c r="C2760" t="s">
        <v>719</v>
      </c>
      <c r="D2760">
        <v>1563</v>
      </c>
      <c r="E2760">
        <f>VLOOKUP(C2760,GDP!A$1:BG$265,29,FALSE)</f>
        <v>40338594862.271744</v>
      </c>
      <c r="F2760">
        <f>VLOOKUP(C2760,Population!A$1:BG$265,29,FALSE)</f>
        <v>3274400</v>
      </c>
      <c r="G2760">
        <f t="shared" si="43"/>
        <v>12319.385188819859</v>
      </c>
    </row>
    <row r="2761" spans="1:7" x14ac:dyDescent="0.4">
      <c r="A2761">
        <v>60</v>
      </c>
      <c r="B2761">
        <v>1987</v>
      </c>
      <c r="C2761" t="s">
        <v>934</v>
      </c>
      <c r="D2761">
        <v>1560</v>
      </c>
      <c r="E2761">
        <f>VLOOKUP(C2761,GDP!A$1:BG$265,29,FALSE)</f>
        <v>5841132961.6058636</v>
      </c>
      <c r="F2761">
        <f>VLOOKUP(C2761,Population!A$1:BG$265,29,FALSE)</f>
        <v>2872211</v>
      </c>
      <c r="G2761">
        <f t="shared" si="43"/>
        <v>2033.6712593907146</v>
      </c>
    </row>
    <row r="2762" spans="1:7" x14ac:dyDescent="0.4">
      <c r="A2762">
        <v>61</v>
      </c>
      <c r="B2762">
        <v>1987</v>
      </c>
      <c r="C2762" t="s">
        <v>2003</v>
      </c>
      <c r="D2762">
        <v>1549</v>
      </c>
      <c r="E2762">
        <f>VLOOKUP(C2762,GDP!A$1:BG$265,29,FALSE)</f>
        <v>5438537482.030757</v>
      </c>
      <c r="F2762">
        <f>VLOOKUP(C2762,Population!A$1:BG$265,29,FALSE)</f>
        <v>245859</v>
      </c>
      <c r="G2762">
        <f t="shared" si="43"/>
        <v>22120.554797793684</v>
      </c>
    </row>
    <row r="2763" spans="1:7" x14ac:dyDescent="0.4">
      <c r="A2763">
        <v>62</v>
      </c>
      <c r="B2763">
        <v>1987</v>
      </c>
      <c r="C2763" t="s">
        <v>1064</v>
      </c>
      <c r="D2763">
        <v>1542</v>
      </c>
      <c r="E2763">
        <f>VLOOKUP(C2763,GDP!A$1:BG$265,29,FALSE)</f>
        <v>24093203444.564049</v>
      </c>
      <c r="F2763">
        <f>VLOOKUP(C2763,Population!A$1:BG$265,29,FALSE)</f>
        <v>88101628</v>
      </c>
      <c r="G2763">
        <f t="shared" si="43"/>
        <v>273.47058154889089</v>
      </c>
    </row>
    <row r="2764" spans="1:7" x14ac:dyDescent="0.4">
      <c r="A2764">
        <v>63</v>
      </c>
      <c r="B2764">
        <v>1987</v>
      </c>
      <c r="C2764" t="s">
        <v>2279</v>
      </c>
      <c r="D2764">
        <v>1540</v>
      </c>
      <c r="E2764" t="e">
        <f>VLOOKUP(C2764,GDP!A$1:BG$265,29,FALSE)</f>
        <v>#N/A</v>
      </c>
      <c r="F2764" t="e">
        <f>VLOOKUP(C2764,Population!A$1:BG$265,29,FALSE)</f>
        <v>#N/A</v>
      </c>
      <c r="G2764" t="str">
        <f t="shared" si="43"/>
        <v>.</v>
      </c>
    </row>
    <row r="2765" spans="1:7" x14ac:dyDescent="0.4">
      <c r="A2765">
        <v>64</v>
      </c>
      <c r="B2765">
        <v>1987</v>
      </c>
      <c r="C2765" t="s">
        <v>2107</v>
      </c>
      <c r="D2765">
        <v>1538</v>
      </c>
      <c r="E2765">
        <f>VLOOKUP(C2765,GDP!A$1:BG$265,29,FALSE)</f>
        <v>6269511614.6623459</v>
      </c>
      <c r="F2765">
        <f>VLOOKUP(C2765,Population!A$1:BG$265,29,FALSE)</f>
        <v>15695411</v>
      </c>
      <c r="G2765">
        <f t="shared" si="43"/>
        <v>399.44870603658268</v>
      </c>
    </row>
    <row r="2766" spans="1:7" x14ac:dyDescent="0.4">
      <c r="A2766">
        <v>65</v>
      </c>
      <c r="B2766">
        <v>1987</v>
      </c>
      <c r="C2766" t="s">
        <v>2275</v>
      </c>
      <c r="D2766">
        <v>1537</v>
      </c>
      <c r="E2766" t="e">
        <f>VLOOKUP(C2766,GDP!A$1:BG$265,29,FALSE)</f>
        <v>#N/A</v>
      </c>
      <c r="F2766" t="e">
        <f>VLOOKUP(C2766,Population!A$1:BG$265,29,FALSE)</f>
        <v>#N/A</v>
      </c>
      <c r="G2766" t="str">
        <f t="shared" si="43"/>
        <v>.</v>
      </c>
    </row>
    <row r="2767" spans="1:7" x14ac:dyDescent="0.4">
      <c r="A2767">
        <v>66</v>
      </c>
      <c r="B2767">
        <v>1987</v>
      </c>
      <c r="C2767" t="s">
        <v>295</v>
      </c>
      <c r="D2767">
        <v>1533</v>
      </c>
      <c r="E2767">
        <f>VLOOKUP(C2767,GDP!A$1:BG$265,29,FALSE)</f>
        <v>87172789528.331604</v>
      </c>
      <c r="F2767">
        <f>VLOOKUP(C2767,Population!A$1:BG$265,29,FALSE)</f>
        <v>51100878</v>
      </c>
      <c r="G2767">
        <f t="shared" si="43"/>
        <v>1705.8961203823465</v>
      </c>
    </row>
    <row r="2768" spans="1:7" x14ac:dyDescent="0.4">
      <c r="A2768">
        <v>67</v>
      </c>
      <c r="B2768">
        <v>1987</v>
      </c>
      <c r="C2768" t="s">
        <v>1312</v>
      </c>
      <c r="D2768">
        <v>1532</v>
      </c>
      <c r="E2768">
        <f>VLOOKUP(C2768,GDP!A$1:BG$265,29,FALSE)</f>
        <v>13945431882.227064</v>
      </c>
      <c r="F2768">
        <f>VLOOKUP(C2768,Population!A$1:BG$265,29,FALSE)</f>
        <v>9504129</v>
      </c>
      <c r="G2768">
        <f t="shared" si="43"/>
        <v>1467.3024621432501</v>
      </c>
    </row>
    <row r="2769" spans="1:7" x14ac:dyDescent="0.4">
      <c r="A2769">
        <v>67</v>
      </c>
      <c r="B2769">
        <v>1987</v>
      </c>
      <c r="C2769" t="s">
        <v>1046</v>
      </c>
      <c r="D2769">
        <v>1532</v>
      </c>
      <c r="E2769">
        <f>VLOOKUP(C2769,GDP!A$1:BG$265,29,FALSE)</f>
        <v>85695861148.197601</v>
      </c>
      <c r="F2769">
        <f>VLOOKUP(C2769,Population!A$1:BG$265,29,FALSE)</f>
        <v>14525660</v>
      </c>
      <c r="G2769">
        <f t="shared" si="43"/>
        <v>5899.6190980786832</v>
      </c>
    </row>
    <row r="2770" spans="1:7" x14ac:dyDescent="0.4">
      <c r="A2770">
        <v>69</v>
      </c>
      <c r="B2770">
        <v>1987</v>
      </c>
      <c r="C2770" t="s">
        <v>2121</v>
      </c>
      <c r="D2770">
        <v>1522</v>
      </c>
      <c r="E2770">
        <f>VLOOKUP(C2770,GDP!A$1:BG$265,29,FALSE)</f>
        <v>6741215100</v>
      </c>
      <c r="F2770">
        <f>VLOOKUP(C2770,Population!A$1:BG$265,29,FALSE)</f>
        <v>9293283</v>
      </c>
      <c r="G2770">
        <f t="shared" si="43"/>
        <v>725.38575442069293</v>
      </c>
    </row>
    <row r="2771" spans="1:7" x14ac:dyDescent="0.4">
      <c r="A2771">
        <v>70</v>
      </c>
      <c r="B2771">
        <v>1987</v>
      </c>
      <c r="C2771" t="s">
        <v>529</v>
      </c>
      <c r="D2771">
        <v>1513</v>
      </c>
      <c r="E2771">
        <f>VLOOKUP(C2771,GDP!A$1:BG$265,29,FALSE)</f>
        <v>3958045800</v>
      </c>
      <c r="F2771">
        <f>VLOOKUP(C2771,Population!A$1:BG$265,29,FALSE)</f>
        <v>5053714</v>
      </c>
      <c r="G2771">
        <f t="shared" si="43"/>
        <v>783.19544794185026</v>
      </c>
    </row>
    <row r="2772" spans="1:7" x14ac:dyDescent="0.4">
      <c r="A2772">
        <v>71</v>
      </c>
      <c r="B2772">
        <v>1987</v>
      </c>
      <c r="C2772" t="s">
        <v>637</v>
      </c>
      <c r="D2772">
        <v>1503</v>
      </c>
      <c r="E2772">
        <f>VLOOKUP(C2772,GDP!A$1:BG$265,29,FALSE)</f>
        <v>9696271268.2514782</v>
      </c>
      <c r="F2772">
        <f>VLOOKUP(C2772,Population!A$1:BG$265,29,FALSE)</f>
        <v>7692254</v>
      </c>
      <c r="G2772">
        <f t="shared" si="43"/>
        <v>1260.5240633306541</v>
      </c>
    </row>
    <row r="2773" spans="1:7" x14ac:dyDescent="0.4">
      <c r="A2773">
        <v>71</v>
      </c>
      <c r="B2773">
        <v>1987</v>
      </c>
      <c r="C2773" t="s">
        <v>1261</v>
      </c>
      <c r="D2773">
        <v>1503</v>
      </c>
      <c r="E2773">
        <f>VLOOKUP(C2773,GDP!A$1:BG$265,29,FALSE)</f>
        <v>5040708115.0848179</v>
      </c>
      <c r="F2773">
        <f>VLOOKUP(C2773,Population!A$1:BG$265,29,FALSE)</f>
        <v>6893896</v>
      </c>
      <c r="G2773">
        <f t="shared" si="43"/>
        <v>731.18424111486706</v>
      </c>
    </row>
    <row r="2774" spans="1:7" x14ac:dyDescent="0.4">
      <c r="A2774">
        <v>73</v>
      </c>
      <c r="B2774">
        <v>1987</v>
      </c>
      <c r="C2774" t="s">
        <v>186</v>
      </c>
      <c r="D2774">
        <v>1497</v>
      </c>
      <c r="E2774">
        <f>VLOOKUP(C2774,GDP!A$1:BG$265,29,FALSE)</f>
        <v>25213935012.081902</v>
      </c>
      <c r="F2774">
        <f>VLOOKUP(C2774,Population!A$1:BG$265,29,FALSE)</f>
        <v>10269567</v>
      </c>
      <c r="G2774">
        <f t="shared" si="43"/>
        <v>2455.2091643281456</v>
      </c>
    </row>
    <row r="2775" spans="1:7" x14ac:dyDescent="0.4">
      <c r="A2775">
        <v>74</v>
      </c>
      <c r="B2775">
        <v>1987</v>
      </c>
      <c r="C2775" t="s">
        <v>1474</v>
      </c>
      <c r="D2775">
        <v>1494</v>
      </c>
      <c r="E2775">
        <f>VLOOKUP(C2775,GDP!A$1:BG$265,29,FALSE)</f>
        <v>8089279284.7224073</v>
      </c>
      <c r="F2775">
        <f>VLOOKUP(C2775,Population!A$1:BG$265,29,FALSE)</f>
        <v>11218268</v>
      </c>
      <c r="G2775">
        <f t="shared" si="43"/>
        <v>721.08094446686493</v>
      </c>
    </row>
    <row r="2776" spans="1:7" x14ac:dyDescent="0.4">
      <c r="A2776">
        <v>75</v>
      </c>
      <c r="B2776">
        <v>1987</v>
      </c>
      <c r="C2776" t="s">
        <v>74</v>
      </c>
      <c r="D2776">
        <v>1488</v>
      </c>
      <c r="E2776">
        <f>VLOOKUP(C2776,GDP!A$1:BG$265,29,FALSE)</f>
        <v>4347956298.5132732</v>
      </c>
      <c r="F2776">
        <f>VLOOKUP(C2776,Population!A$1:BG$265,29,FALSE)</f>
        <v>6464732</v>
      </c>
      <c r="G2776">
        <f t="shared" si="43"/>
        <v>672.56559104279552</v>
      </c>
    </row>
    <row r="2777" spans="1:7" x14ac:dyDescent="0.4">
      <c r="A2777">
        <v>75</v>
      </c>
      <c r="B2777">
        <v>1987</v>
      </c>
      <c r="C2777" t="s">
        <v>2079</v>
      </c>
      <c r="D2777">
        <v>1488</v>
      </c>
      <c r="E2777">
        <f>VLOOKUP(C2777,GDP!A$1:BG$265,29,FALSE)</f>
        <v>701307602.28443038</v>
      </c>
      <c r="F2777">
        <f>VLOOKUP(C2777,Population!A$1:BG$265,29,FALSE)</f>
        <v>4034668</v>
      </c>
      <c r="G2777">
        <f t="shared" si="43"/>
        <v>173.8203991714883</v>
      </c>
    </row>
    <row r="2778" spans="1:7" x14ac:dyDescent="0.4">
      <c r="A2778">
        <v>77</v>
      </c>
      <c r="B2778">
        <v>1987</v>
      </c>
      <c r="C2778" t="s">
        <v>1170</v>
      </c>
      <c r="D2778">
        <v>1486</v>
      </c>
      <c r="E2778">
        <f>VLOOKUP(C2778,GDP!A$1:BG$265,29,FALSE)</f>
        <v>2532808573157.0308</v>
      </c>
      <c r="F2778">
        <f>VLOOKUP(C2778,Population!A$1:BG$265,29,FALSE)</f>
        <v>122091000</v>
      </c>
      <c r="G2778">
        <f t="shared" si="43"/>
        <v>20745.25209193987</v>
      </c>
    </row>
    <row r="2779" spans="1:7" x14ac:dyDescent="0.4">
      <c r="A2779">
        <v>78</v>
      </c>
      <c r="B2779">
        <v>1987</v>
      </c>
      <c r="C2779" t="s">
        <v>1961</v>
      </c>
      <c r="D2779">
        <v>1451</v>
      </c>
      <c r="E2779">
        <f>VLOOKUP(C2779,GDP!A$1:BG$265,29,FALSE)</f>
        <v>3704813885.5054812</v>
      </c>
      <c r="F2779">
        <f>VLOOKUP(C2779,Population!A$1:BG$265,29,FALSE)</f>
        <v>723380</v>
      </c>
      <c r="G2779">
        <f t="shared" si="43"/>
        <v>5121.5320930983453</v>
      </c>
    </row>
    <row r="2780" spans="1:7" x14ac:dyDescent="0.4">
      <c r="A2780">
        <v>79</v>
      </c>
      <c r="B2780">
        <v>1987</v>
      </c>
      <c r="C2780" t="s">
        <v>2076</v>
      </c>
      <c r="D2780">
        <v>1445</v>
      </c>
      <c r="E2780">
        <f>VLOOKUP(C2780,GDP!A$1:BG$265,29,FALSE)</f>
        <v>20155555555.555557</v>
      </c>
      <c r="F2780">
        <f>VLOOKUP(C2780,Population!A$1:BG$265,29,FALSE)</f>
        <v>18302587</v>
      </c>
      <c r="G2780">
        <f t="shared" si="43"/>
        <v>1101.2408003062931</v>
      </c>
    </row>
    <row r="2781" spans="1:7" x14ac:dyDescent="0.4">
      <c r="A2781">
        <v>80</v>
      </c>
      <c r="B2781">
        <v>1987</v>
      </c>
      <c r="C2781" t="s">
        <v>2033</v>
      </c>
      <c r="D2781">
        <v>1439</v>
      </c>
      <c r="E2781">
        <f>VLOOKUP(C2781,GDP!A$1:BG$265,29,FALSE)</f>
        <v>2565634382.2868891</v>
      </c>
      <c r="F2781">
        <f>VLOOKUP(C2781,Population!A$1:BG$265,29,FALSE)</f>
        <v>10647754</v>
      </c>
      <c r="G2781">
        <f t="shared" si="43"/>
        <v>240.95545241624563</v>
      </c>
    </row>
    <row r="2782" spans="1:7" x14ac:dyDescent="0.4">
      <c r="A2782">
        <v>81</v>
      </c>
      <c r="B2782">
        <v>1987</v>
      </c>
      <c r="C2782" t="s">
        <v>1929</v>
      </c>
      <c r="D2782">
        <v>1438</v>
      </c>
      <c r="E2782">
        <f>VLOOKUP(C2782,GDP!A$1:BG$265,29,FALSE)</f>
        <v>2156624900</v>
      </c>
      <c r="F2782">
        <f>VLOOKUP(C2782,Population!A$1:BG$265,29,FALSE)</f>
        <v>3083605</v>
      </c>
      <c r="G2782">
        <f t="shared" si="43"/>
        <v>699.3842920866972</v>
      </c>
    </row>
    <row r="2783" spans="1:7" x14ac:dyDescent="0.4">
      <c r="A2783">
        <v>82</v>
      </c>
      <c r="B2783">
        <v>1987</v>
      </c>
      <c r="C2783" t="s">
        <v>2273</v>
      </c>
      <c r="D2783">
        <v>1432</v>
      </c>
      <c r="E2783">
        <f>VLOOKUP(C2783,GDP!A$1:BG$265,29,FALSE)</f>
        <v>2297753649.2796235</v>
      </c>
      <c r="F2783">
        <f>VLOOKUP(C2783,Population!A$1:BG$265,29,FALSE)</f>
        <v>2249146</v>
      </c>
      <c r="G2783">
        <f t="shared" si="43"/>
        <v>1021.6116024836198</v>
      </c>
    </row>
    <row r="2784" spans="1:7" x14ac:dyDescent="0.4">
      <c r="A2784">
        <v>83</v>
      </c>
      <c r="B2784">
        <v>1987</v>
      </c>
      <c r="C2784" t="s">
        <v>2087</v>
      </c>
      <c r="D2784">
        <v>1430</v>
      </c>
      <c r="E2784">
        <f>VLOOKUP(C2784,GDP!A$1:BG$265,29,FALSE)</f>
        <v>979850000</v>
      </c>
      <c r="F2784">
        <f>VLOOKUP(C2784,Population!A$1:BG$265,29,FALSE)</f>
        <v>383654</v>
      </c>
      <c r="G2784">
        <f t="shared" si="43"/>
        <v>2553.9939633106915</v>
      </c>
    </row>
    <row r="2785" spans="1:7" x14ac:dyDescent="0.4">
      <c r="A2785">
        <v>84</v>
      </c>
      <c r="B2785">
        <v>1987</v>
      </c>
      <c r="C2785" t="s">
        <v>1932</v>
      </c>
      <c r="D2785">
        <v>1426</v>
      </c>
      <c r="E2785">
        <f>VLOOKUP(C2785,GDP!A$1:BG$265,29,FALSE)</f>
        <v>36384908744.211388</v>
      </c>
      <c r="F2785">
        <f>VLOOKUP(C2785,Population!A$1:BG$265,29,FALSE)</f>
        <v>1560718</v>
      </c>
      <c r="G2785">
        <f t="shared" si="43"/>
        <v>23312.929526161286</v>
      </c>
    </row>
    <row r="2786" spans="1:7" x14ac:dyDescent="0.4">
      <c r="A2786">
        <v>84</v>
      </c>
      <c r="B2786">
        <v>1987</v>
      </c>
      <c r="C2786" t="s">
        <v>2072</v>
      </c>
      <c r="D2786">
        <v>1426</v>
      </c>
      <c r="E2786">
        <f>VLOOKUP(C2786,GDP!A$1:BG$265,29,FALSE)</f>
        <v>5446428681.3186808</v>
      </c>
      <c r="F2786">
        <f>VLOOKUP(C2786,Population!A$1:BG$265,29,FALSE)</f>
        <v>422341</v>
      </c>
      <c r="G2786">
        <f t="shared" si="43"/>
        <v>12895.8085559268</v>
      </c>
    </row>
    <row r="2787" spans="1:7" x14ac:dyDescent="0.4">
      <c r="A2787">
        <v>86</v>
      </c>
      <c r="B2787">
        <v>1987</v>
      </c>
      <c r="C2787" t="s">
        <v>1497</v>
      </c>
      <c r="D2787">
        <v>1422</v>
      </c>
      <c r="E2787">
        <f>VLOOKUP(C2787,GDP!A$1:BG$265,29,FALSE)</f>
        <v>1249099130.0227656</v>
      </c>
      <c r="F2787">
        <f>VLOOKUP(C2787,Population!A$1:BG$265,29,FALSE)</f>
        <v>3474080</v>
      </c>
      <c r="G2787">
        <f t="shared" si="43"/>
        <v>359.54817679004674</v>
      </c>
    </row>
    <row r="2788" spans="1:7" x14ac:dyDescent="0.4">
      <c r="A2788">
        <v>86</v>
      </c>
      <c r="B2788">
        <v>1987</v>
      </c>
      <c r="C2788" t="s">
        <v>1973</v>
      </c>
      <c r="D2788">
        <v>1422</v>
      </c>
      <c r="E2788">
        <f>VLOOKUP(C2788,GDP!A$1:BG$265,29,FALSE)</f>
        <v>10527338647.342997</v>
      </c>
      <c r="F2788">
        <f>VLOOKUP(C2788,Population!A$1:BG$265,29,FALSE)</f>
        <v>43493283</v>
      </c>
      <c r="G2788">
        <f t="shared" si="43"/>
        <v>242.04516010766528</v>
      </c>
    </row>
    <row r="2789" spans="1:7" x14ac:dyDescent="0.4">
      <c r="A2789">
        <v>88</v>
      </c>
      <c r="B2789">
        <v>1987</v>
      </c>
      <c r="C2789" t="s">
        <v>2278</v>
      </c>
      <c r="D2789">
        <v>1417</v>
      </c>
      <c r="E2789" t="e">
        <f>VLOOKUP(C2789,GDP!A$1:BG$265,29,FALSE)</f>
        <v>#N/A</v>
      </c>
      <c r="F2789" t="e">
        <f>VLOOKUP(C2789,Population!A$1:BG$265,29,FALSE)</f>
        <v>#N/A</v>
      </c>
      <c r="G2789" t="str">
        <f t="shared" si="43"/>
        <v>.</v>
      </c>
    </row>
    <row r="2790" spans="1:7" x14ac:dyDescent="0.4">
      <c r="A2790">
        <v>89</v>
      </c>
      <c r="B2790">
        <v>1987</v>
      </c>
      <c r="C2790" t="s">
        <v>2104</v>
      </c>
      <c r="D2790">
        <v>1415</v>
      </c>
      <c r="E2790">
        <f>VLOOKUP(C2790,GDP!A$1:BG$265,29,FALSE)</f>
        <v>4797777777.7777777</v>
      </c>
      <c r="F2790">
        <f>VLOOKUP(C2790,Population!A$1:BG$265,29,FALSE)</f>
        <v>1195247</v>
      </c>
      <c r="G2790">
        <f t="shared" si="43"/>
        <v>4014.0471197817501</v>
      </c>
    </row>
    <row r="2791" spans="1:7" x14ac:dyDescent="0.4">
      <c r="A2791">
        <v>90</v>
      </c>
      <c r="B2791">
        <v>1987</v>
      </c>
      <c r="C2791" t="s">
        <v>1980</v>
      </c>
      <c r="D2791">
        <v>1407</v>
      </c>
      <c r="E2791">
        <f>VLOOKUP(C2791,GDP!A$1:BG$265,29,FALSE)</f>
        <v>3281797038.6656594</v>
      </c>
      <c r="F2791">
        <f>VLOOKUP(C2791,Population!A$1:BG$265,29,FALSE)</f>
        <v>876863</v>
      </c>
      <c r="G2791">
        <f t="shared" si="43"/>
        <v>3742.6565366147956</v>
      </c>
    </row>
    <row r="2792" spans="1:7" x14ac:dyDescent="0.4">
      <c r="A2792">
        <v>91</v>
      </c>
      <c r="B2792">
        <v>1987</v>
      </c>
      <c r="C2792" t="s">
        <v>1927</v>
      </c>
      <c r="D2792">
        <v>1406</v>
      </c>
      <c r="E2792">
        <f>VLOOKUP(C2792,GDP!A$1:BG$265,29,FALSE)</f>
        <v>0</v>
      </c>
      <c r="F2792">
        <f>VLOOKUP(C2792,Population!A$1:BG$265,29,FALSE)</f>
        <v>61833</v>
      </c>
      <c r="G2792" t="str">
        <f t="shared" si="43"/>
        <v>.</v>
      </c>
    </row>
    <row r="2793" spans="1:7" x14ac:dyDescent="0.4">
      <c r="A2793">
        <v>92</v>
      </c>
      <c r="B2793">
        <v>1987</v>
      </c>
      <c r="C2793" t="s">
        <v>2282</v>
      </c>
      <c r="D2793">
        <v>1403</v>
      </c>
      <c r="E2793">
        <f>VLOOKUP(C2793,GDP!A$1:BG$265,29,FALSE)</f>
        <v>11356215712.9326</v>
      </c>
      <c r="F2793">
        <f>VLOOKUP(C2793,Population!A$1:BG$265,29,FALSE)</f>
        <v>11360852</v>
      </c>
      <c r="G2793">
        <f t="shared" si="43"/>
        <v>999.5919067454272</v>
      </c>
    </row>
    <row r="2794" spans="1:7" x14ac:dyDescent="0.4">
      <c r="A2794">
        <v>93</v>
      </c>
      <c r="B2794">
        <v>1987</v>
      </c>
      <c r="C2794" t="s">
        <v>1983</v>
      </c>
      <c r="D2794">
        <v>1399</v>
      </c>
      <c r="E2794">
        <f>VLOOKUP(C2794,GDP!A$1:BG$265,29,FALSE)</f>
        <v>2041538057.0288842</v>
      </c>
      <c r="F2794">
        <f>VLOOKUP(C2794,Population!A$1:BG$265,29,FALSE)</f>
        <v>5381483</v>
      </c>
      <c r="G2794">
        <f t="shared" si="43"/>
        <v>379.36346858828398</v>
      </c>
    </row>
    <row r="2795" spans="1:7" x14ac:dyDescent="0.4">
      <c r="A2795">
        <v>94</v>
      </c>
      <c r="B2795">
        <v>1987</v>
      </c>
      <c r="C2795" t="s">
        <v>2006</v>
      </c>
      <c r="D2795">
        <v>1394</v>
      </c>
      <c r="E2795">
        <f>VLOOKUP(C2795,GDP!A$1:BG$265,29,FALSE)</f>
        <v>7970820530.7507801</v>
      </c>
      <c r="F2795">
        <f>VLOOKUP(C2795,Population!A$1:BG$265,29,FALSE)</f>
        <v>21119318</v>
      </c>
      <c r="G2795">
        <f t="shared" si="43"/>
        <v>377.41846260143342</v>
      </c>
    </row>
    <row r="2796" spans="1:7" x14ac:dyDescent="0.4">
      <c r="A2796">
        <v>95</v>
      </c>
      <c r="B2796">
        <v>1987</v>
      </c>
      <c r="C2796" t="s">
        <v>2111</v>
      </c>
      <c r="D2796">
        <v>1390</v>
      </c>
      <c r="E2796">
        <f>VLOOKUP(C2796,GDP!A$1:BG$265,29,FALSE)</f>
        <v>175580629.62962961</v>
      </c>
      <c r="F2796">
        <f>VLOOKUP(C2796,Population!A$1:BG$265,29,FALSE)</f>
        <v>105896</v>
      </c>
      <c r="G2796">
        <f t="shared" si="43"/>
        <v>1658.0477981191887</v>
      </c>
    </row>
    <row r="2797" spans="1:7" x14ac:dyDescent="0.4">
      <c r="A2797">
        <v>96</v>
      </c>
      <c r="B2797">
        <v>1987</v>
      </c>
      <c r="C2797" t="s">
        <v>2052</v>
      </c>
      <c r="D2797">
        <v>1389</v>
      </c>
      <c r="E2797">
        <f>VLOOKUP(C2797,GDP!A$1:BG$265,29,FALSE)</f>
        <v>1488113532.2858417</v>
      </c>
      <c r="F2797">
        <f>VLOOKUP(C2797,Population!A$1:BG$265,29,FALSE)</f>
        <v>160500</v>
      </c>
      <c r="G2797">
        <f t="shared" si="43"/>
        <v>9271.7354036501038</v>
      </c>
    </row>
    <row r="2798" spans="1:7" x14ac:dyDescent="0.4">
      <c r="A2798">
        <v>97</v>
      </c>
      <c r="B2798">
        <v>1987</v>
      </c>
      <c r="C2798" t="s">
        <v>2038</v>
      </c>
      <c r="D2798">
        <v>1387</v>
      </c>
      <c r="E2798">
        <f>VLOOKUP(C2798,GDP!A$1:BG$265,29,FALSE)</f>
        <v>2090629722.6361115</v>
      </c>
      <c r="F2798">
        <f>VLOOKUP(C2798,Population!A$1:BG$265,29,FALSE)</f>
        <v>8067758</v>
      </c>
      <c r="G2798">
        <f t="shared" si="43"/>
        <v>259.13391584577914</v>
      </c>
    </row>
    <row r="2799" spans="1:7" x14ac:dyDescent="0.4">
      <c r="A2799">
        <v>98</v>
      </c>
      <c r="B2799">
        <v>1987</v>
      </c>
      <c r="C2799" t="s">
        <v>2039</v>
      </c>
      <c r="D2799">
        <v>1378</v>
      </c>
      <c r="E2799">
        <f>VLOOKUP(C2799,GDP!A$1:BG$265,29,FALSE)</f>
        <v>1751247763.4194832</v>
      </c>
      <c r="F2799">
        <f>VLOOKUP(C2799,Population!A$1:BG$265,29,FALSE)</f>
        <v>344485</v>
      </c>
      <c r="G2799">
        <f t="shared" si="43"/>
        <v>5083.669139206303</v>
      </c>
    </row>
    <row r="2800" spans="1:7" x14ac:dyDescent="0.4">
      <c r="A2800">
        <v>99</v>
      </c>
      <c r="B2800">
        <v>1987</v>
      </c>
      <c r="C2800" t="s">
        <v>2014</v>
      </c>
      <c r="D2800">
        <v>1373</v>
      </c>
      <c r="E2800">
        <f>VLOOKUP(C2800,GDP!A$1:BG$265,29,FALSE)</f>
        <v>972799999.99999988</v>
      </c>
      <c r="F2800">
        <f>VLOOKUP(C2800,Population!A$1:BG$265,29,FALSE)</f>
        <v>2191023</v>
      </c>
      <c r="G2800">
        <f t="shared" si="43"/>
        <v>443.99351353226319</v>
      </c>
    </row>
    <row r="2801" spans="1:7" x14ac:dyDescent="0.4">
      <c r="A2801">
        <v>100</v>
      </c>
      <c r="B2801">
        <v>1987</v>
      </c>
      <c r="C2801" t="s">
        <v>2280</v>
      </c>
      <c r="D2801">
        <v>1356</v>
      </c>
      <c r="E2801">
        <f>VLOOKUP(C2801,GDP!A$1:BG$265,29,FALSE)</f>
        <v>50622571586.114922</v>
      </c>
      <c r="F2801">
        <f>VLOOKUP(C2801,Population!A$1:BG$265,29,FALSE)</f>
        <v>5580500</v>
      </c>
      <c r="G2801">
        <f t="shared" si="43"/>
        <v>9071.3326021171797</v>
      </c>
    </row>
    <row r="2802" spans="1:7" x14ac:dyDescent="0.4">
      <c r="A2802">
        <v>1</v>
      </c>
      <c r="B2802">
        <v>1988</v>
      </c>
      <c r="C2802" t="s">
        <v>118</v>
      </c>
      <c r="D2802">
        <v>2046</v>
      </c>
      <c r="E2802">
        <f>VLOOKUP(C2802,GDP!A$1:BG$265,30,FALSE)</f>
        <v>258567751142.82529</v>
      </c>
      <c r="F2802">
        <f>VLOOKUP(C2802,Population!A$1:BG$265,30,FALSE)</f>
        <v>14760094</v>
      </c>
      <c r="G2802">
        <f t="shared" si="43"/>
        <v>17518.028756647844</v>
      </c>
    </row>
    <row r="2803" spans="1:7" x14ac:dyDescent="0.4">
      <c r="A2803">
        <v>2</v>
      </c>
      <c r="B2803">
        <v>1988</v>
      </c>
      <c r="C2803" t="s">
        <v>51</v>
      </c>
      <c r="D2803">
        <v>1992</v>
      </c>
      <c r="E2803">
        <f>VLOOKUP(C2803,GDP!A$1:BG$265,30,FALSE)</f>
        <v>330301146051.94122</v>
      </c>
      <c r="F2803">
        <f>VLOOKUP(C2803,Population!A$1:BG$265,30,FALSE)</f>
        <v>144001542</v>
      </c>
      <c r="G2803">
        <f t="shared" si="43"/>
        <v>2293.7333966322471</v>
      </c>
    </row>
    <row r="2804" spans="1:7" x14ac:dyDescent="0.4">
      <c r="A2804">
        <v>2</v>
      </c>
      <c r="B2804">
        <v>1988</v>
      </c>
      <c r="C2804" t="s">
        <v>2073</v>
      </c>
      <c r="D2804">
        <v>1992</v>
      </c>
      <c r="E2804">
        <f>VLOOKUP(C2804,GDP!A$1:BG$265,30,FALSE)</f>
        <v>0</v>
      </c>
      <c r="F2804">
        <f>VLOOKUP(C2804,Population!A$1:BG$265,30,FALSE)</f>
        <v>146857000</v>
      </c>
      <c r="G2804" t="str">
        <f t="shared" si="43"/>
        <v>.</v>
      </c>
    </row>
    <row r="2805" spans="1:7" x14ac:dyDescent="0.4">
      <c r="A2805">
        <v>4</v>
      </c>
      <c r="B2805">
        <v>1988</v>
      </c>
      <c r="C2805" t="s">
        <v>133</v>
      </c>
      <c r="D2805">
        <v>1982</v>
      </c>
      <c r="E2805">
        <f>VLOOKUP(C2805,GDP!A$1:BG$265,30,FALSE)</f>
        <v>1395931548502.0603</v>
      </c>
      <c r="F2805">
        <f>VLOOKUP(C2805,Population!A$1:BG$265,30,FALSE)</f>
        <v>78144619</v>
      </c>
      <c r="G2805">
        <f t="shared" si="43"/>
        <v>17863.43789713864</v>
      </c>
    </row>
    <row r="2806" spans="1:7" x14ac:dyDescent="0.4">
      <c r="A2806">
        <v>5</v>
      </c>
      <c r="B2806">
        <v>1988</v>
      </c>
      <c r="C2806" t="s">
        <v>147</v>
      </c>
      <c r="D2806">
        <v>1976</v>
      </c>
      <c r="E2806">
        <f>VLOOKUP(C2806,GDP!A$1:BG$265,30,FALSE)</f>
        <v>888667913418.62537</v>
      </c>
      <c r="F2806">
        <f>VLOOKUP(C2806,Population!A$1:BG$265,30,FALSE)</f>
        <v>56629288</v>
      </c>
      <c r="G2806">
        <f t="shared" si="43"/>
        <v>15692.726234146285</v>
      </c>
    </row>
    <row r="2807" spans="1:7" x14ac:dyDescent="0.4">
      <c r="A2807">
        <v>6</v>
      </c>
      <c r="B2807">
        <v>1988</v>
      </c>
      <c r="C2807" t="s">
        <v>126</v>
      </c>
      <c r="D2807">
        <v>1954</v>
      </c>
      <c r="E2807">
        <f>VLOOKUP(C2807,GDP!A$1:BG$265,30,FALSE)</f>
        <v>204068257817.60019</v>
      </c>
      <c r="F2807">
        <f>VLOOKUP(C2807,Population!A$1:BG$265,30,FALSE)</f>
        <v>8436489</v>
      </c>
      <c r="G2807">
        <f t="shared" si="43"/>
        <v>24188.765944885388</v>
      </c>
    </row>
    <row r="2808" spans="1:7" x14ac:dyDescent="0.4">
      <c r="A2808">
        <v>7</v>
      </c>
      <c r="B2808">
        <v>1988</v>
      </c>
      <c r="C2808" t="s">
        <v>140</v>
      </c>
      <c r="D2808">
        <v>1898</v>
      </c>
      <c r="E2808">
        <f>VLOOKUP(C2808,GDP!A$1:BG$265,30,FALSE)</f>
        <v>375138723325.23926</v>
      </c>
      <c r="F2808">
        <f>VLOOKUP(C2808,Population!A$1:BG$265,30,FALSE)</f>
        <v>38766939</v>
      </c>
      <c r="G2808">
        <f t="shared" si="43"/>
        <v>9676.7692524096183</v>
      </c>
    </row>
    <row r="2809" spans="1:7" x14ac:dyDescent="0.4">
      <c r="A2809">
        <v>7</v>
      </c>
      <c r="B2809">
        <v>1988</v>
      </c>
      <c r="C2809" t="s">
        <v>59</v>
      </c>
      <c r="D2809">
        <v>1898</v>
      </c>
      <c r="E2809">
        <f>VLOOKUP(C2809,GDP!A$1:BG$265,30,FALSE)</f>
        <v>40809523809.523811</v>
      </c>
      <c r="F2809">
        <f>VLOOKUP(C2809,Population!A$1:BG$265,30,FALSE)</f>
        <v>23057662</v>
      </c>
      <c r="G2809">
        <f t="shared" si="43"/>
        <v>1769.8899311440948</v>
      </c>
    </row>
    <row r="2810" spans="1:7" x14ac:dyDescent="0.4">
      <c r="A2810">
        <v>9</v>
      </c>
      <c r="B2810">
        <v>1988</v>
      </c>
      <c r="C2810" t="s">
        <v>1607</v>
      </c>
      <c r="D2810">
        <v>1886</v>
      </c>
      <c r="E2810">
        <f>VLOOKUP(C2810,GDP!A$1:BG$265,30,FALSE)</f>
        <v>0</v>
      </c>
      <c r="F2810">
        <f>VLOOKUP(C2810,Population!A$1:BG$265,30,FALSE)</f>
        <v>0</v>
      </c>
      <c r="G2810" t="str">
        <f t="shared" si="43"/>
        <v>.</v>
      </c>
    </row>
    <row r="2811" spans="1:7" x14ac:dyDescent="0.4">
      <c r="A2811">
        <v>10</v>
      </c>
      <c r="B2811">
        <v>1988</v>
      </c>
      <c r="C2811" t="s">
        <v>232</v>
      </c>
      <c r="D2811">
        <v>1884</v>
      </c>
      <c r="E2811">
        <f>VLOOKUP(C2811,GDP!A$1:BG$265,30,FALSE)</f>
        <v>910122732123.79932</v>
      </c>
      <c r="F2811">
        <f>VLOOKUP(C2811,Population!A$1:BG$265,30,FALSE)</f>
        <v>56928327</v>
      </c>
      <c r="G2811">
        <f t="shared" si="43"/>
        <v>15987.168077568824</v>
      </c>
    </row>
    <row r="2812" spans="1:7" x14ac:dyDescent="0.4">
      <c r="A2812">
        <v>11</v>
      </c>
      <c r="B2812">
        <v>1988</v>
      </c>
      <c r="C2812" t="s">
        <v>33</v>
      </c>
      <c r="D2812">
        <v>1879</v>
      </c>
      <c r="E2812">
        <f>VLOOKUP(C2812,GDP!A$1:BG$265,30,FALSE)</f>
        <v>183144164357.04544</v>
      </c>
      <c r="F2812">
        <f>VLOOKUP(C2812,Population!A$1:BG$265,30,FALSE)</f>
        <v>82083919</v>
      </c>
      <c r="G2812">
        <f t="shared" si="43"/>
        <v>2231.1820218652747</v>
      </c>
    </row>
    <row r="2813" spans="1:7" x14ac:dyDescent="0.4">
      <c r="A2813">
        <v>12</v>
      </c>
      <c r="B2813">
        <v>1988</v>
      </c>
      <c r="C2813" t="s">
        <v>81</v>
      </c>
      <c r="D2813">
        <v>1851</v>
      </c>
      <c r="E2813">
        <f>VLOOKUP(C2813,GDP!A$1:BG$265,30,FALSE)</f>
        <v>8213515458.5113859</v>
      </c>
      <c r="F2813">
        <f>VLOOKUP(C2813,Population!A$1:BG$265,30,FALSE)</f>
        <v>3069099</v>
      </c>
      <c r="G2813">
        <f t="shared" si="43"/>
        <v>2676.1976262451572</v>
      </c>
    </row>
    <row r="2814" spans="1:7" x14ac:dyDescent="0.4">
      <c r="A2814">
        <v>13</v>
      </c>
      <c r="B2814">
        <v>1988</v>
      </c>
      <c r="C2814" t="s">
        <v>65</v>
      </c>
      <c r="D2814">
        <v>1850</v>
      </c>
      <c r="E2814">
        <f>VLOOKUP(C2814,GDP!A$1:BG$265,30,FALSE)</f>
        <v>126206818181.81818</v>
      </c>
      <c r="F2814">
        <f>VLOOKUP(C2814,Population!A$1:BG$265,30,FALSE)</f>
        <v>31795517</v>
      </c>
      <c r="G2814">
        <f t="shared" si="43"/>
        <v>3969.3274426648945</v>
      </c>
    </row>
    <row r="2815" spans="1:7" x14ac:dyDescent="0.4">
      <c r="A2815">
        <v>13</v>
      </c>
      <c r="B2815">
        <v>1988</v>
      </c>
      <c r="C2815" t="s">
        <v>32</v>
      </c>
      <c r="D2815">
        <v>1850</v>
      </c>
      <c r="E2815">
        <f>VLOOKUP(C2815,GDP!A$1:BG$265,30,FALSE)</f>
        <v>1018847043277.1721</v>
      </c>
      <c r="F2815">
        <f>VLOOKUP(C2815,Population!A$1:BG$265,30,FALSE)</f>
        <v>57836486</v>
      </c>
      <c r="G2815">
        <f t="shared" si="43"/>
        <v>17615.991456970121</v>
      </c>
    </row>
    <row r="2816" spans="1:7" x14ac:dyDescent="0.4">
      <c r="A2816">
        <v>15</v>
      </c>
      <c r="B2816">
        <v>1988</v>
      </c>
      <c r="C2816" t="s">
        <v>1485</v>
      </c>
      <c r="D2816">
        <v>1847</v>
      </c>
      <c r="E2816">
        <f>VLOOKUP(C2816,GDP!A$1:BG$265,30,FALSE)</f>
        <v>0</v>
      </c>
      <c r="F2816">
        <f>VLOOKUP(C2816,Population!A$1:BG$265,30,FALSE)</f>
        <v>10355276</v>
      </c>
      <c r="G2816" t="str">
        <f t="shared" si="43"/>
        <v>.</v>
      </c>
    </row>
    <row r="2817" spans="1:7" x14ac:dyDescent="0.4">
      <c r="A2817">
        <v>16</v>
      </c>
      <c r="B2817">
        <v>1988</v>
      </c>
      <c r="C2817" t="s">
        <v>2002</v>
      </c>
      <c r="D2817">
        <v>1835</v>
      </c>
      <c r="E2817">
        <f>VLOOKUP(C2817,GDP!A$1:BG$265,30,FALSE)</f>
        <v>37818134253.149368</v>
      </c>
      <c r="F2817">
        <f>VLOOKUP(C2817,Population!A$1:BG$265,30,FALSE)</f>
        <v>3524949</v>
      </c>
      <c r="G2817">
        <f t="shared" si="43"/>
        <v>10728.703948099495</v>
      </c>
    </row>
    <row r="2818" spans="1:7" x14ac:dyDescent="0.4">
      <c r="A2818">
        <v>17</v>
      </c>
      <c r="B2818">
        <v>1988</v>
      </c>
      <c r="C2818" t="s">
        <v>858</v>
      </c>
      <c r="D2818">
        <v>1821</v>
      </c>
      <c r="E2818">
        <f>VLOOKUP(C2818,GDP!A$1:BG$265,30,FALSE)</f>
        <v>115552848547.87195</v>
      </c>
      <c r="F2818">
        <f>VLOOKUP(C2818,Population!A$1:BG$265,30,FALSE)</f>
        <v>5129516</v>
      </c>
      <c r="G2818">
        <f t="shared" si="43"/>
        <v>22527.047103054549</v>
      </c>
    </row>
    <row r="2819" spans="1:7" x14ac:dyDescent="0.4">
      <c r="A2819">
        <v>18</v>
      </c>
      <c r="B2819">
        <v>1988</v>
      </c>
      <c r="C2819" t="s">
        <v>399</v>
      </c>
      <c r="D2819">
        <v>1815</v>
      </c>
      <c r="E2819">
        <f>VLOOKUP(C2819,GDP!A$1:BG$265,30,FALSE)</f>
        <v>39212550050.422279</v>
      </c>
      <c r="F2819">
        <f>VLOOKUP(C2819,Population!A$1:BG$265,30,FALSE)</f>
        <v>32975535</v>
      </c>
      <c r="G2819">
        <f t="shared" ref="G2819:G2882" si="44">IFERROR(IF(E2819*F2819=0,".",E2819/F2819),".")</f>
        <v>1189.1406780942987</v>
      </c>
    </row>
    <row r="2820" spans="1:7" x14ac:dyDescent="0.4">
      <c r="A2820">
        <v>19</v>
      </c>
      <c r="B2820">
        <v>1988</v>
      </c>
      <c r="C2820" t="s">
        <v>77</v>
      </c>
      <c r="D2820">
        <v>1810</v>
      </c>
      <c r="E2820">
        <f>VLOOKUP(C2820,GDP!A$1:BG$265,30,FALSE)</f>
        <v>4082625952.7380948</v>
      </c>
      <c r="F2820">
        <f>VLOOKUP(C2820,Population!A$1:BG$265,30,FALSE)</f>
        <v>3994331</v>
      </c>
      <c r="G2820">
        <f t="shared" si="44"/>
        <v>1022.1050665901486</v>
      </c>
    </row>
    <row r="2821" spans="1:7" x14ac:dyDescent="0.4">
      <c r="A2821">
        <v>20</v>
      </c>
      <c r="B2821">
        <v>1988</v>
      </c>
      <c r="C2821" t="s">
        <v>43</v>
      </c>
      <c r="D2821">
        <v>1803</v>
      </c>
      <c r="E2821">
        <f>VLOOKUP(C2821,GDP!A$1:BG$265,30,FALSE)</f>
        <v>163167853538.12396</v>
      </c>
      <c r="F2821">
        <f>VLOOKUP(C2821,Population!A$1:BG$265,30,FALSE)</f>
        <v>9901664</v>
      </c>
      <c r="G2821">
        <f t="shared" si="44"/>
        <v>16478.831592157032</v>
      </c>
    </row>
    <row r="2822" spans="1:7" x14ac:dyDescent="0.4">
      <c r="A2822">
        <v>21</v>
      </c>
      <c r="B2822">
        <v>1988</v>
      </c>
      <c r="C2822" t="s">
        <v>199</v>
      </c>
      <c r="D2822">
        <v>1801</v>
      </c>
      <c r="E2822">
        <f>VLOOKUP(C2822,GDP!A$1:BG$265,30,FALSE)</f>
        <v>0</v>
      </c>
      <c r="F2822">
        <f>VLOOKUP(C2822,Population!A$1:BG$265,30,FALSE)</f>
        <v>37824487</v>
      </c>
      <c r="G2822" t="str">
        <f t="shared" si="44"/>
        <v>.</v>
      </c>
    </row>
    <row r="2823" spans="1:7" x14ac:dyDescent="0.4">
      <c r="A2823">
        <v>22</v>
      </c>
      <c r="B2823">
        <v>1988</v>
      </c>
      <c r="C2823" t="s">
        <v>281</v>
      </c>
      <c r="D2823">
        <v>1795</v>
      </c>
      <c r="E2823" t="e">
        <f>VLOOKUP(C2823,GDP!A$1:BG$265,30,FALSE)</f>
        <v>#N/A</v>
      </c>
      <c r="F2823" t="e">
        <f>VLOOKUP(C2823,Population!A$1:BG$265,30,FALSE)</f>
        <v>#N/A</v>
      </c>
      <c r="G2823" t="str">
        <f t="shared" si="44"/>
        <v>.</v>
      </c>
    </row>
    <row r="2824" spans="1:7" x14ac:dyDescent="0.4">
      <c r="A2824">
        <v>23</v>
      </c>
      <c r="B2824">
        <v>1988</v>
      </c>
      <c r="C2824" t="s">
        <v>70</v>
      </c>
      <c r="D2824">
        <v>1793</v>
      </c>
      <c r="E2824">
        <f>VLOOKUP(C2824,GDP!A$1:BG$265,30,FALSE)</f>
        <v>26040229793.069675</v>
      </c>
      <c r="F2824">
        <f>VLOOKUP(C2824,Population!A$1:BG$265,30,FALSE)</f>
        <v>12809025</v>
      </c>
      <c r="G2824">
        <f t="shared" si="44"/>
        <v>2032.9595572707271</v>
      </c>
    </row>
    <row r="2825" spans="1:7" x14ac:dyDescent="0.4">
      <c r="A2825">
        <v>24</v>
      </c>
      <c r="B2825">
        <v>1988</v>
      </c>
      <c r="C2825" t="s">
        <v>1147</v>
      </c>
      <c r="D2825">
        <v>1781</v>
      </c>
      <c r="E2825">
        <f>VLOOKUP(C2825,GDP!A$1:BG$265,30,FALSE)</f>
        <v>118331510445.14931</v>
      </c>
      <c r="F2825">
        <f>VLOOKUP(C2825,Population!A$1:BG$265,30,FALSE)</f>
        <v>35970537</v>
      </c>
      <c r="G2825">
        <f t="shared" si="44"/>
        <v>3289.6787291540659</v>
      </c>
    </row>
    <row r="2826" spans="1:7" x14ac:dyDescent="0.4">
      <c r="A2826">
        <v>25</v>
      </c>
      <c r="B2826">
        <v>1988</v>
      </c>
      <c r="C2826" t="s">
        <v>351</v>
      </c>
      <c r="D2826">
        <v>1780</v>
      </c>
      <c r="E2826" t="e">
        <f>VLOOKUP(C2826,GDP!A$1:BG$265,30,FALSE)</f>
        <v>#N/A</v>
      </c>
      <c r="F2826" t="e">
        <f>VLOOKUP(C2826,Population!A$1:BG$265,30,FALSE)</f>
        <v>#N/A</v>
      </c>
      <c r="G2826" t="str">
        <f t="shared" si="44"/>
        <v>.</v>
      </c>
    </row>
    <row r="2827" spans="1:7" x14ac:dyDescent="0.4">
      <c r="A2827">
        <v>26</v>
      </c>
      <c r="B2827">
        <v>1988</v>
      </c>
      <c r="C2827" t="s">
        <v>410</v>
      </c>
      <c r="D2827">
        <v>1775</v>
      </c>
      <c r="E2827">
        <f>VLOOKUP(C2827,GDP!A$1:BG$265,30,FALSE)</f>
        <v>22555941176.470589</v>
      </c>
      <c r="F2827">
        <f>VLOOKUP(C2827,Population!A$1:BG$265,30,FALSE)</f>
        <v>8981446</v>
      </c>
      <c r="G2827">
        <f t="shared" si="44"/>
        <v>2511.393062594886</v>
      </c>
    </row>
    <row r="2828" spans="1:7" x14ac:dyDescent="0.4">
      <c r="A2828">
        <v>27</v>
      </c>
      <c r="B2828">
        <v>1988</v>
      </c>
      <c r="C2828" t="s">
        <v>2270</v>
      </c>
      <c r="D2828">
        <v>1772</v>
      </c>
      <c r="E2828" t="e">
        <f>VLOOKUP(C2828,GDP!A$1:BG$265,30,FALSE)</f>
        <v>#N/A</v>
      </c>
      <c r="F2828" t="e">
        <f>VLOOKUP(C2828,Population!A$1:BG$265,30,FALSE)</f>
        <v>#N/A</v>
      </c>
      <c r="G2828" t="str">
        <f t="shared" si="44"/>
        <v>.</v>
      </c>
    </row>
    <row r="2829" spans="1:7" x14ac:dyDescent="0.4">
      <c r="A2829">
        <v>28</v>
      </c>
      <c r="B2829">
        <v>1988</v>
      </c>
      <c r="C2829" t="s">
        <v>467</v>
      </c>
      <c r="D2829">
        <v>1756</v>
      </c>
      <c r="E2829">
        <f>VLOOKUP(C2829,GDP!A$1:BG$265,30,FALSE)</f>
        <v>56352797353.760445</v>
      </c>
      <c r="F2829">
        <f>VLOOKUP(C2829,Population!A$1:BG$265,30,FALSE)</f>
        <v>10019610</v>
      </c>
      <c r="G2829">
        <f t="shared" si="44"/>
        <v>5624.2505799886867</v>
      </c>
    </row>
    <row r="2830" spans="1:7" x14ac:dyDescent="0.4">
      <c r="A2830">
        <v>29</v>
      </c>
      <c r="B2830">
        <v>1988</v>
      </c>
      <c r="C2830" t="s">
        <v>108</v>
      </c>
      <c r="D2830">
        <v>1755</v>
      </c>
      <c r="E2830">
        <f>VLOOKUP(C2830,GDP!A$1:BG$265,30,FALSE)</f>
        <v>0</v>
      </c>
      <c r="F2830">
        <f>VLOOKUP(C2830,Population!A$1:BG$265,30,FALSE)</f>
        <v>10596487</v>
      </c>
      <c r="G2830" t="str">
        <f t="shared" si="44"/>
        <v>.</v>
      </c>
    </row>
    <row r="2831" spans="1:7" x14ac:dyDescent="0.4">
      <c r="A2831">
        <v>30</v>
      </c>
      <c r="B2831">
        <v>1988</v>
      </c>
      <c r="C2831" t="s">
        <v>117</v>
      </c>
      <c r="D2831">
        <v>1736</v>
      </c>
      <c r="E2831">
        <f>VLOOKUP(C2831,GDP!A$1:BG$265,30,FALSE)</f>
        <v>209298156700.60822</v>
      </c>
      <c r="F2831">
        <f>VLOOKUP(C2831,Population!A$1:BG$265,30,FALSE)</f>
        <v>6593386</v>
      </c>
      <c r="G2831">
        <f t="shared" si="44"/>
        <v>31743.652912268175</v>
      </c>
    </row>
    <row r="2832" spans="1:7" x14ac:dyDescent="0.4">
      <c r="A2832">
        <v>31</v>
      </c>
      <c r="B2832">
        <v>1988</v>
      </c>
      <c r="C2832" t="s">
        <v>100</v>
      </c>
      <c r="D2832">
        <v>1731</v>
      </c>
      <c r="E2832">
        <f>VLOOKUP(C2832,GDP!A$1:BG$265,30,FALSE)</f>
        <v>133339397080.12927</v>
      </c>
      <c r="F2832">
        <f>VLOOKUP(C2832,Population!A$1:BG$265,30,FALSE)</f>
        <v>7585317</v>
      </c>
      <c r="G2832">
        <f t="shared" si="44"/>
        <v>17578.618939739667</v>
      </c>
    </row>
    <row r="2833" spans="1:7" x14ac:dyDescent="0.4">
      <c r="A2833">
        <v>32</v>
      </c>
      <c r="B2833">
        <v>1988</v>
      </c>
      <c r="C2833" t="s">
        <v>2255</v>
      </c>
      <c r="D2833">
        <v>1729</v>
      </c>
      <c r="E2833">
        <f>VLOOKUP(C2833,GDP!A$1:BG$265,30,FALSE)</f>
        <v>196964195387.37064</v>
      </c>
      <c r="F2833">
        <f>VLOOKUP(C2833,Population!A$1:BG$265,30,FALSE)</f>
        <v>42031247</v>
      </c>
      <c r="G2833">
        <f t="shared" si="44"/>
        <v>4686.1373251041214</v>
      </c>
    </row>
    <row r="2834" spans="1:7" x14ac:dyDescent="0.4">
      <c r="A2834">
        <v>33</v>
      </c>
      <c r="B2834">
        <v>1988</v>
      </c>
      <c r="C2834" t="s">
        <v>565</v>
      </c>
      <c r="D2834">
        <v>1719</v>
      </c>
      <c r="E2834">
        <f>VLOOKUP(C2834,GDP!A$1:BG$265,30,FALSE)</f>
        <v>235699941792.78229</v>
      </c>
      <c r="F2834">
        <f>VLOOKUP(C2834,Population!A$1:BG$265,30,FALSE)</f>
        <v>16532200</v>
      </c>
      <c r="G2834">
        <f t="shared" si="44"/>
        <v>14257.022162372963</v>
      </c>
    </row>
    <row r="2835" spans="1:7" x14ac:dyDescent="0.4">
      <c r="A2835">
        <v>34</v>
      </c>
      <c r="B2835">
        <v>1988</v>
      </c>
      <c r="C2835" t="s">
        <v>1060</v>
      </c>
      <c r="D2835">
        <v>1704</v>
      </c>
      <c r="E2835">
        <f>VLOOKUP(C2835,GDP!A$1:BG$265,30,FALSE)</f>
        <v>76261278404.996399</v>
      </c>
      <c r="F2835">
        <f>VLOOKUP(C2835,Population!A$1:BG$265,30,FALSE)</f>
        <v>10036983</v>
      </c>
      <c r="G2835">
        <f t="shared" si="44"/>
        <v>7598.0280533499363</v>
      </c>
    </row>
    <row r="2836" spans="1:7" x14ac:dyDescent="0.4">
      <c r="A2836">
        <v>35</v>
      </c>
      <c r="B2836">
        <v>1988</v>
      </c>
      <c r="C2836" t="s">
        <v>851</v>
      </c>
      <c r="D2836">
        <v>1699</v>
      </c>
      <c r="E2836">
        <f>VLOOKUP(C2836,GDP!A$1:BG$265,30,FALSE)</f>
        <v>62503055644.901909</v>
      </c>
      <c r="F2836">
        <f>VLOOKUP(C2836,Population!A$1:BG$265,30,FALSE)</f>
        <v>16651807</v>
      </c>
      <c r="G2836">
        <f t="shared" si="44"/>
        <v>3753.5299108920676</v>
      </c>
    </row>
    <row r="2837" spans="1:7" x14ac:dyDescent="0.4">
      <c r="A2837">
        <v>36</v>
      </c>
      <c r="B2837">
        <v>1988</v>
      </c>
      <c r="C2837" t="s">
        <v>2002</v>
      </c>
      <c r="D2837">
        <v>1687</v>
      </c>
      <c r="E2837">
        <f>VLOOKUP(C2837,GDP!A$1:BG$265,30,FALSE)</f>
        <v>37818134253.149368</v>
      </c>
      <c r="F2837">
        <f>VLOOKUP(C2837,Population!A$1:BG$265,30,FALSE)</f>
        <v>3524949</v>
      </c>
      <c r="G2837">
        <f t="shared" si="44"/>
        <v>10728.703948099495</v>
      </c>
    </row>
    <row r="2838" spans="1:7" x14ac:dyDescent="0.4">
      <c r="A2838">
        <v>37</v>
      </c>
      <c r="B2838">
        <v>1988</v>
      </c>
      <c r="C2838" t="s">
        <v>709</v>
      </c>
      <c r="D2838">
        <v>1674</v>
      </c>
      <c r="E2838">
        <f>VLOOKUP(C2838,GDP!A$1:BG$265,30,FALSE)</f>
        <v>12493286761.734116</v>
      </c>
      <c r="F2838">
        <f>VLOOKUP(C2838,Population!A$1:BG$265,30,FALSE)</f>
        <v>11031817</v>
      </c>
      <c r="G2838">
        <f t="shared" si="44"/>
        <v>1132.4777016999208</v>
      </c>
    </row>
    <row r="2839" spans="1:7" x14ac:dyDescent="0.4">
      <c r="A2839">
        <v>38</v>
      </c>
      <c r="B2839">
        <v>1988</v>
      </c>
      <c r="C2839" t="s">
        <v>109</v>
      </c>
      <c r="D2839">
        <v>1671</v>
      </c>
      <c r="E2839">
        <f>VLOOKUP(C2839,GDP!A$1:BG$265,30,FALSE)</f>
        <v>35044634014.764343</v>
      </c>
      <c r="F2839">
        <f>VLOOKUP(C2839,Population!A$1:BG$265,30,FALSE)</f>
        <v>54547296</v>
      </c>
      <c r="G2839">
        <f t="shared" si="44"/>
        <v>642.46326737743959</v>
      </c>
    </row>
    <row r="2840" spans="1:7" x14ac:dyDescent="0.4">
      <c r="A2840">
        <v>39</v>
      </c>
      <c r="B2840">
        <v>1988</v>
      </c>
      <c r="C2840" t="s">
        <v>192</v>
      </c>
      <c r="D2840">
        <v>1668</v>
      </c>
      <c r="E2840">
        <f>VLOOKUP(C2840,GDP!A$1:BG$265,30,FALSE)</f>
        <v>101900260856.22218</v>
      </c>
      <c r="F2840">
        <f>VLOOKUP(C2840,Population!A$1:BG$265,30,FALSE)</f>
        <v>4209488</v>
      </c>
      <c r="G2840">
        <f t="shared" si="44"/>
        <v>24207.281468963014</v>
      </c>
    </row>
    <row r="2841" spans="1:7" x14ac:dyDescent="0.4">
      <c r="A2841">
        <v>40</v>
      </c>
      <c r="B2841">
        <v>1988</v>
      </c>
      <c r="C2841" t="s">
        <v>522</v>
      </c>
      <c r="D2841">
        <v>1653</v>
      </c>
      <c r="E2841">
        <f>VLOOKUP(C2841,GDP!A$1:BG$265,30,FALSE)</f>
        <v>25705296183.503674</v>
      </c>
      <c r="F2841">
        <f>VLOOKUP(C2841,Population!A$1:BG$265,30,FALSE)</f>
        <v>23961820</v>
      </c>
      <c r="G2841">
        <f t="shared" si="44"/>
        <v>1072.7605909527604</v>
      </c>
    </row>
    <row r="2842" spans="1:7" x14ac:dyDescent="0.4">
      <c r="A2842">
        <v>41</v>
      </c>
      <c r="B2842">
        <v>1988</v>
      </c>
      <c r="C2842" t="s">
        <v>1955</v>
      </c>
      <c r="D2842">
        <v>1651</v>
      </c>
      <c r="E2842">
        <f>VLOOKUP(C2842,GDP!A$1:BG$265,30,FALSE)</f>
        <v>10255170459.985994</v>
      </c>
      <c r="F2842">
        <f>VLOOKUP(C2842,Population!A$1:BG$265,30,FALSE)</f>
        <v>11424260</v>
      </c>
      <c r="G2842">
        <f t="shared" si="44"/>
        <v>897.66605976982271</v>
      </c>
    </row>
    <row r="2843" spans="1:7" x14ac:dyDescent="0.4">
      <c r="A2843">
        <v>42</v>
      </c>
      <c r="B2843">
        <v>1988</v>
      </c>
      <c r="C2843" t="s">
        <v>2120</v>
      </c>
      <c r="D2843">
        <v>1623</v>
      </c>
      <c r="E2843">
        <f>VLOOKUP(C2843,GDP!A$1:BG$265,30,FALSE)</f>
        <v>3713614457.8313251</v>
      </c>
      <c r="F2843">
        <f>VLOOKUP(C2843,Population!A$1:BG$265,30,FALSE)</f>
        <v>7600072</v>
      </c>
      <c r="G2843">
        <f t="shared" si="44"/>
        <v>488.62885217815369</v>
      </c>
    </row>
    <row r="2844" spans="1:7" x14ac:dyDescent="0.4">
      <c r="A2844">
        <v>43</v>
      </c>
      <c r="B2844">
        <v>1988</v>
      </c>
      <c r="C2844" t="s">
        <v>727</v>
      </c>
      <c r="D2844">
        <v>1613</v>
      </c>
      <c r="E2844">
        <f>VLOOKUP(C2844,GDP!A$1:BG$265,30,FALSE)</f>
        <v>59089067187.394341</v>
      </c>
      <c r="F2844">
        <f>VLOOKUP(C2844,Population!A$1:BG$265,30,FALSE)</f>
        <v>24591492</v>
      </c>
      <c r="G2844">
        <f t="shared" si="44"/>
        <v>2402.8256271475657</v>
      </c>
    </row>
    <row r="2845" spans="1:7" x14ac:dyDescent="0.4">
      <c r="A2845">
        <v>43</v>
      </c>
      <c r="B2845">
        <v>1988</v>
      </c>
      <c r="C2845" t="s">
        <v>60</v>
      </c>
      <c r="D2845">
        <v>1613</v>
      </c>
      <c r="E2845">
        <f>VLOOKUP(C2845,GDP!A$1:BG$265,30,FALSE)</f>
        <v>15439408447.2288</v>
      </c>
      <c r="F2845">
        <f>VLOOKUP(C2845,Population!A$1:BG$265,30,FALSE)</f>
        <v>20909895</v>
      </c>
      <c r="G2845">
        <f t="shared" si="44"/>
        <v>738.37809550113957</v>
      </c>
    </row>
    <row r="2846" spans="1:7" x14ac:dyDescent="0.4">
      <c r="A2846">
        <v>43</v>
      </c>
      <c r="B2846">
        <v>1988</v>
      </c>
      <c r="C2846" t="s">
        <v>1976</v>
      </c>
      <c r="D2846">
        <v>1613</v>
      </c>
      <c r="E2846">
        <f>VLOOKUP(C2846,GDP!A$1:BG$265,30,FALSE)</f>
        <v>109103056147.83226</v>
      </c>
      <c r="F2846">
        <f>VLOOKUP(C2846,Population!A$1:BG$265,30,FALSE)</f>
        <v>4946481</v>
      </c>
      <c r="G2846">
        <f t="shared" si="44"/>
        <v>22056.701753798763</v>
      </c>
    </row>
    <row r="2847" spans="1:7" x14ac:dyDescent="0.4">
      <c r="A2847">
        <v>46</v>
      </c>
      <c r="B2847">
        <v>1988</v>
      </c>
      <c r="C2847" t="s">
        <v>505</v>
      </c>
      <c r="D2847">
        <v>1611</v>
      </c>
      <c r="E2847">
        <f>VLOOKUP(C2847,GDP!A$1:BG$265,30,FALSE)</f>
        <v>0</v>
      </c>
      <c r="F2847">
        <f>VLOOKUP(C2847,Population!A$1:BG$265,30,FALSE)</f>
        <v>4442000</v>
      </c>
      <c r="G2847" t="str">
        <f t="shared" si="44"/>
        <v>.</v>
      </c>
    </row>
    <row r="2848" spans="1:7" x14ac:dyDescent="0.4">
      <c r="A2848">
        <v>47</v>
      </c>
      <c r="B2848">
        <v>1988</v>
      </c>
      <c r="C2848" t="s">
        <v>678</v>
      </c>
      <c r="D2848">
        <v>1592</v>
      </c>
      <c r="E2848">
        <f>VLOOKUP(C2848,GDP!A$1:BG$265,30,FALSE)</f>
        <v>123057861333.92259</v>
      </c>
      <c r="F2848">
        <f>VLOOKUP(C2848,Population!A$1:BG$265,30,FALSE)</f>
        <v>53075618</v>
      </c>
      <c r="G2848">
        <f t="shared" si="44"/>
        <v>2318.5384545861075</v>
      </c>
    </row>
    <row r="2849" spans="1:7" x14ac:dyDescent="0.4">
      <c r="A2849">
        <v>48</v>
      </c>
      <c r="B2849">
        <v>1988</v>
      </c>
      <c r="C2849" t="s">
        <v>1046</v>
      </c>
      <c r="D2849">
        <v>1591</v>
      </c>
      <c r="E2849">
        <f>VLOOKUP(C2849,GDP!A$1:BG$265,30,FALSE)</f>
        <v>88256074766.355133</v>
      </c>
      <c r="F2849">
        <f>VLOOKUP(C2849,Population!A$1:BG$265,30,FALSE)</f>
        <v>15155223</v>
      </c>
      <c r="G2849">
        <f t="shared" si="44"/>
        <v>5823.4758252224419</v>
      </c>
    </row>
    <row r="2850" spans="1:7" x14ac:dyDescent="0.4">
      <c r="A2850">
        <v>49</v>
      </c>
      <c r="B2850">
        <v>1988</v>
      </c>
      <c r="C2850" t="s">
        <v>1954</v>
      </c>
      <c r="D2850">
        <v>1583</v>
      </c>
      <c r="E2850">
        <f>VLOOKUP(C2850,GDP!A$1:BG$265,30,FALSE)</f>
        <v>312353631207.81897</v>
      </c>
      <c r="F2850">
        <f>VLOOKUP(C2850,Population!A$1:BG$265,30,FALSE)</f>
        <v>1101630000</v>
      </c>
      <c r="G2850">
        <f t="shared" si="44"/>
        <v>283.53769524052444</v>
      </c>
    </row>
    <row r="2851" spans="1:7" x14ac:dyDescent="0.4">
      <c r="A2851">
        <v>49</v>
      </c>
      <c r="B2851">
        <v>1988</v>
      </c>
      <c r="C2851" t="s">
        <v>2048</v>
      </c>
      <c r="D2851">
        <v>1583</v>
      </c>
      <c r="E2851">
        <f>VLOOKUP(C2851,GDP!A$1:BG$265,30,FALSE)</f>
        <v>1379924257.2131338</v>
      </c>
      <c r="F2851">
        <f>VLOOKUP(C2851,Population!A$1:BG$265,30,FALSE)</f>
        <v>8636935</v>
      </c>
      <c r="G2851">
        <f t="shared" si="44"/>
        <v>159.77013341111561</v>
      </c>
    </row>
    <row r="2852" spans="1:7" x14ac:dyDescent="0.4">
      <c r="A2852">
        <v>51</v>
      </c>
      <c r="B2852">
        <v>1988</v>
      </c>
      <c r="C2852" t="s">
        <v>295</v>
      </c>
      <c r="D2852">
        <v>1581</v>
      </c>
      <c r="E2852">
        <f>VLOOKUP(C2852,GDP!A$1:BG$265,30,FALSE)</f>
        <v>90852814004.991745</v>
      </c>
      <c r="F2852">
        <f>VLOOKUP(C2852,Population!A$1:BG$265,30,FALSE)</f>
        <v>52053704</v>
      </c>
      <c r="G2852">
        <f t="shared" si="44"/>
        <v>1745.3669388251747</v>
      </c>
    </row>
    <row r="2853" spans="1:7" x14ac:dyDescent="0.4">
      <c r="A2853">
        <v>52</v>
      </c>
      <c r="B2853">
        <v>1988</v>
      </c>
      <c r="C2853" t="s">
        <v>2285</v>
      </c>
      <c r="D2853">
        <v>1580</v>
      </c>
      <c r="E2853">
        <f>VLOOKUP(C2853,GDP!A$1:BG$265,30,FALSE)</f>
        <v>9207333740.833334</v>
      </c>
      <c r="F2853">
        <f>VLOOKUP(C2853,Population!A$1:BG$265,30,FALSE)</f>
        <v>32444156</v>
      </c>
      <c r="G2853">
        <f t="shared" si="44"/>
        <v>283.79020680437281</v>
      </c>
    </row>
    <row r="2854" spans="1:7" x14ac:dyDescent="0.4">
      <c r="A2854">
        <v>53</v>
      </c>
      <c r="B2854">
        <v>1988</v>
      </c>
      <c r="C2854" t="s">
        <v>815</v>
      </c>
      <c r="D2854">
        <v>1579</v>
      </c>
      <c r="E2854">
        <f>VLOOKUP(C2854,GDP!A$1:BG$265,30,FALSE)</f>
        <v>507354351182.25403</v>
      </c>
      <c r="F2854">
        <f>VLOOKUP(C2854,Population!A$1:BG$265,30,FALSE)</f>
        <v>26895000</v>
      </c>
      <c r="G2854">
        <f t="shared" si="44"/>
        <v>18864.262918098309</v>
      </c>
    </row>
    <row r="2855" spans="1:7" x14ac:dyDescent="0.4">
      <c r="A2855">
        <v>54</v>
      </c>
      <c r="B2855">
        <v>1988</v>
      </c>
      <c r="C2855" t="s">
        <v>2015</v>
      </c>
      <c r="D2855">
        <v>1575</v>
      </c>
      <c r="E2855">
        <f>VLOOKUP(C2855,GDP!A$1:BG$265,30,FALSE)</f>
        <v>0</v>
      </c>
      <c r="F2855">
        <f>VLOOKUP(C2855,Population!A$1:BG$265,30,FALSE)</f>
        <v>4220418</v>
      </c>
      <c r="G2855" t="str">
        <f t="shared" si="44"/>
        <v>.</v>
      </c>
    </row>
    <row r="2856" spans="1:7" x14ac:dyDescent="0.4">
      <c r="A2856">
        <v>55</v>
      </c>
      <c r="B2856">
        <v>1988</v>
      </c>
      <c r="C2856" t="s">
        <v>2109</v>
      </c>
      <c r="D2856">
        <v>1574</v>
      </c>
      <c r="E2856">
        <f>VLOOKUP(C2856,GDP!A$1:BG$265,30,FALSE)</f>
        <v>5252629000000</v>
      </c>
      <c r="F2856">
        <f>VLOOKUP(C2856,Population!A$1:BG$265,30,FALSE)</f>
        <v>244499000</v>
      </c>
      <c r="G2856">
        <f t="shared" si="44"/>
        <v>21483.233060257917</v>
      </c>
    </row>
    <row r="2857" spans="1:7" x14ac:dyDescent="0.4">
      <c r="A2857">
        <v>56</v>
      </c>
      <c r="B2857">
        <v>1988</v>
      </c>
      <c r="C2857" t="s">
        <v>1312</v>
      </c>
      <c r="D2857">
        <v>1572</v>
      </c>
      <c r="E2857">
        <f>VLOOKUP(C2857,GDP!A$1:BG$265,30,FALSE)</f>
        <v>13051886552.337727</v>
      </c>
      <c r="F2857">
        <f>VLOOKUP(C2857,Population!A$1:BG$265,30,FALSE)</f>
        <v>9739176</v>
      </c>
      <c r="G2857">
        <f t="shared" si="44"/>
        <v>1340.1427956880261</v>
      </c>
    </row>
    <row r="2858" spans="1:7" x14ac:dyDescent="0.4">
      <c r="A2858">
        <v>57</v>
      </c>
      <c r="B2858">
        <v>1988</v>
      </c>
      <c r="C2858" t="s">
        <v>739</v>
      </c>
      <c r="D2858">
        <v>1568</v>
      </c>
      <c r="E2858">
        <f>VLOOKUP(C2858,GDP!A$1:BG$265,30,FALSE)</f>
        <v>3970386266.0944204</v>
      </c>
      <c r="F2858">
        <f>VLOOKUP(C2858,Population!A$1:BG$265,30,FALSE)</f>
        <v>4676361</v>
      </c>
      <c r="G2858">
        <f t="shared" si="44"/>
        <v>849.03331160584491</v>
      </c>
    </row>
    <row r="2859" spans="1:7" x14ac:dyDescent="0.4">
      <c r="A2859">
        <v>58</v>
      </c>
      <c r="B2859">
        <v>1988</v>
      </c>
      <c r="C2859" t="s">
        <v>1064</v>
      </c>
      <c r="D2859">
        <v>1566</v>
      </c>
      <c r="E2859">
        <f>VLOOKUP(C2859,GDP!A$1:BG$265,30,FALSE)</f>
        <v>23272161396.885323</v>
      </c>
      <c r="F2859">
        <f>VLOOKUP(C2859,Population!A$1:BG$265,30,FALSE)</f>
        <v>90450281</v>
      </c>
      <c r="G2859">
        <f t="shared" si="44"/>
        <v>257.29230622163931</v>
      </c>
    </row>
    <row r="2860" spans="1:7" x14ac:dyDescent="0.4">
      <c r="A2860">
        <v>59</v>
      </c>
      <c r="B2860">
        <v>1988</v>
      </c>
      <c r="C2860" t="s">
        <v>934</v>
      </c>
      <c r="D2860">
        <v>1565</v>
      </c>
      <c r="E2860">
        <f>VLOOKUP(C2860,GDP!A$1:BG$265,30,FALSE)</f>
        <v>6063759370.6293697</v>
      </c>
      <c r="F2860">
        <f>VLOOKUP(C2860,Population!A$1:BG$265,30,FALSE)</f>
        <v>2944557</v>
      </c>
      <c r="G2860">
        <f t="shared" si="44"/>
        <v>2059.311254843893</v>
      </c>
    </row>
    <row r="2861" spans="1:7" x14ac:dyDescent="0.4">
      <c r="A2861">
        <v>60</v>
      </c>
      <c r="B2861">
        <v>1988</v>
      </c>
      <c r="C2861" t="s">
        <v>2260</v>
      </c>
      <c r="D2861">
        <v>1559</v>
      </c>
      <c r="E2861" t="e">
        <f>VLOOKUP(C2861,GDP!A$1:BG$265,30,FALSE)</f>
        <v>#N/A</v>
      </c>
      <c r="F2861" t="e">
        <f>VLOOKUP(C2861,Population!A$1:BG$265,30,FALSE)</f>
        <v>#N/A</v>
      </c>
      <c r="G2861" t="str">
        <f t="shared" si="44"/>
        <v>.</v>
      </c>
    </row>
    <row r="2862" spans="1:7" x14ac:dyDescent="0.4">
      <c r="A2862">
        <v>61</v>
      </c>
      <c r="B2862">
        <v>1988</v>
      </c>
      <c r="C2862" t="s">
        <v>1261</v>
      </c>
      <c r="D2862">
        <v>1542</v>
      </c>
      <c r="E2862">
        <f>VLOOKUP(C2862,GDP!A$1:BG$265,30,FALSE)</f>
        <v>4985153202.5374002</v>
      </c>
      <c r="F2862">
        <f>VLOOKUP(C2862,Population!A$1:BG$265,30,FALSE)</f>
        <v>7107976</v>
      </c>
      <c r="G2862">
        <f t="shared" si="44"/>
        <v>701.34637518998375</v>
      </c>
    </row>
    <row r="2863" spans="1:7" x14ac:dyDescent="0.4">
      <c r="A2863">
        <v>61</v>
      </c>
      <c r="B2863">
        <v>1988</v>
      </c>
      <c r="C2863" t="s">
        <v>2003</v>
      </c>
      <c r="D2863">
        <v>1542</v>
      </c>
      <c r="E2863">
        <f>VLOOKUP(C2863,GDP!A$1:BG$265,30,FALSE)</f>
        <v>6016168896.1733389</v>
      </c>
      <c r="F2863">
        <f>VLOOKUP(C2863,Population!A$1:BG$265,30,FALSE)</f>
        <v>249740</v>
      </c>
      <c r="G2863">
        <f t="shared" si="44"/>
        <v>24089.728902752217</v>
      </c>
    </row>
    <row r="2864" spans="1:7" x14ac:dyDescent="0.4">
      <c r="A2864">
        <v>63</v>
      </c>
      <c r="B2864">
        <v>1988</v>
      </c>
      <c r="C2864" t="s">
        <v>2279</v>
      </c>
      <c r="D2864">
        <v>1540</v>
      </c>
      <c r="E2864" t="e">
        <f>VLOOKUP(C2864,GDP!A$1:BG$265,30,FALSE)</f>
        <v>#N/A</v>
      </c>
      <c r="F2864" t="e">
        <f>VLOOKUP(C2864,Population!A$1:BG$265,30,FALSE)</f>
        <v>#N/A</v>
      </c>
      <c r="G2864" t="str">
        <f t="shared" si="44"/>
        <v>.</v>
      </c>
    </row>
    <row r="2865" spans="1:7" x14ac:dyDescent="0.4">
      <c r="A2865">
        <v>64</v>
      </c>
      <c r="B2865">
        <v>1988</v>
      </c>
      <c r="C2865" t="s">
        <v>2104</v>
      </c>
      <c r="D2865">
        <v>1534</v>
      </c>
      <c r="E2865">
        <f>VLOOKUP(C2865,GDP!A$1:BG$265,30,FALSE)</f>
        <v>4496852073.4689627</v>
      </c>
      <c r="F2865">
        <f>VLOOKUP(C2865,Population!A$1:BG$265,30,FALSE)</f>
        <v>1204893</v>
      </c>
      <c r="G2865">
        <f t="shared" si="44"/>
        <v>3732.1588501791966</v>
      </c>
    </row>
    <row r="2866" spans="1:7" x14ac:dyDescent="0.4">
      <c r="A2866">
        <v>65</v>
      </c>
      <c r="B2866">
        <v>1988</v>
      </c>
      <c r="C2866" t="s">
        <v>1988</v>
      </c>
      <c r="D2866">
        <v>1509</v>
      </c>
      <c r="E2866">
        <f>VLOOKUP(C2866,GDP!A$1:BG$265,30,FALSE)</f>
        <v>7841602824.4274817</v>
      </c>
      <c r="F2866">
        <f>VLOOKUP(C2866,Population!A$1:BG$265,30,FALSE)</f>
        <v>8842575</v>
      </c>
      <c r="G2866">
        <f t="shared" si="44"/>
        <v>886.80082718297342</v>
      </c>
    </row>
    <row r="2867" spans="1:7" x14ac:dyDescent="0.4">
      <c r="A2867">
        <v>66</v>
      </c>
      <c r="B2867">
        <v>1988</v>
      </c>
      <c r="C2867" t="s">
        <v>1474</v>
      </c>
      <c r="D2867">
        <v>1508</v>
      </c>
      <c r="E2867">
        <f>VLOOKUP(C2867,GDP!A$1:BG$265,30,FALSE)</f>
        <v>8775116269.167223</v>
      </c>
      <c r="F2867">
        <f>VLOOKUP(C2867,Population!A$1:BG$265,30,FALSE)</f>
        <v>11513968</v>
      </c>
      <c r="G2867">
        <f t="shared" si="44"/>
        <v>762.1279014469402</v>
      </c>
    </row>
    <row r="2868" spans="1:7" x14ac:dyDescent="0.4">
      <c r="A2868">
        <v>67</v>
      </c>
      <c r="B2868">
        <v>1988</v>
      </c>
      <c r="C2868" t="s">
        <v>2121</v>
      </c>
      <c r="D2868">
        <v>1502</v>
      </c>
      <c r="E2868">
        <f>VLOOKUP(C2868,GDP!A$1:BG$265,30,FALSE)</f>
        <v>7814784100</v>
      </c>
      <c r="F2868">
        <f>VLOOKUP(C2868,Population!A$1:BG$265,30,FALSE)</f>
        <v>9604302</v>
      </c>
      <c r="G2868">
        <f t="shared" si="44"/>
        <v>813.67538213604701</v>
      </c>
    </row>
    <row r="2869" spans="1:7" x14ac:dyDescent="0.4">
      <c r="A2869">
        <v>68</v>
      </c>
      <c r="B2869">
        <v>1988</v>
      </c>
      <c r="C2869" t="s">
        <v>750</v>
      </c>
      <c r="D2869">
        <v>1495</v>
      </c>
      <c r="E2869">
        <f>VLOOKUP(C2869,GDP!A$1:BG$265,30,FALSE)</f>
        <v>20692472759.856628</v>
      </c>
      <c r="F2869">
        <f>VLOOKUP(C2869,Population!A$1:BG$265,30,FALSE)</f>
        <v>2038885</v>
      </c>
      <c r="G2869">
        <f t="shared" si="44"/>
        <v>10148.916079061168</v>
      </c>
    </row>
    <row r="2870" spans="1:7" x14ac:dyDescent="0.4">
      <c r="A2870">
        <v>68</v>
      </c>
      <c r="B2870">
        <v>1988</v>
      </c>
      <c r="C2870" t="s">
        <v>719</v>
      </c>
      <c r="D2870">
        <v>1495</v>
      </c>
      <c r="E2870">
        <f>VLOOKUP(C2870,GDP!A$1:BG$265,30,FALSE)</f>
        <v>45493075684.380035</v>
      </c>
      <c r="F2870">
        <f>VLOOKUP(C2870,Population!A$1:BG$265,30,FALSE)</f>
        <v>3283400</v>
      </c>
      <c r="G2870">
        <f t="shared" si="44"/>
        <v>13855.477762191642</v>
      </c>
    </row>
    <row r="2871" spans="1:7" x14ac:dyDescent="0.4">
      <c r="A2871">
        <v>70</v>
      </c>
      <c r="B2871">
        <v>1988</v>
      </c>
      <c r="C2871" t="s">
        <v>74</v>
      </c>
      <c r="D2871">
        <v>1488</v>
      </c>
      <c r="E2871">
        <f>VLOOKUP(C2871,GDP!A$1:BG$265,30,FALSE)</f>
        <v>4597615562.6659403</v>
      </c>
      <c r="F2871">
        <f>VLOOKUP(C2871,Population!A$1:BG$265,30,FALSE)</f>
        <v>6592787</v>
      </c>
      <c r="G2871">
        <f t="shared" si="44"/>
        <v>697.37056007814908</v>
      </c>
    </row>
    <row r="2872" spans="1:7" x14ac:dyDescent="0.4">
      <c r="A2872">
        <v>71</v>
      </c>
      <c r="B2872">
        <v>1988</v>
      </c>
      <c r="C2872" t="s">
        <v>637</v>
      </c>
      <c r="D2872">
        <v>1487</v>
      </c>
      <c r="E2872">
        <f>VLOOKUP(C2872,GDP!A$1:BG$265,30,FALSE)</f>
        <v>10096292842.154348</v>
      </c>
      <c r="F2872">
        <f>VLOOKUP(C2872,Population!A$1:BG$265,30,FALSE)</f>
        <v>7871459</v>
      </c>
      <c r="G2872">
        <f t="shared" si="44"/>
        <v>1282.6456749827889</v>
      </c>
    </row>
    <row r="2873" spans="1:7" x14ac:dyDescent="0.4">
      <c r="A2873">
        <v>71</v>
      </c>
      <c r="B2873">
        <v>1988</v>
      </c>
      <c r="C2873" t="s">
        <v>186</v>
      </c>
      <c r="D2873">
        <v>1487</v>
      </c>
      <c r="E2873">
        <f>VLOOKUP(C2873,GDP!A$1:BG$265,30,FALSE)</f>
        <v>27458999472.295513</v>
      </c>
      <c r="F2873">
        <f>VLOOKUP(C2873,Population!A$1:BG$265,30,FALSE)</f>
        <v>10379548</v>
      </c>
      <c r="G2873">
        <f t="shared" si="44"/>
        <v>2645.4908703438255</v>
      </c>
    </row>
    <row r="2874" spans="1:7" x14ac:dyDescent="0.4">
      <c r="A2874">
        <v>71</v>
      </c>
      <c r="B2874">
        <v>1988</v>
      </c>
      <c r="C2874" t="s">
        <v>529</v>
      </c>
      <c r="D2874">
        <v>1487</v>
      </c>
      <c r="E2874">
        <f>VLOOKUP(C2874,GDP!A$1:BG$265,30,FALSE)</f>
        <v>4189880000</v>
      </c>
      <c r="F2874">
        <f>VLOOKUP(C2874,Population!A$1:BG$265,30,FALSE)</f>
        <v>5119035</v>
      </c>
      <c r="G2874">
        <f t="shared" si="44"/>
        <v>818.49020372003713</v>
      </c>
    </row>
    <row r="2875" spans="1:7" x14ac:dyDescent="0.4">
      <c r="A2875">
        <v>74</v>
      </c>
      <c r="B2875">
        <v>1988</v>
      </c>
      <c r="C2875" t="s">
        <v>2107</v>
      </c>
      <c r="D2875">
        <v>1483</v>
      </c>
      <c r="E2875">
        <f>VLOOKUP(C2875,GDP!A$1:BG$265,30,FALSE)</f>
        <v>6508931651.666667</v>
      </c>
      <c r="F2875">
        <f>VLOOKUP(C2875,Population!A$1:BG$265,30,FALSE)</f>
        <v>16262533</v>
      </c>
      <c r="G2875">
        <f t="shared" si="44"/>
        <v>400.2409496519802</v>
      </c>
    </row>
    <row r="2876" spans="1:7" x14ac:dyDescent="0.4">
      <c r="A2876">
        <v>75</v>
      </c>
      <c r="B2876">
        <v>1988</v>
      </c>
      <c r="C2876" t="s">
        <v>2275</v>
      </c>
      <c r="D2876">
        <v>1482</v>
      </c>
      <c r="E2876" t="e">
        <f>VLOOKUP(C2876,GDP!A$1:BG$265,30,FALSE)</f>
        <v>#N/A</v>
      </c>
      <c r="F2876" t="e">
        <f>VLOOKUP(C2876,Population!A$1:BG$265,30,FALSE)</f>
        <v>#N/A</v>
      </c>
      <c r="G2876" t="str">
        <f t="shared" si="44"/>
        <v>.</v>
      </c>
    </row>
    <row r="2877" spans="1:7" x14ac:dyDescent="0.4">
      <c r="A2877">
        <v>76</v>
      </c>
      <c r="B2877">
        <v>1988</v>
      </c>
      <c r="C2877" t="s">
        <v>2282</v>
      </c>
      <c r="D2877">
        <v>1479</v>
      </c>
      <c r="E2877">
        <f>VLOOKUP(C2877,GDP!A$1:BG$265,30,FALSE)</f>
        <v>10577042354.798973</v>
      </c>
      <c r="F2877">
        <f>VLOOKUP(C2877,Population!A$1:BG$265,30,FALSE)</f>
        <v>11719071</v>
      </c>
      <c r="G2877">
        <f t="shared" si="44"/>
        <v>902.54955830534459</v>
      </c>
    </row>
    <row r="2878" spans="1:7" x14ac:dyDescent="0.4">
      <c r="A2878">
        <v>77</v>
      </c>
      <c r="B2878">
        <v>1988</v>
      </c>
      <c r="C2878" t="s">
        <v>1932</v>
      </c>
      <c r="D2878">
        <v>1472</v>
      </c>
      <c r="E2878">
        <f>VLOOKUP(C2878,GDP!A$1:BG$265,30,FALSE)</f>
        <v>36275674203.214386</v>
      </c>
      <c r="F2878">
        <f>VLOOKUP(C2878,Population!A$1:BG$265,30,FALSE)</f>
        <v>1655849</v>
      </c>
      <c r="G2878">
        <f t="shared" si="44"/>
        <v>21907.597977360489</v>
      </c>
    </row>
    <row r="2879" spans="1:7" x14ac:dyDescent="0.4">
      <c r="A2879">
        <v>78</v>
      </c>
      <c r="B2879">
        <v>1988</v>
      </c>
      <c r="C2879" t="s">
        <v>1492</v>
      </c>
      <c r="D2879">
        <v>1470</v>
      </c>
      <c r="E2879">
        <f>VLOOKUP(C2879,GDP!A$1:BG$265,30,FALSE)</f>
        <v>5197840979.1341648</v>
      </c>
      <c r="F2879">
        <f>VLOOKUP(C2879,Population!A$1:BG$265,30,FALSE)</f>
        <v>13854214</v>
      </c>
      <c r="G2879">
        <f t="shared" si="44"/>
        <v>375.18122494240129</v>
      </c>
    </row>
    <row r="2880" spans="1:7" x14ac:dyDescent="0.4">
      <c r="A2880">
        <v>78</v>
      </c>
      <c r="B2880">
        <v>1988</v>
      </c>
      <c r="C2880" t="s">
        <v>1983</v>
      </c>
      <c r="D2880">
        <v>1470</v>
      </c>
      <c r="E2880">
        <f>VLOOKUP(C2880,GDP!A$1:BG$265,30,FALSE)</f>
        <v>2384295763.7252836</v>
      </c>
      <c r="F2880">
        <f>VLOOKUP(C2880,Population!A$1:BG$265,30,FALSE)</f>
        <v>5554882</v>
      </c>
      <c r="G2880">
        <f t="shared" si="44"/>
        <v>429.22527674310339</v>
      </c>
    </row>
    <row r="2881" spans="1:7" x14ac:dyDescent="0.4">
      <c r="A2881">
        <v>80</v>
      </c>
      <c r="B2881">
        <v>1988</v>
      </c>
      <c r="C2881" t="s">
        <v>1980</v>
      </c>
      <c r="D2881">
        <v>1469</v>
      </c>
      <c r="E2881">
        <f>VLOOKUP(C2881,GDP!A$1:BG$265,30,FALSE)</f>
        <v>3834503378.3549719</v>
      </c>
      <c r="F2881">
        <f>VLOOKUP(C2881,Population!A$1:BG$265,30,FALSE)</f>
        <v>901458</v>
      </c>
      <c r="G2881">
        <f t="shared" si="44"/>
        <v>4253.6683665295241</v>
      </c>
    </row>
    <row r="2882" spans="1:7" x14ac:dyDescent="0.4">
      <c r="A2882">
        <v>81</v>
      </c>
      <c r="B2882">
        <v>1988</v>
      </c>
      <c r="C2882" t="s">
        <v>2273</v>
      </c>
      <c r="D2882">
        <v>1458</v>
      </c>
      <c r="E2882">
        <f>VLOOKUP(C2882,GDP!A$1:BG$265,30,FALSE)</f>
        <v>2212536313.3347597</v>
      </c>
      <c r="F2882">
        <f>VLOOKUP(C2882,Population!A$1:BG$265,30,FALSE)</f>
        <v>2311348</v>
      </c>
      <c r="G2882">
        <f t="shared" si="44"/>
        <v>957.24932521401354</v>
      </c>
    </row>
    <row r="2883" spans="1:7" x14ac:dyDescent="0.4">
      <c r="A2883">
        <v>82</v>
      </c>
      <c r="B2883">
        <v>1988</v>
      </c>
      <c r="C2883" t="s">
        <v>1961</v>
      </c>
      <c r="D2883">
        <v>1451</v>
      </c>
      <c r="E2883">
        <f>VLOOKUP(C2883,GDP!A$1:BG$265,30,FALSE)</f>
        <v>4278792597.2396483</v>
      </c>
      <c r="F2883">
        <f>VLOOKUP(C2883,Population!A$1:BG$265,30,FALSE)</f>
        <v>736479</v>
      </c>
      <c r="G2883">
        <f t="shared" ref="G2883:G2946" si="45">IFERROR(IF(E2883*F2883=0,".",E2883/F2883),".")</f>
        <v>5809.7957949101719</v>
      </c>
    </row>
    <row r="2884" spans="1:7" x14ac:dyDescent="0.4">
      <c r="A2884">
        <v>83</v>
      </c>
      <c r="B2884">
        <v>1988</v>
      </c>
      <c r="C2884" t="s">
        <v>2072</v>
      </c>
      <c r="D2884">
        <v>1448</v>
      </c>
      <c r="E2884">
        <f>VLOOKUP(C2884,GDP!A$1:BG$265,30,FALSE)</f>
        <v>6038187032.9670324</v>
      </c>
      <c r="F2884">
        <f>VLOOKUP(C2884,Population!A$1:BG$265,30,FALSE)</f>
        <v>443794</v>
      </c>
      <c r="G2884">
        <f t="shared" si="45"/>
        <v>13605.832960713828</v>
      </c>
    </row>
    <row r="2885" spans="1:7" x14ac:dyDescent="0.4">
      <c r="A2885">
        <v>84</v>
      </c>
      <c r="B2885">
        <v>1988</v>
      </c>
      <c r="C2885" t="s">
        <v>1973</v>
      </c>
      <c r="D2885">
        <v>1442</v>
      </c>
      <c r="E2885">
        <f>VLOOKUP(C2885,GDP!A$1:BG$265,30,FALSE)</f>
        <v>10908935748.792271</v>
      </c>
      <c r="F2885">
        <f>VLOOKUP(C2885,Population!A$1:BG$265,30,FALSE)</f>
        <v>44932064</v>
      </c>
      <c r="G2885">
        <f t="shared" si="45"/>
        <v>242.7873277486712</v>
      </c>
    </row>
    <row r="2886" spans="1:7" x14ac:dyDescent="0.4">
      <c r="A2886">
        <v>85</v>
      </c>
      <c r="B2886">
        <v>1988</v>
      </c>
      <c r="C2886" t="s">
        <v>2033</v>
      </c>
      <c r="D2886">
        <v>1439</v>
      </c>
      <c r="E2886">
        <f>VLOOKUP(C2886,GDP!A$1:BG$265,30,FALSE)</f>
        <v>2442507588.3849654</v>
      </c>
      <c r="F2886">
        <f>VLOOKUP(C2886,Population!A$1:BG$265,30,FALSE)</f>
        <v>10952395</v>
      </c>
      <c r="G2886">
        <f t="shared" si="45"/>
        <v>223.0112763815554</v>
      </c>
    </row>
    <row r="2887" spans="1:7" x14ac:dyDescent="0.4">
      <c r="A2887">
        <v>86</v>
      </c>
      <c r="B2887">
        <v>1988</v>
      </c>
      <c r="C2887" t="s">
        <v>2076</v>
      </c>
      <c r="D2887">
        <v>1430</v>
      </c>
      <c r="E2887">
        <f>VLOOKUP(C2887,GDP!A$1:BG$265,30,FALSE)</f>
        <v>15399166666.66667</v>
      </c>
      <c r="F2887">
        <f>VLOOKUP(C2887,Population!A$1:BG$265,30,FALSE)</f>
        <v>18866319</v>
      </c>
      <c r="G2887">
        <f t="shared" si="45"/>
        <v>816.22528839179859</v>
      </c>
    </row>
    <row r="2888" spans="1:7" x14ac:dyDescent="0.4">
      <c r="A2888">
        <v>87</v>
      </c>
      <c r="B2888">
        <v>1988</v>
      </c>
      <c r="C2888" t="s">
        <v>1929</v>
      </c>
      <c r="D2888">
        <v>1429</v>
      </c>
      <c r="E2888">
        <f>VLOOKUP(C2888,GDP!A$1:BG$265,30,FALSE)</f>
        <v>2126000000</v>
      </c>
      <c r="F2888">
        <f>VLOOKUP(C2888,Population!A$1:BG$265,30,FALSE)</f>
        <v>3142336</v>
      </c>
      <c r="G2888">
        <f t="shared" si="45"/>
        <v>676.56673252001065</v>
      </c>
    </row>
    <row r="2889" spans="1:7" x14ac:dyDescent="0.4">
      <c r="A2889">
        <v>88</v>
      </c>
      <c r="B2889">
        <v>1988</v>
      </c>
      <c r="C2889" t="s">
        <v>2039</v>
      </c>
      <c r="D2889">
        <v>1427</v>
      </c>
      <c r="E2889">
        <f>VLOOKUP(C2889,GDP!A$1:BG$265,30,FALSE)</f>
        <v>2019474244.1935897</v>
      </c>
      <c r="F2889">
        <f>VLOOKUP(C2889,Population!A$1:BG$265,30,FALSE)</f>
        <v>347325</v>
      </c>
      <c r="G2889">
        <f t="shared" si="45"/>
        <v>5814.3647713052324</v>
      </c>
    </row>
    <row r="2890" spans="1:7" x14ac:dyDescent="0.4">
      <c r="A2890">
        <v>89</v>
      </c>
      <c r="B2890">
        <v>1988</v>
      </c>
      <c r="C2890" t="s">
        <v>2079</v>
      </c>
      <c r="D2890">
        <v>1423</v>
      </c>
      <c r="E2890">
        <f>VLOOKUP(C2890,GDP!A$1:BG$265,30,FALSE)</f>
        <v>1055083945.377376</v>
      </c>
      <c r="F2890">
        <f>VLOOKUP(C2890,Population!A$1:BG$265,30,FALSE)</f>
        <v>4152984</v>
      </c>
      <c r="G2890">
        <f t="shared" si="45"/>
        <v>254.05442096029648</v>
      </c>
    </row>
    <row r="2891" spans="1:7" x14ac:dyDescent="0.4">
      <c r="A2891">
        <v>90</v>
      </c>
      <c r="B2891">
        <v>1988</v>
      </c>
      <c r="C2891" t="s">
        <v>1977</v>
      </c>
      <c r="D2891">
        <v>1416</v>
      </c>
      <c r="E2891">
        <f>VLOOKUP(C2891,GDP!A$1:BG$265,30,FALSE)</f>
        <v>1109976927.9172201</v>
      </c>
      <c r="F2891">
        <f>VLOOKUP(C2891,Population!A$1:BG$265,30,FALSE)</f>
        <v>722917</v>
      </c>
      <c r="G2891">
        <f t="shared" si="45"/>
        <v>1535.4140626340509</v>
      </c>
    </row>
    <row r="2892" spans="1:7" x14ac:dyDescent="0.4">
      <c r="A2892">
        <v>91</v>
      </c>
      <c r="B2892">
        <v>1988</v>
      </c>
      <c r="C2892" t="s">
        <v>2087</v>
      </c>
      <c r="D2892">
        <v>1412</v>
      </c>
      <c r="E2892">
        <f>VLOOKUP(C2892,GDP!A$1:BG$265,30,FALSE)</f>
        <v>1160900000</v>
      </c>
      <c r="F2892">
        <f>VLOOKUP(C2892,Population!A$1:BG$265,30,FALSE)</f>
        <v>391391</v>
      </c>
      <c r="G2892">
        <f t="shared" si="45"/>
        <v>2966.0876208190784</v>
      </c>
    </row>
    <row r="2893" spans="1:7" x14ac:dyDescent="0.4">
      <c r="A2893">
        <v>92</v>
      </c>
      <c r="B2893">
        <v>1988</v>
      </c>
      <c r="C2893" t="s">
        <v>1939</v>
      </c>
      <c r="D2893">
        <v>1408</v>
      </c>
      <c r="E2893">
        <f>VLOOKUP(C2893,GDP!A$1:BG$265,30,FALSE)</f>
        <v>2616040645.8726292</v>
      </c>
      <c r="F2893">
        <f>VLOOKUP(C2893,Population!A$1:BG$265,30,FALSE)</f>
        <v>8356305</v>
      </c>
      <c r="G2893">
        <f t="shared" si="45"/>
        <v>313.06189109572102</v>
      </c>
    </row>
    <row r="2894" spans="1:7" x14ac:dyDescent="0.4">
      <c r="A2894">
        <v>93</v>
      </c>
      <c r="B2894">
        <v>1988</v>
      </c>
      <c r="C2894" t="s">
        <v>2038</v>
      </c>
      <c r="D2894">
        <v>1406</v>
      </c>
      <c r="E2894">
        <f>VLOOKUP(C2894,GDP!A$1:BG$265,30,FALSE)</f>
        <v>2169040741.5589557</v>
      </c>
      <c r="F2894">
        <f>VLOOKUP(C2894,Population!A$1:BG$265,30,FALSE)</f>
        <v>8180728</v>
      </c>
      <c r="G2894">
        <f t="shared" si="45"/>
        <v>265.14030799691125</v>
      </c>
    </row>
    <row r="2895" spans="1:7" x14ac:dyDescent="0.4">
      <c r="A2895">
        <v>93</v>
      </c>
      <c r="B2895">
        <v>1988</v>
      </c>
      <c r="C2895" t="s">
        <v>1927</v>
      </c>
      <c r="D2895">
        <v>1406</v>
      </c>
      <c r="E2895">
        <f>VLOOKUP(C2895,GDP!A$1:BG$265,30,FALSE)</f>
        <v>0</v>
      </c>
      <c r="F2895">
        <f>VLOOKUP(C2895,Population!A$1:BG$265,30,FALSE)</f>
        <v>61079</v>
      </c>
      <c r="G2895" t="str">
        <f t="shared" si="45"/>
        <v>.</v>
      </c>
    </row>
    <row r="2896" spans="1:7" x14ac:dyDescent="0.4">
      <c r="A2896">
        <v>95</v>
      </c>
      <c r="B2896">
        <v>1988</v>
      </c>
      <c r="C2896" t="s">
        <v>2278</v>
      </c>
      <c r="D2896">
        <v>1397</v>
      </c>
      <c r="E2896" t="e">
        <f>VLOOKUP(C2896,GDP!A$1:BG$265,30,FALSE)</f>
        <v>#N/A</v>
      </c>
      <c r="F2896" t="e">
        <f>VLOOKUP(C2896,Population!A$1:BG$265,30,FALSE)</f>
        <v>#N/A</v>
      </c>
      <c r="G2896" t="str">
        <f t="shared" si="45"/>
        <v>.</v>
      </c>
    </row>
    <row r="2897" spans="1:7" x14ac:dyDescent="0.4">
      <c r="A2897">
        <v>96</v>
      </c>
      <c r="B2897">
        <v>1988</v>
      </c>
      <c r="C2897" t="s">
        <v>2111</v>
      </c>
      <c r="D2897">
        <v>1390</v>
      </c>
      <c r="E2897">
        <f>VLOOKUP(C2897,GDP!A$1:BG$265,30,FALSE)</f>
        <v>200726703.7037037</v>
      </c>
      <c r="F2897">
        <f>VLOOKUP(C2897,Population!A$1:BG$265,30,FALSE)</f>
        <v>106536</v>
      </c>
      <c r="G2897">
        <f t="shared" si="45"/>
        <v>1884.120895318988</v>
      </c>
    </row>
    <row r="2898" spans="1:7" x14ac:dyDescent="0.4">
      <c r="A2898">
        <v>97</v>
      </c>
      <c r="B2898">
        <v>1988</v>
      </c>
      <c r="C2898" t="s">
        <v>1497</v>
      </c>
      <c r="D2898">
        <v>1383</v>
      </c>
      <c r="E2898">
        <f>VLOOKUP(C2898,GDP!A$1:BG$265,30,FALSE)</f>
        <v>1378847487.4113729</v>
      </c>
      <c r="F2898">
        <f>VLOOKUP(C2898,Population!A$1:BG$265,30,FALSE)</f>
        <v>3581928</v>
      </c>
      <c r="G2898">
        <f t="shared" si="45"/>
        <v>384.94561794971111</v>
      </c>
    </row>
    <row r="2899" spans="1:7" x14ac:dyDescent="0.4">
      <c r="A2899">
        <v>98</v>
      </c>
      <c r="B2899">
        <v>1988</v>
      </c>
      <c r="C2899" t="s">
        <v>1941</v>
      </c>
      <c r="D2899">
        <v>1374</v>
      </c>
      <c r="E2899">
        <f>VLOOKUP(C2899,GDP!A$1:BG$265,30,FALSE)</f>
        <v>3702393617.021276</v>
      </c>
      <c r="F2899">
        <f>VLOOKUP(C2899,Population!A$1:BG$265,30,FALSE)</f>
        <v>465202</v>
      </c>
      <c r="G2899">
        <f t="shared" si="45"/>
        <v>7958.6794919653739</v>
      </c>
    </row>
    <row r="2900" spans="1:7" x14ac:dyDescent="0.4">
      <c r="A2900">
        <v>99</v>
      </c>
      <c r="B2900">
        <v>1988</v>
      </c>
      <c r="C2900" t="s">
        <v>1170</v>
      </c>
      <c r="D2900">
        <v>1372</v>
      </c>
      <c r="E2900">
        <f>VLOOKUP(C2900,GDP!A$1:BG$265,30,FALSE)</f>
        <v>3071683013178.9121</v>
      </c>
      <c r="F2900">
        <f>VLOOKUP(C2900,Population!A$1:BG$265,30,FALSE)</f>
        <v>122613000</v>
      </c>
      <c r="G2900">
        <f t="shared" si="45"/>
        <v>25051.854315438919</v>
      </c>
    </row>
    <row r="2901" spans="1:7" x14ac:dyDescent="0.4">
      <c r="A2901">
        <v>100</v>
      </c>
      <c r="B2901">
        <v>1988</v>
      </c>
      <c r="C2901" t="s">
        <v>2006</v>
      </c>
      <c r="D2901">
        <v>1366</v>
      </c>
      <c r="E2901">
        <f>VLOOKUP(C2901,GDP!A$1:BG$265,30,FALSE)</f>
        <v>8355380879.1295481</v>
      </c>
      <c r="F2901">
        <f>VLOOKUP(C2901,Population!A$1:BG$265,30,FALSE)</f>
        <v>21871442</v>
      </c>
      <c r="G2901">
        <f t="shared" si="45"/>
        <v>382.02240525016816</v>
      </c>
    </row>
    <row r="2902" spans="1:7" x14ac:dyDescent="0.4">
      <c r="A2902">
        <v>1</v>
      </c>
      <c r="B2902">
        <v>1989</v>
      </c>
      <c r="C2902" t="s">
        <v>118</v>
      </c>
      <c r="D2902">
        <v>2047</v>
      </c>
      <c r="E2902">
        <f>VLOOKUP(C2902,GDP!A$1:BG$265,31,FALSE)</f>
        <v>255039560739.89398</v>
      </c>
      <c r="F2902">
        <f>VLOOKUP(C2902,Population!A$1:BG$265,31,FALSE)</f>
        <v>14848907</v>
      </c>
      <c r="G2902">
        <f t="shared" si="45"/>
        <v>17175.645368369132</v>
      </c>
    </row>
    <row r="2903" spans="1:7" x14ac:dyDescent="0.4">
      <c r="A2903">
        <v>2</v>
      </c>
      <c r="B2903">
        <v>1989</v>
      </c>
      <c r="C2903" t="s">
        <v>51</v>
      </c>
      <c r="D2903">
        <v>2005</v>
      </c>
      <c r="E2903">
        <f>VLOOKUP(C2903,GDP!A$1:BG$265,31,FALSE)</f>
        <v>425595310000</v>
      </c>
      <c r="F2903">
        <f>VLOOKUP(C2903,Population!A$1:BG$265,31,FALSE)</f>
        <v>146691981</v>
      </c>
      <c r="G2903">
        <f t="shared" si="45"/>
        <v>2901.2854492707411</v>
      </c>
    </row>
    <row r="2904" spans="1:7" x14ac:dyDescent="0.4">
      <c r="A2904">
        <v>3</v>
      </c>
      <c r="B2904">
        <v>1989</v>
      </c>
      <c r="C2904" t="s">
        <v>133</v>
      </c>
      <c r="D2904">
        <v>2000</v>
      </c>
      <c r="E2904">
        <f>VLOOKUP(C2904,GDP!A$1:BG$265,31,FALSE)</f>
        <v>1393674332154.3743</v>
      </c>
      <c r="F2904">
        <f>VLOOKUP(C2904,Population!A$1:BG$265,31,FALSE)</f>
        <v>78751283</v>
      </c>
      <c r="G2904">
        <f t="shared" si="45"/>
        <v>17697.16351356935</v>
      </c>
    </row>
    <row r="2905" spans="1:7" x14ac:dyDescent="0.4">
      <c r="A2905">
        <v>4</v>
      </c>
      <c r="B2905">
        <v>1989</v>
      </c>
      <c r="C2905" t="s">
        <v>147</v>
      </c>
      <c r="D2905">
        <v>1963</v>
      </c>
      <c r="E2905">
        <f>VLOOKUP(C2905,GDP!A$1:BG$265,31,FALSE)</f>
        <v>925598068021.45068</v>
      </c>
      <c r="F2905">
        <f>VLOOKUP(C2905,Population!A$1:BG$265,31,FALSE)</f>
        <v>56671781</v>
      </c>
      <c r="G2905">
        <f t="shared" si="45"/>
        <v>16332.609487276404</v>
      </c>
    </row>
    <row r="2906" spans="1:7" x14ac:dyDescent="0.4">
      <c r="A2906">
        <v>5</v>
      </c>
      <c r="B2906">
        <v>1989</v>
      </c>
      <c r="C2906" t="s">
        <v>126</v>
      </c>
      <c r="D2906">
        <v>1961</v>
      </c>
      <c r="E2906">
        <f>VLOOKUP(C2906,GDP!A$1:BG$265,31,FALSE)</f>
        <v>214875344909.95673</v>
      </c>
      <c r="F2906">
        <f>VLOOKUP(C2906,Population!A$1:BG$265,31,FALSE)</f>
        <v>8492964</v>
      </c>
      <c r="G2906">
        <f t="shared" si="45"/>
        <v>25300.395116470143</v>
      </c>
    </row>
    <row r="2907" spans="1:7" x14ac:dyDescent="0.4">
      <c r="A2907">
        <v>6</v>
      </c>
      <c r="B2907">
        <v>1989</v>
      </c>
      <c r="C2907" t="s">
        <v>2073</v>
      </c>
      <c r="D2907">
        <v>1954</v>
      </c>
      <c r="E2907">
        <f>VLOOKUP(C2907,GDP!A$1:BG$265,31,FALSE)</f>
        <v>506500173960.26923</v>
      </c>
      <c r="F2907">
        <f>VLOOKUP(C2907,Population!A$1:BG$265,31,FALSE)</f>
        <v>147721000</v>
      </c>
      <c r="G2907">
        <f t="shared" si="45"/>
        <v>3428.7621527086144</v>
      </c>
    </row>
    <row r="2908" spans="1:7" x14ac:dyDescent="0.4">
      <c r="A2908">
        <v>7</v>
      </c>
      <c r="B2908">
        <v>1989</v>
      </c>
      <c r="C2908" t="s">
        <v>232</v>
      </c>
      <c r="D2908">
        <v>1944</v>
      </c>
      <c r="E2908">
        <f>VLOOKUP(C2908,GDP!A$1:BG$265,31,FALSE)</f>
        <v>926884816753.92676</v>
      </c>
      <c r="F2908">
        <f>VLOOKUP(C2908,Population!A$1:BG$265,31,FALSE)</f>
        <v>57076711</v>
      </c>
      <c r="G2908">
        <f t="shared" si="45"/>
        <v>16239.282196094424</v>
      </c>
    </row>
    <row r="2909" spans="1:7" x14ac:dyDescent="0.4">
      <c r="A2909">
        <v>8</v>
      </c>
      <c r="B2909">
        <v>1989</v>
      </c>
      <c r="C2909" t="s">
        <v>140</v>
      </c>
      <c r="D2909">
        <v>1924</v>
      </c>
      <c r="E2909">
        <f>VLOOKUP(C2909,GDP!A$1:BG$265,31,FALSE)</f>
        <v>413630538018.27124</v>
      </c>
      <c r="F2909">
        <f>VLOOKUP(C2909,Population!A$1:BG$265,31,FALSE)</f>
        <v>38827764</v>
      </c>
      <c r="G2909">
        <f t="shared" si="45"/>
        <v>10652.957971472972</v>
      </c>
    </row>
    <row r="2910" spans="1:7" x14ac:dyDescent="0.4">
      <c r="A2910">
        <v>9</v>
      </c>
      <c r="B2910">
        <v>1989</v>
      </c>
      <c r="C2910" t="s">
        <v>1607</v>
      </c>
      <c r="D2910">
        <v>1922</v>
      </c>
      <c r="E2910">
        <f>VLOOKUP(C2910,GDP!A$1:BG$265,31,FALSE)</f>
        <v>0</v>
      </c>
      <c r="F2910">
        <f>VLOOKUP(C2910,Population!A$1:BG$265,31,FALSE)</f>
        <v>0</v>
      </c>
      <c r="G2910" t="str">
        <f t="shared" si="45"/>
        <v>.</v>
      </c>
    </row>
    <row r="2911" spans="1:7" x14ac:dyDescent="0.4">
      <c r="A2911">
        <v>10</v>
      </c>
      <c r="B2911">
        <v>1989</v>
      </c>
      <c r="C2911" t="s">
        <v>33</v>
      </c>
      <c r="D2911">
        <v>1907</v>
      </c>
      <c r="E2911">
        <f>VLOOKUP(C2911,GDP!A$1:BG$265,31,FALSE)</f>
        <v>222977046516.35181</v>
      </c>
      <c r="F2911">
        <f>VLOOKUP(C2911,Population!A$1:BG$265,31,FALSE)</f>
        <v>83697891</v>
      </c>
      <c r="G2911">
        <f t="shared" si="45"/>
        <v>2664.070072164086</v>
      </c>
    </row>
    <row r="2912" spans="1:7" x14ac:dyDescent="0.4">
      <c r="A2912">
        <v>11</v>
      </c>
      <c r="B2912">
        <v>1989</v>
      </c>
      <c r="C2912" t="s">
        <v>858</v>
      </c>
      <c r="D2912">
        <v>1906</v>
      </c>
      <c r="E2912">
        <f>VLOOKUP(C2912,GDP!A$1:BG$265,31,FALSE)</f>
        <v>112409236409.40056</v>
      </c>
      <c r="F2912">
        <f>VLOOKUP(C2912,Population!A$1:BG$265,31,FALSE)</f>
        <v>5132594</v>
      </c>
      <c r="G2912">
        <f t="shared" si="45"/>
        <v>21901.05751777767</v>
      </c>
    </row>
    <row r="2913" spans="1:7" x14ac:dyDescent="0.4">
      <c r="A2913">
        <v>12</v>
      </c>
      <c r="B2913">
        <v>1989</v>
      </c>
      <c r="C2913" t="s">
        <v>59</v>
      </c>
      <c r="D2913">
        <v>1891</v>
      </c>
      <c r="E2913">
        <f>VLOOKUP(C2913,GDP!A$1:BG$265,31,FALSE)</f>
        <v>42105263157.89473</v>
      </c>
      <c r="F2913">
        <f>VLOOKUP(C2913,Population!A$1:BG$265,31,FALSE)</f>
        <v>23161458</v>
      </c>
      <c r="G2913">
        <f t="shared" si="45"/>
        <v>1817.9021008908303</v>
      </c>
    </row>
    <row r="2914" spans="1:7" x14ac:dyDescent="0.4">
      <c r="A2914">
        <v>13</v>
      </c>
      <c r="B2914">
        <v>1989</v>
      </c>
      <c r="C2914" t="s">
        <v>1485</v>
      </c>
      <c r="D2914">
        <v>1890</v>
      </c>
      <c r="E2914">
        <f>VLOOKUP(C2914,GDP!A$1:BG$265,31,FALSE)</f>
        <v>0</v>
      </c>
      <c r="F2914">
        <f>VLOOKUP(C2914,Population!A$1:BG$265,31,FALSE)</f>
        <v>10361068</v>
      </c>
      <c r="G2914" t="str">
        <f t="shared" si="45"/>
        <v>.</v>
      </c>
    </row>
    <row r="2915" spans="1:7" x14ac:dyDescent="0.4">
      <c r="A2915">
        <v>14</v>
      </c>
      <c r="B2915">
        <v>1989</v>
      </c>
      <c r="C2915" t="s">
        <v>2002</v>
      </c>
      <c r="D2915">
        <v>1887</v>
      </c>
      <c r="E2915">
        <f>VLOOKUP(C2915,GDP!A$1:BG$265,31,FALSE)</f>
        <v>39285385087.621384</v>
      </c>
      <c r="F2915">
        <f>VLOOKUP(C2915,Population!A$1:BG$265,31,FALSE)</f>
        <v>3511009</v>
      </c>
      <c r="G2915">
        <f t="shared" si="45"/>
        <v>11189.200907095761</v>
      </c>
    </row>
    <row r="2916" spans="1:7" x14ac:dyDescent="0.4">
      <c r="A2916">
        <v>15</v>
      </c>
      <c r="B2916">
        <v>1989</v>
      </c>
      <c r="C2916" t="s">
        <v>81</v>
      </c>
      <c r="D2916">
        <v>1874</v>
      </c>
      <c r="E2916">
        <f>VLOOKUP(C2916,GDP!A$1:BG$265,31,FALSE)</f>
        <v>8438951476.0664415</v>
      </c>
      <c r="F2916">
        <f>VLOOKUP(C2916,Population!A$1:BG$265,31,FALSE)</f>
        <v>3088984</v>
      </c>
      <c r="G2916">
        <f t="shared" si="45"/>
        <v>2731.9505300339665</v>
      </c>
    </row>
    <row r="2917" spans="1:7" x14ac:dyDescent="0.4">
      <c r="A2917">
        <v>16</v>
      </c>
      <c r="B2917">
        <v>1989</v>
      </c>
      <c r="C2917" t="s">
        <v>32</v>
      </c>
      <c r="D2917">
        <v>1864</v>
      </c>
      <c r="E2917">
        <f>VLOOKUP(C2917,GDP!A$1:BG$265,31,FALSE)</f>
        <v>1025211803413.5308</v>
      </c>
      <c r="F2917">
        <f>VLOOKUP(C2917,Population!A$1:BG$265,31,FALSE)</f>
        <v>58182702</v>
      </c>
      <c r="G2917">
        <f t="shared" si="45"/>
        <v>17620.560203847712</v>
      </c>
    </row>
    <row r="2918" spans="1:7" x14ac:dyDescent="0.4">
      <c r="A2918">
        <v>17</v>
      </c>
      <c r="B2918">
        <v>1989</v>
      </c>
      <c r="C2918" t="s">
        <v>43</v>
      </c>
      <c r="D2918">
        <v>1852</v>
      </c>
      <c r="E2918">
        <f>VLOOKUP(C2918,GDP!A$1:BG$265,31,FALSE)</f>
        <v>165100094594.5946</v>
      </c>
      <c r="F2918">
        <f>VLOOKUP(C2918,Population!A$1:BG$265,31,FALSE)</f>
        <v>9937697</v>
      </c>
      <c r="G2918">
        <f t="shared" si="45"/>
        <v>16613.516652258022</v>
      </c>
    </row>
    <row r="2919" spans="1:7" x14ac:dyDescent="0.4">
      <c r="A2919">
        <v>18</v>
      </c>
      <c r="B2919">
        <v>1989</v>
      </c>
      <c r="C2919" t="s">
        <v>399</v>
      </c>
      <c r="D2919">
        <v>1822</v>
      </c>
      <c r="E2919">
        <f>VLOOKUP(C2919,GDP!A$1:BG$265,31,FALSE)</f>
        <v>39540080200.393806</v>
      </c>
      <c r="F2919">
        <f>VLOOKUP(C2919,Population!A$1:BG$265,31,FALSE)</f>
        <v>33624444</v>
      </c>
      <c r="G2919">
        <f t="shared" si="45"/>
        <v>1175.9326102282555</v>
      </c>
    </row>
    <row r="2920" spans="1:7" x14ac:dyDescent="0.4">
      <c r="A2920">
        <v>19</v>
      </c>
      <c r="B2920">
        <v>1989</v>
      </c>
      <c r="C2920" t="s">
        <v>65</v>
      </c>
      <c r="D2920">
        <v>1802</v>
      </c>
      <c r="E2920">
        <f>VLOOKUP(C2920,GDP!A$1:BG$265,31,FALSE)</f>
        <v>76636898126.188324</v>
      </c>
      <c r="F2920">
        <f>VLOOKUP(C2920,Population!A$1:BG$265,31,FALSE)</f>
        <v>32263561</v>
      </c>
      <c r="G2920">
        <f t="shared" si="45"/>
        <v>2375.3391055063116</v>
      </c>
    </row>
    <row r="2921" spans="1:7" x14ac:dyDescent="0.4">
      <c r="A2921">
        <v>20</v>
      </c>
      <c r="B2921">
        <v>1989</v>
      </c>
      <c r="C2921" t="s">
        <v>199</v>
      </c>
      <c r="D2921">
        <v>1792</v>
      </c>
      <c r="E2921">
        <f>VLOOKUP(C2921,GDP!A$1:BG$265,31,FALSE)</f>
        <v>0</v>
      </c>
      <c r="F2921">
        <f>VLOOKUP(C2921,Population!A$1:BG$265,31,FALSE)</f>
        <v>37961529</v>
      </c>
      <c r="G2921" t="str">
        <f t="shared" si="45"/>
        <v>.</v>
      </c>
    </row>
    <row r="2922" spans="1:7" x14ac:dyDescent="0.4">
      <c r="A2922">
        <v>21</v>
      </c>
      <c r="B2922">
        <v>1989</v>
      </c>
      <c r="C2922" t="s">
        <v>1147</v>
      </c>
      <c r="D2922">
        <v>1781</v>
      </c>
      <c r="E2922">
        <f>VLOOKUP(C2922,GDP!A$1:BG$265,31,FALSE)</f>
        <v>128902675070.72311</v>
      </c>
      <c r="F2922">
        <f>VLOOKUP(C2922,Population!A$1:BG$265,31,FALSE)</f>
        <v>36740883</v>
      </c>
      <c r="G2922">
        <f t="shared" si="45"/>
        <v>3508.4261603272603</v>
      </c>
    </row>
    <row r="2923" spans="1:7" x14ac:dyDescent="0.4">
      <c r="A2923">
        <v>22</v>
      </c>
      <c r="B2923">
        <v>1989</v>
      </c>
      <c r="C2923" t="s">
        <v>467</v>
      </c>
      <c r="D2923">
        <v>1778</v>
      </c>
      <c r="E2923">
        <f>VLOOKUP(C2923,GDP!A$1:BG$265,31,FALSE)</f>
        <v>60600056659.027245</v>
      </c>
      <c r="F2923">
        <f>VLOOKUP(C2923,Population!A$1:BG$265,31,FALSE)</f>
        <v>10005000</v>
      </c>
      <c r="G2923">
        <f t="shared" si="45"/>
        <v>6056.9771773140674</v>
      </c>
    </row>
    <row r="2924" spans="1:7" x14ac:dyDescent="0.4">
      <c r="A2924">
        <v>22</v>
      </c>
      <c r="B2924">
        <v>1989</v>
      </c>
      <c r="C2924" t="s">
        <v>70</v>
      </c>
      <c r="D2924">
        <v>1778</v>
      </c>
      <c r="E2924">
        <f>VLOOKUP(C2924,GDP!A$1:BG$265,31,FALSE)</f>
        <v>29885685142.91066</v>
      </c>
      <c r="F2924">
        <f>VLOOKUP(C2924,Population!A$1:BG$265,31,FALSE)</f>
        <v>13025797</v>
      </c>
      <c r="G2924">
        <f t="shared" si="45"/>
        <v>2294.3459922575685</v>
      </c>
    </row>
    <row r="2925" spans="1:7" x14ac:dyDescent="0.4">
      <c r="A2925">
        <v>24</v>
      </c>
      <c r="B2925">
        <v>1989</v>
      </c>
      <c r="C2925" t="s">
        <v>281</v>
      </c>
      <c r="D2925">
        <v>1767</v>
      </c>
      <c r="E2925" t="e">
        <f>VLOOKUP(C2925,GDP!A$1:BG$265,31,FALSE)</f>
        <v>#N/A</v>
      </c>
      <c r="F2925" t="e">
        <f>VLOOKUP(C2925,Population!A$1:BG$265,31,FALSE)</f>
        <v>#N/A</v>
      </c>
      <c r="G2925" t="str">
        <f t="shared" si="45"/>
        <v>.</v>
      </c>
    </row>
    <row r="2926" spans="1:7" x14ac:dyDescent="0.4">
      <c r="A2926">
        <v>25</v>
      </c>
      <c r="B2926">
        <v>1989</v>
      </c>
      <c r="C2926" t="s">
        <v>2255</v>
      </c>
      <c r="D2926">
        <v>1745</v>
      </c>
      <c r="E2926">
        <f>VLOOKUP(C2926,GDP!A$1:BG$265,31,FALSE)</f>
        <v>243526047716.91537</v>
      </c>
      <c r="F2926">
        <f>VLOOKUP(C2926,Population!A$1:BG$265,31,FALSE)</f>
        <v>42449038</v>
      </c>
      <c r="G2926">
        <f t="shared" si="45"/>
        <v>5736.9038072644989</v>
      </c>
    </row>
    <row r="2927" spans="1:7" x14ac:dyDescent="0.4">
      <c r="A2927">
        <v>26</v>
      </c>
      <c r="B2927">
        <v>1989</v>
      </c>
      <c r="C2927" t="s">
        <v>77</v>
      </c>
      <c r="D2927">
        <v>1742</v>
      </c>
      <c r="E2927">
        <f>VLOOKUP(C2927,GDP!A$1:BG$265,31,FALSE)</f>
        <v>4599970618.4434767</v>
      </c>
      <c r="F2927">
        <f>VLOOKUP(C2927,Population!A$1:BG$265,31,FALSE)</f>
        <v>4103911</v>
      </c>
      <c r="G2927">
        <f t="shared" si="45"/>
        <v>1120.8748480275221</v>
      </c>
    </row>
    <row r="2928" spans="1:7" x14ac:dyDescent="0.4">
      <c r="A2928">
        <v>27</v>
      </c>
      <c r="B2928">
        <v>1989</v>
      </c>
      <c r="C2928" t="s">
        <v>2270</v>
      </c>
      <c r="D2928">
        <v>1739</v>
      </c>
      <c r="E2928" t="e">
        <f>VLOOKUP(C2928,GDP!A$1:BG$265,31,FALSE)</f>
        <v>#N/A</v>
      </c>
      <c r="F2928" t="e">
        <f>VLOOKUP(C2928,Population!A$1:BG$265,31,FALSE)</f>
        <v>#N/A</v>
      </c>
      <c r="G2928" t="str">
        <f t="shared" si="45"/>
        <v>.</v>
      </c>
    </row>
    <row r="2929" spans="1:7" x14ac:dyDescent="0.4">
      <c r="A2929">
        <v>28</v>
      </c>
      <c r="B2929">
        <v>1989</v>
      </c>
      <c r="C2929" t="s">
        <v>108</v>
      </c>
      <c r="D2929">
        <v>1736</v>
      </c>
      <c r="E2929">
        <f>VLOOKUP(C2929,GDP!A$1:BG$265,31,FALSE)</f>
        <v>0</v>
      </c>
      <c r="F2929">
        <f>VLOOKUP(C2929,Population!A$1:BG$265,31,FALSE)</f>
        <v>10481719</v>
      </c>
      <c r="G2929" t="str">
        <f t="shared" si="45"/>
        <v>.</v>
      </c>
    </row>
    <row r="2930" spans="1:7" x14ac:dyDescent="0.4">
      <c r="A2930">
        <v>29</v>
      </c>
      <c r="B2930">
        <v>1989</v>
      </c>
      <c r="C2930" t="s">
        <v>351</v>
      </c>
      <c r="D2930">
        <v>1734</v>
      </c>
      <c r="E2930" t="e">
        <f>VLOOKUP(C2930,GDP!A$1:BG$265,31,FALSE)</f>
        <v>#N/A</v>
      </c>
      <c r="F2930" t="e">
        <f>VLOOKUP(C2930,Population!A$1:BG$265,31,FALSE)</f>
        <v>#N/A</v>
      </c>
      <c r="G2930" t="str">
        <f t="shared" si="45"/>
        <v>.</v>
      </c>
    </row>
    <row r="2931" spans="1:7" x14ac:dyDescent="0.4">
      <c r="A2931">
        <v>30</v>
      </c>
      <c r="B2931">
        <v>1989</v>
      </c>
      <c r="C2931" t="s">
        <v>100</v>
      </c>
      <c r="D2931">
        <v>1721</v>
      </c>
      <c r="E2931">
        <f>VLOOKUP(C2931,GDP!A$1:BG$265,31,FALSE)</f>
        <v>133105805928.23712</v>
      </c>
      <c r="F2931">
        <f>VLOOKUP(C2931,Population!A$1:BG$265,31,FALSE)</f>
        <v>7619567</v>
      </c>
      <c r="G2931">
        <f t="shared" si="45"/>
        <v>17468.946191855408</v>
      </c>
    </row>
    <row r="2932" spans="1:7" x14ac:dyDescent="0.4">
      <c r="A2932">
        <v>31</v>
      </c>
      <c r="B2932">
        <v>1989</v>
      </c>
      <c r="C2932" t="s">
        <v>410</v>
      </c>
      <c r="D2932">
        <v>1720</v>
      </c>
      <c r="E2932">
        <f>VLOOKUP(C2932,GDP!A$1:BG$265,31,FALSE)</f>
        <v>21988444444.444447</v>
      </c>
      <c r="F2932">
        <f>VLOOKUP(C2932,Population!A$1:BG$265,31,FALSE)</f>
        <v>8876972</v>
      </c>
      <c r="G2932">
        <f t="shared" si="45"/>
        <v>2477.0208179595979</v>
      </c>
    </row>
    <row r="2933" spans="1:7" x14ac:dyDescent="0.4">
      <c r="A2933">
        <v>32</v>
      </c>
      <c r="B2933">
        <v>1989</v>
      </c>
      <c r="C2933" t="s">
        <v>109</v>
      </c>
      <c r="D2933">
        <v>1710</v>
      </c>
      <c r="E2933">
        <f>VLOOKUP(C2933,GDP!A$1:BG$265,31,FALSE)</f>
        <v>39648442534.076828</v>
      </c>
      <c r="F2933">
        <f>VLOOKUP(C2933,Population!A$1:BG$265,31,FALSE)</f>
        <v>56006573</v>
      </c>
      <c r="G2933">
        <f t="shared" si="45"/>
        <v>707.92480971968826</v>
      </c>
    </row>
    <row r="2934" spans="1:7" x14ac:dyDescent="0.4">
      <c r="A2934">
        <v>33</v>
      </c>
      <c r="B2934">
        <v>1989</v>
      </c>
      <c r="C2934" t="s">
        <v>709</v>
      </c>
      <c r="D2934">
        <v>1707</v>
      </c>
      <c r="E2934">
        <f>VLOOKUP(C2934,GDP!A$1:BG$265,31,FALSE)</f>
        <v>11140055364.150209</v>
      </c>
      <c r="F2934">
        <f>VLOOKUP(C2934,Population!A$1:BG$265,31,FALSE)</f>
        <v>11372160</v>
      </c>
      <c r="G2934">
        <f t="shared" si="45"/>
        <v>979.59010110218367</v>
      </c>
    </row>
    <row r="2935" spans="1:7" x14ac:dyDescent="0.4">
      <c r="A2935">
        <v>34</v>
      </c>
      <c r="B2935">
        <v>1989</v>
      </c>
      <c r="C2935" t="s">
        <v>565</v>
      </c>
      <c r="D2935">
        <v>1677</v>
      </c>
      <c r="E2935">
        <f>VLOOKUP(C2935,GDP!A$1:BG$265,31,FALSE)</f>
        <v>299317645142.90369</v>
      </c>
      <c r="F2935">
        <f>VLOOKUP(C2935,Population!A$1:BG$265,31,FALSE)</f>
        <v>16814400</v>
      </c>
      <c r="G2935">
        <f t="shared" si="45"/>
        <v>17801.268266658561</v>
      </c>
    </row>
    <row r="2936" spans="1:7" x14ac:dyDescent="0.4">
      <c r="A2936">
        <v>35</v>
      </c>
      <c r="B2936">
        <v>1989</v>
      </c>
      <c r="C2936" t="s">
        <v>1955</v>
      </c>
      <c r="D2936">
        <v>1675</v>
      </c>
      <c r="E2936">
        <f>VLOOKUP(C2936,GDP!A$1:BG$265,31,FALSE)</f>
        <v>9757410614.0811996</v>
      </c>
      <c r="F2936">
        <f>VLOOKUP(C2936,Population!A$1:BG$265,31,FALSE)</f>
        <v>11839243</v>
      </c>
      <c r="G2936">
        <f t="shared" si="45"/>
        <v>824.15831941967906</v>
      </c>
    </row>
    <row r="2937" spans="1:7" x14ac:dyDescent="0.4">
      <c r="A2937">
        <v>36</v>
      </c>
      <c r="B2937">
        <v>1989</v>
      </c>
      <c r="C2937" t="s">
        <v>117</v>
      </c>
      <c r="D2937">
        <v>1673</v>
      </c>
      <c r="E2937">
        <f>VLOOKUP(C2937,GDP!A$1:BG$265,31,FALSE)</f>
        <v>202078703955.00949</v>
      </c>
      <c r="F2937">
        <f>VLOOKUP(C2937,Population!A$1:BG$265,31,FALSE)</f>
        <v>6646912</v>
      </c>
      <c r="G2937">
        <f t="shared" si="45"/>
        <v>30401.892481051276</v>
      </c>
    </row>
    <row r="2938" spans="1:7" x14ac:dyDescent="0.4">
      <c r="A2938">
        <v>37</v>
      </c>
      <c r="B2938">
        <v>1989</v>
      </c>
      <c r="C2938" t="s">
        <v>727</v>
      </c>
      <c r="D2938">
        <v>1664</v>
      </c>
      <c r="E2938">
        <f>VLOOKUP(C2938,GDP!A$1:BG$265,31,FALSE)</f>
        <v>55631489801.550797</v>
      </c>
      <c r="F2938">
        <f>VLOOKUP(C2938,Population!A$1:BG$265,31,FALSE)</f>
        <v>25257672</v>
      </c>
      <c r="G2938">
        <f t="shared" si="45"/>
        <v>2202.5580901339918</v>
      </c>
    </row>
    <row r="2939" spans="1:7" x14ac:dyDescent="0.4">
      <c r="A2939">
        <v>38</v>
      </c>
      <c r="B2939">
        <v>1989</v>
      </c>
      <c r="C2939" t="s">
        <v>192</v>
      </c>
      <c r="D2939">
        <v>1661</v>
      </c>
      <c r="E2939">
        <f>VLOOKUP(C2939,GDP!A$1:BG$265,31,FALSE)</f>
        <v>102633789557.53494</v>
      </c>
      <c r="F2939">
        <f>VLOOKUP(C2939,Population!A$1:BG$265,31,FALSE)</f>
        <v>4226901</v>
      </c>
      <c r="G2939">
        <f t="shared" si="45"/>
        <v>24281.096140537698</v>
      </c>
    </row>
    <row r="2940" spans="1:7" x14ac:dyDescent="0.4">
      <c r="A2940">
        <v>39</v>
      </c>
      <c r="B2940">
        <v>1989</v>
      </c>
      <c r="C2940" t="s">
        <v>1060</v>
      </c>
      <c r="D2940">
        <v>1660</v>
      </c>
      <c r="E2940">
        <f>VLOOKUP(C2940,GDP!A$1:BG$265,31,FALSE)</f>
        <v>79169043642.467468</v>
      </c>
      <c r="F2940">
        <f>VLOOKUP(C2940,Population!A$1:BG$265,31,FALSE)</f>
        <v>10089498</v>
      </c>
      <c r="G2940">
        <f t="shared" si="45"/>
        <v>7846.67816401445</v>
      </c>
    </row>
    <row r="2941" spans="1:7" x14ac:dyDescent="0.4">
      <c r="A2941">
        <v>40</v>
      </c>
      <c r="B2941">
        <v>1989</v>
      </c>
      <c r="C2941" t="s">
        <v>295</v>
      </c>
      <c r="D2941">
        <v>1648</v>
      </c>
      <c r="E2941">
        <f>VLOOKUP(C2941,GDP!A$1:BG$265,31,FALSE)</f>
        <v>107143348667.09401</v>
      </c>
      <c r="F2941">
        <f>VLOOKUP(C2941,Population!A$1:BG$265,31,FALSE)</f>
        <v>52992429</v>
      </c>
      <c r="G2941">
        <f t="shared" si="45"/>
        <v>2021.8614373591747</v>
      </c>
    </row>
    <row r="2942" spans="1:7" x14ac:dyDescent="0.4">
      <c r="A2942">
        <v>41</v>
      </c>
      <c r="B2942">
        <v>1989</v>
      </c>
      <c r="C2942" t="s">
        <v>2002</v>
      </c>
      <c r="D2942">
        <v>1642</v>
      </c>
      <c r="E2942">
        <f>VLOOKUP(C2942,GDP!A$1:BG$265,31,FALSE)</f>
        <v>39285385087.621384</v>
      </c>
      <c r="F2942">
        <f>VLOOKUP(C2942,Population!A$1:BG$265,31,FALSE)</f>
        <v>3511009</v>
      </c>
      <c r="G2942">
        <f t="shared" si="45"/>
        <v>11189.200907095761</v>
      </c>
    </row>
    <row r="2943" spans="1:7" x14ac:dyDescent="0.4">
      <c r="A2943">
        <v>42</v>
      </c>
      <c r="B2943">
        <v>1989</v>
      </c>
      <c r="C2943" t="s">
        <v>851</v>
      </c>
      <c r="D2943">
        <v>1639</v>
      </c>
      <c r="E2943">
        <f>VLOOKUP(C2943,GDP!A$1:BG$265,31,FALSE)</f>
        <v>65641363782.56675</v>
      </c>
      <c r="F2943">
        <f>VLOOKUP(C2943,Population!A$1:BG$265,31,FALSE)</f>
        <v>17040190</v>
      </c>
      <c r="G2943">
        <f t="shared" si="45"/>
        <v>3852.1497578704666</v>
      </c>
    </row>
    <row r="2944" spans="1:7" x14ac:dyDescent="0.4">
      <c r="A2944">
        <v>43</v>
      </c>
      <c r="B2944">
        <v>1989</v>
      </c>
      <c r="C2944" t="s">
        <v>505</v>
      </c>
      <c r="D2944">
        <v>1634</v>
      </c>
      <c r="E2944">
        <f>VLOOKUP(C2944,GDP!A$1:BG$265,31,FALSE)</f>
        <v>0</v>
      </c>
      <c r="F2944">
        <f>VLOOKUP(C2944,Population!A$1:BG$265,31,FALSE)</f>
        <v>4518000</v>
      </c>
      <c r="G2944" t="str">
        <f t="shared" si="45"/>
        <v>.</v>
      </c>
    </row>
    <row r="2945" spans="1:7" x14ac:dyDescent="0.4">
      <c r="A2945">
        <v>44</v>
      </c>
      <c r="B2945">
        <v>1989</v>
      </c>
      <c r="C2945" t="s">
        <v>1312</v>
      </c>
      <c r="D2945">
        <v>1633</v>
      </c>
      <c r="E2945">
        <f>VLOOKUP(C2945,GDP!A$1:BG$265,31,FALSE)</f>
        <v>13890828707.649302</v>
      </c>
      <c r="F2945">
        <f>VLOOKUP(C2945,Population!A$1:BG$265,31,FALSE)</f>
        <v>9977377</v>
      </c>
      <c r="G2945">
        <f t="shared" si="45"/>
        <v>1392.2325183912867</v>
      </c>
    </row>
    <row r="2946" spans="1:7" x14ac:dyDescent="0.4">
      <c r="A2946">
        <v>45</v>
      </c>
      <c r="B2946">
        <v>1989</v>
      </c>
      <c r="C2946" t="s">
        <v>934</v>
      </c>
      <c r="D2946">
        <v>1613</v>
      </c>
      <c r="E2946">
        <f>VLOOKUP(C2946,GDP!A$1:BG$265,31,FALSE)</f>
        <v>6866402028.1099739</v>
      </c>
      <c r="F2946">
        <f>VLOOKUP(C2946,Population!A$1:BG$265,31,FALSE)</f>
        <v>3018955</v>
      </c>
      <c r="G2946">
        <f t="shared" si="45"/>
        <v>2274.4300687191344</v>
      </c>
    </row>
    <row r="2947" spans="1:7" x14ac:dyDescent="0.4">
      <c r="A2947">
        <v>46</v>
      </c>
      <c r="B2947">
        <v>1989</v>
      </c>
      <c r="C2947" t="s">
        <v>2109</v>
      </c>
      <c r="D2947">
        <v>1612</v>
      </c>
      <c r="E2947">
        <f>VLOOKUP(C2947,GDP!A$1:BG$265,31,FALSE)</f>
        <v>5657693000000</v>
      </c>
      <c r="F2947">
        <f>VLOOKUP(C2947,Population!A$1:BG$265,31,FALSE)</f>
        <v>246819000</v>
      </c>
      <c r="G2947">
        <f t="shared" ref="G2947:G3010" si="46">IFERROR(IF(E2947*F2947=0,".",E2947/F2947),".")</f>
        <v>22922.437089527142</v>
      </c>
    </row>
    <row r="2948" spans="1:7" x14ac:dyDescent="0.4">
      <c r="A2948">
        <v>47</v>
      </c>
      <c r="B2948">
        <v>1989</v>
      </c>
      <c r="C2948" t="s">
        <v>1976</v>
      </c>
      <c r="D2948">
        <v>1609</v>
      </c>
      <c r="E2948">
        <f>VLOOKUP(C2948,GDP!A$1:BG$265,31,FALSE)</f>
        <v>119064708327.55992</v>
      </c>
      <c r="F2948">
        <f>VLOOKUP(C2948,Population!A$1:BG$265,31,FALSE)</f>
        <v>4964371</v>
      </c>
      <c r="G2948">
        <f t="shared" si="46"/>
        <v>23983.845753582864</v>
      </c>
    </row>
    <row r="2949" spans="1:7" x14ac:dyDescent="0.4">
      <c r="A2949">
        <v>48</v>
      </c>
      <c r="B2949">
        <v>1989</v>
      </c>
      <c r="C2949" t="s">
        <v>1064</v>
      </c>
      <c r="D2949">
        <v>1608</v>
      </c>
      <c r="E2949">
        <f>VLOOKUP(C2949,GDP!A$1:BG$265,31,FALSE)</f>
        <v>24231168858.718708</v>
      </c>
      <c r="F2949">
        <f>VLOOKUP(C2949,Population!A$1:BG$265,31,FALSE)</f>
        <v>92844353</v>
      </c>
      <c r="G2949">
        <f t="shared" si="46"/>
        <v>260.98699679364137</v>
      </c>
    </row>
    <row r="2950" spans="1:7" x14ac:dyDescent="0.4">
      <c r="A2950">
        <v>49</v>
      </c>
      <c r="B2950">
        <v>1989</v>
      </c>
      <c r="C2950" t="s">
        <v>522</v>
      </c>
      <c r="D2950">
        <v>1592</v>
      </c>
      <c r="E2950">
        <f>VLOOKUP(C2950,GDP!A$1:BG$265,31,FALSE)</f>
        <v>26314220188.025726</v>
      </c>
      <c r="F2950">
        <f>VLOOKUP(C2950,Population!A$1:BG$265,31,FALSE)</f>
        <v>24421191</v>
      </c>
      <c r="G2950">
        <f t="shared" si="46"/>
        <v>1077.5158422054733</v>
      </c>
    </row>
    <row r="2951" spans="1:7" x14ac:dyDescent="0.4">
      <c r="A2951">
        <v>50</v>
      </c>
      <c r="B2951">
        <v>1989</v>
      </c>
      <c r="C2951" t="s">
        <v>1046</v>
      </c>
      <c r="D2951">
        <v>1585</v>
      </c>
      <c r="E2951">
        <f>VLOOKUP(C2951,GDP!A$1:BG$265,31,FALSE)</f>
        <v>95344459279.038696</v>
      </c>
      <c r="F2951">
        <f>VLOOKUP(C2951,Population!A$1:BG$265,31,FALSE)</f>
        <v>15755944</v>
      </c>
      <c r="G2951">
        <f t="shared" si="46"/>
        <v>6051.3327084076136</v>
      </c>
    </row>
    <row r="2952" spans="1:7" x14ac:dyDescent="0.4">
      <c r="A2952">
        <v>51</v>
      </c>
      <c r="B2952">
        <v>1989</v>
      </c>
      <c r="C2952" t="s">
        <v>678</v>
      </c>
      <c r="D2952">
        <v>1580</v>
      </c>
      <c r="E2952">
        <f>VLOOKUP(C2952,GDP!A$1:BG$265,31,FALSE)</f>
        <v>120496362916.24469</v>
      </c>
      <c r="F2952">
        <f>VLOOKUP(C2952,Population!A$1:BG$265,31,FALSE)</f>
        <v>54777114</v>
      </c>
      <c r="G2952">
        <f t="shared" si="46"/>
        <v>2199.7574190608998</v>
      </c>
    </row>
    <row r="2953" spans="1:7" x14ac:dyDescent="0.4">
      <c r="A2953">
        <v>52</v>
      </c>
      <c r="B2953">
        <v>1989</v>
      </c>
      <c r="C2953" t="s">
        <v>2285</v>
      </c>
      <c r="D2953">
        <v>1570</v>
      </c>
      <c r="E2953">
        <f>VLOOKUP(C2953,GDP!A$1:BG$265,31,FALSE)</f>
        <v>8822051647.7692318</v>
      </c>
      <c r="F2953">
        <f>VLOOKUP(C2953,Population!A$1:BG$265,31,FALSE)</f>
        <v>33465441</v>
      </c>
      <c r="G2953">
        <f t="shared" si="46"/>
        <v>263.61677551983348</v>
      </c>
    </row>
    <row r="2954" spans="1:7" x14ac:dyDescent="0.4">
      <c r="A2954">
        <v>53</v>
      </c>
      <c r="B2954">
        <v>1989</v>
      </c>
      <c r="C2954" t="s">
        <v>739</v>
      </c>
      <c r="D2954">
        <v>1568</v>
      </c>
      <c r="E2954">
        <f>VLOOKUP(C2954,GDP!A$1:BG$265,31,FALSE)</f>
        <v>3563448310.3448277</v>
      </c>
      <c r="F2954">
        <f>VLOOKUP(C2954,Population!A$1:BG$265,31,FALSE)</f>
        <v>4814137</v>
      </c>
      <c r="G2954">
        <f t="shared" si="46"/>
        <v>740.20500670106139</v>
      </c>
    </row>
    <row r="2955" spans="1:7" x14ac:dyDescent="0.4">
      <c r="A2955">
        <v>54</v>
      </c>
      <c r="B2955">
        <v>1989</v>
      </c>
      <c r="C2955" t="s">
        <v>74</v>
      </c>
      <c r="D2955">
        <v>1566</v>
      </c>
      <c r="E2955">
        <f>VLOOKUP(C2955,GDP!A$1:BG$265,31,FALSE)</f>
        <v>4715978868.2161341</v>
      </c>
      <c r="F2955">
        <f>VLOOKUP(C2955,Population!A$1:BG$265,31,FALSE)</f>
        <v>6723046</v>
      </c>
      <c r="G2955">
        <f t="shared" si="46"/>
        <v>701.46461413712382</v>
      </c>
    </row>
    <row r="2956" spans="1:7" x14ac:dyDescent="0.4">
      <c r="A2956">
        <v>55</v>
      </c>
      <c r="B2956">
        <v>1989</v>
      </c>
      <c r="C2956" t="s">
        <v>2015</v>
      </c>
      <c r="D2956">
        <v>1564</v>
      </c>
      <c r="E2956">
        <f>VLOOKUP(C2956,GDP!A$1:BG$265,31,FALSE)</f>
        <v>0</v>
      </c>
      <c r="F2956">
        <f>VLOOKUP(C2956,Population!A$1:BG$265,31,FALSE)</f>
        <v>4328914</v>
      </c>
      <c r="G2956" t="str">
        <f t="shared" si="46"/>
        <v>.</v>
      </c>
    </row>
    <row r="2957" spans="1:7" x14ac:dyDescent="0.4">
      <c r="A2957">
        <v>56</v>
      </c>
      <c r="B2957">
        <v>1989</v>
      </c>
      <c r="C2957" t="s">
        <v>1261</v>
      </c>
      <c r="D2957">
        <v>1563</v>
      </c>
      <c r="E2957">
        <f>VLOOKUP(C2957,GDP!A$1:BG$265,31,FALSE)</f>
        <v>4913065110.5316067</v>
      </c>
      <c r="F2957">
        <f>VLOOKUP(C2957,Population!A$1:BG$265,31,FALSE)</f>
        <v>7328600</v>
      </c>
      <c r="G2957">
        <f t="shared" si="46"/>
        <v>670.39613439560173</v>
      </c>
    </row>
    <row r="2958" spans="1:7" x14ac:dyDescent="0.4">
      <c r="A2958">
        <v>57</v>
      </c>
      <c r="B2958">
        <v>1989</v>
      </c>
      <c r="C2958" t="s">
        <v>1954</v>
      </c>
      <c r="D2958">
        <v>1555</v>
      </c>
      <c r="E2958">
        <f>VLOOKUP(C2958,GDP!A$1:BG$265,31,FALSE)</f>
        <v>347768051311.74084</v>
      </c>
      <c r="F2958">
        <f>VLOOKUP(C2958,Population!A$1:BG$265,31,FALSE)</f>
        <v>1118650000</v>
      </c>
      <c r="G2958">
        <f t="shared" si="46"/>
        <v>310.88191240489954</v>
      </c>
    </row>
    <row r="2959" spans="1:7" x14ac:dyDescent="0.4">
      <c r="A2959">
        <v>58</v>
      </c>
      <c r="B2959">
        <v>1989</v>
      </c>
      <c r="C2959" t="s">
        <v>815</v>
      </c>
      <c r="D2959">
        <v>1554</v>
      </c>
      <c r="E2959">
        <f>VLOOKUP(C2959,GDP!A$1:BG$265,31,FALSE)</f>
        <v>565055743243.24329</v>
      </c>
      <c r="F2959">
        <f>VLOOKUP(C2959,Population!A$1:BG$265,31,FALSE)</f>
        <v>27379000</v>
      </c>
      <c r="G2959">
        <f t="shared" si="46"/>
        <v>20638.290048695835</v>
      </c>
    </row>
    <row r="2960" spans="1:7" x14ac:dyDescent="0.4">
      <c r="A2960">
        <v>59</v>
      </c>
      <c r="B2960">
        <v>1989</v>
      </c>
      <c r="C2960" t="s">
        <v>2104</v>
      </c>
      <c r="D2960">
        <v>1549</v>
      </c>
      <c r="E2960">
        <f>VLOOKUP(C2960,GDP!A$1:BG$265,31,FALSE)</f>
        <v>4323058823.5294113</v>
      </c>
      <c r="F2960">
        <f>VLOOKUP(C2960,Population!A$1:BG$265,31,FALSE)</f>
        <v>1213624</v>
      </c>
      <c r="G2960">
        <f t="shared" si="46"/>
        <v>3562.1072288694122</v>
      </c>
    </row>
    <row r="2961" spans="1:7" x14ac:dyDescent="0.4">
      <c r="A2961">
        <v>60</v>
      </c>
      <c r="B2961">
        <v>1989</v>
      </c>
      <c r="C2961" t="s">
        <v>2003</v>
      </c>
      <c r="D2961">
        <v>1547</v>
      </c>
      <c r="E2961">
        <f>VLOOKUP(C2961,GDP!A$1:BG$265,31,FALSE)</f>
        <v>5588533007.3735399</v>
      </c>
      <c r="F2961">
        <f>VLOOKUP(C2961,Population!A$1:BG$265,31,FALSE)</f>
        <v>252852</v>
      </c>
      <c r="G2961">
        <f t="shared" si="46"/>
        <v>22101.992499064829</v>
      </c>
    </row>
    <row r="2962" spans="1:7" x14ac:dyDescent="0.4">
      <c r="A2962">
        <v>61</v>
      </c>
      <c r="B2962">
        <v>1989</v>
      </c>
      <c r="C2962" t="s">
        <v>2279</v>
      </c>
      <c r="D2962">
        <v>1540</v>
      </c>
      <c r="E2962" t="e">
        <f>VLOOKUP(C2962,GDP!A$1:BG$265,31,FALSE)</f>
        <v>#N/A</v>
      </c>
      <c r="F2962" t="e">
        <f>VLOOKUP(C2962,Population!A$1:BG$265,31,FALSE)</f>
        <v>#N/A</v>
      </c>
      <c r="G2962" t="str">
        <f t="shared" si="46"/>
        <v>.</v>
      </c>
    </row>
    <row r="2963" spans="1:7" x14ac:dyDescent="0.4">
      <c r="A2963">
        <v>62</v>
      </c>
      <c r="B2963">
        <v>1989</v>
      </c>
      <c r="C2963" t="s">
        <v>2107</v>
      </c>
      <c r="D2963">
        <v>1531</v>
      </c>
      <c r="E2963">
        <f>VLOOKUP(C2963,GDP!A$1:BG$265,31,FALSE)</f>
        <v>5276480985.9993658</v>
      </c>
      <c r="F2963">
        <f>VLOOKUP(C2963,Population!A$1:BG$265,31,FALSE)</f>
        <v>16846090</v>
      </c>
      <c r="G2963">
        <f t="shared" si="46"/>
        <v>313.21695337015092</v>
      </c>
    </row>
    <row r="2964" spans="1:7" x14ac:dyDescent="0.4">
      <c r="A2964">
        <v>63</v>
      </c>
      <c r="B2964">
        <v>1989</v>
      </c>
      <c r="C2964" t="s">
        <v>1932</v>
      </c>
      <c r="D2964">
        <v>1529</v>
      </c>
      <c r="E2964">
        <f>VLOOKUP(C2964,GDP!A$1:BG$265,31,FALSE)</f>
        <v>41464995913.919914</v>
      </c>
      <c r="F2964">
        <f>VLOOKUP(C2964,Population!A$1:BG$265,31,FALSE)</f>
        <v>1756043</v>
      </c>
      <c r="G2964">
        <f t="shared" si="46"/>
        <v>23612.745196968364</v>
      </c>
    </row>
    <row r="2965" spans="1:7" x14ac:dyDescent="0.4">
      <c r="A2965">
        <v>64</v>
      </c>
      <c r="B2965">
        <v>1989</v>
      </c>
      <c r="C2965" t="s">
        <v>60</v>
      </c>
      <c r="D2965">
        <v>1522</v>
      </c>
      <c r="E2965">
        <f>VLOOKUP(C2965,GDP!A$1:BG$265,31,FALSE)</f>
        <v>22499559086.034309</v>
      </c>
      <c r="F2965">
        <f>VLOOKUP(C2965,Population!A$1:BG$265,31,FALSE)</f>
        <v>21368859</v>
      </c>
      <c r="G2965">
        <f t="shared" si="46"/>
        <v>1052.9134515808405</v>
      </c>
    </row>
    <row r="2966" spans="1:7" x14ac:dyDescent="0.4">
      <c r="A2966">
        <v>64</v>
      </c>
      <c r="B2966">
        <v>1989</v>
      </c>
      <c r="C2966" t="s">
        <v>2260</v>
      </c>
      <c r="D2966">
        <v>1522</v>
      </c>
      <c r="E2966" t="e">
        <f>VLOOKUP(C2966,GDP!A$1:BG$265,31,FALSE)</f>
        <v>#N/A</v>
      </c>
      <c r="F2966" t="e">
        <f>VLOOKUP(C2966,Population!A$1:BG$265,31,FALSE)</f>
        <v>#N/A</v>
      </c>
      <c r="G2966" t="str">
        <f t="shared" si="46"/>
        <v>.</v>
      </c>
    </row>
    <row r="2967" spans="1:7" x14ac:dyDescent="0.4">
      <c r="A2967">
        <v>66</v>
      </c>
      <c r="B2967">
        <v>1989</v>
      </c>
      <c r="C2967" t="s">
        <v>719</v>
      </c>
      <c r="D2967">
        <v>1519</v>
      </c>
      <c r="E2967">
        <f>VLOOKUP(C2967,GDP!A$1:BG$265,31,FALSE)</f>
        <v>44170562821.802689</v>
      </c>
      <c r="F2967">
        <f>VLOOKUP(C2967,Population!A$1:BG$265,31,FALSE)</f>
        <v>3299200</v>
      </c>
      <c r="G2967">
        <f t="shared" si="46"/>
        <v>13388.264676831563</v>
      </c>
    </row>
    <row r="2968" spans="1:7" x14ac:dyDescent="0.4">
      <c r="A2968">
        <v>67</v>
      </c>
      <c r="B2968">
        <v>1989</v>
      </c>
      <c r="C2968" t="s">
        <v>750</v>
      </c>
      <c r="D2968">
        <v>1514</v>
      </c>
      <c r="E2968">
        <f>VLOOKUP(C2968,GDP!A$1:BG$265,31,FALSE)</f>
        <v>24312117767.18856</v>
      </c>
      <c r="F2968">
        <f>VLOOKUP(C2968,Population!A$1:BG$265,31,FALSE)</f>
        <v>2096932</v>
      </c>
      <c r="G2968">
        <f t="shared" si="46"/>
        <v>11594.137419424454</v>
      </c>
    </row>
    <row r="2969" spans="1:7" x14ac:dyDescent="0.4">
      <c r="A2969">
        <v>68</v>
      </c>
      <c r="B2969">
        <v>1989</v>
      </c>
      <c r="C2969" t="s">
        <v>2120</v>
      </c>
      <c r="D2969">
        <v>1513</v>
      </c>
      <c r="E2969">
        <f>VLOOKUP(C2969,GDP!A$1:BG$265,31,FALSE)</f>
        <v>3998637681.1594205</v>
      </c>
      <c r="F2969">
        <f>VLOOKUP(C2969,Population!A$1:BG$265,31,FALSE)</f>
        <v>7813808</v>
      </c>
      <c r="G2969">
        <f t="shared" si="46"/>
        <v>511.73994563974702</v>
      </c>
    </row>
    <row r="2970" spans="1:7" x14ac:dyDescent="0.4">
      <c r="A2970">
        <v>69</v>
      </c>
      <c r="B2970">
        <v>1989</v>
      </c>
      <c r="C2970" t="s">
        <v>2072</v>
      </c>
      <c r="D2970">
        <v>1495</v>
      </c>
      <c r="E2970">
        <f>VLOOKUP(C2970,GDP!A$1:BG$265,31,FALSE)</f>
        <v>6487912087.9120874</v>
      </c>
      <c r="F2970">
        <f>VLOOKUP(C2970,Population!A$1:BG$265,31,FALSE)</f>
        <v>461870</v>
      </c>
      <c r="G2970">
        <f t="shared" si="46"/>
        <v>14047.052391175195</v>
      </c>
    </row>
    <row r="2971" spans="1:7" x14ac:dyDescent="0.4">
      <c r="A2971">
        <v>70</v>
      </c>
      <c r="B2971">
        <v>1989</v>
      </c>
      <c r="C2971" t="s">
        <v>186</v>
      </c>
      <c r="D2971">
        <v>1487</v>
      </c>
      <c r="E2971">
        <f>VLOOKUP(C2971,GDP!A$1:BG$265,31,FALSE)</f>
        <v>27023468665.897732</v>
      </c>
      <c r="F2971">
        <f>VLOOKUP(C2971,Population!A$1:BG$265,31,FALSE)</f>
        <v>10486509</v>
      </c>
      <c r="G2971">
        <f t="shared" si="46"/>
        <v>2576.9747268512078</v>
      </c>
    </row>
    <row r="2972" spans="1:7" x14ac:dyDescent="0.4">
      <c r="A2972">
        <v>71</v>
      </c>
      <c r="B2972">
        <v>1989</v>
      </c>
      <c r="C2972" t="s">
        <v>2282</v>
      </c>
      <c r="D2972">
        <v>1478</v>
      </c>
      <c r="E2972">
        <f>VLOOKUP(C2972,GDP!A$1:BG$265,31,FALSE)</f>
        <v>9853396225.587492</v>
      </c>
      <c r="F2972">
        <f>VLOOKUP(C2972,Population!A$1:BG$265,31,FALSE)</f>
        <v>12080444</v>
      </c>
      <c r="G2972">
        <f t="shared" si="46"/>
        <v>815.64851636144272</v>
      </c>
    </row>
    <row r="2973" spans="1:7" x14ac:dyDescent="0.4">
      <c r="A2973">
        <v>72</v>
      </c>
      <c r="B2973">
        <v>1989</v>
      </c>
      <c r="C2973" t="s">
        <v>1492</v>
      </c>
      <c r="D2973">
        <v>1476</v>
      </c>
      <c r="E2973">
        <f>VLOOKUP(C2973,GDP!A$1:BG$265,31,FALSE)</f>
        <v>5251764264.2680206</v>
      </c>
      <c r="F2973">
        <f>VLOOKUP(C2973,Population!A$1:BG$265,31,FALSE)</f>
        <v>14233874</v>
      </c>
      <c r="G2973">
        <f t="shared" si="46"/>
        <v>368.96239662287445</v>
      </c>
    </row>
    <row r="2974" spans="1:7" x14ac:dyDescent="0.4">
      <c r="A2974">
        <v>73</v>
      </c>
      <c r="B2974">
        <v>1989</v>
      </c>
      <c r="C2974" t="s">
        <v>637</v>
      </c>
      <c r="D2974">
        <v>1473</v>
      </c>
      <c r="E2974">
        <f>VLOOKUP(C2974,GDP!A$1:BG$265,31,FALSE)</f>
        <v>10102075213.315073</v>
      </c>
      <c r="F2974">
        <f>VLOOKUP(C2974,Population!A$1:BG$265,31,FALSE)</f>
        <v>8050932</v>
      </c>
      <c r="G2974">
        <f t="shared" si="46"/>
        <v>1254.7709027122664</v>
      </c>
    </row>
    <row r="2975" spans="1:7" x14ac:dyDescent="0.4">
      <c r="A2975">
        <v>74</v>
      </c>
      <c r="B2975">
        <v>1989</v>
      </c>
      <c r="C2975" t="s">
        <v>2121</v>
      </c>
      <c r="D2975">
        <v>1471</v>
      </c>
      <c r="E2975">
        <f>VLOOKUP(C2975,GDP!A$1:BG$265,31,FALSE)</f>
        <v>8286322700.000001</v>
      </c>
      <c r="F2975">
        <f>VLOOKUP(C2975,Population!A$1:BG$265,31,FALSE)</f>
        <v>9902540</v>
      </c>
      <c r="G2975">
        <f t="shared" si="46"/>
        <v>836.78760196878795</v>
      </c>
    </row>
    <row r="2976" spans="1:7" x14ac:dyDescent="0.4">
      <c r="A2976">
        <v>75</v>
      </c>
      <c r="B2976">
        <v>1989</v>
      </c>
      <c r="C2976" t="s">
        <v>1988</v>
      </c>
      <c r="D2976">
        <v>1464</v>
      </c>
      <c r="E2976">
        <f>VLOOKUP(C2976,GDP!A$1:BG$265,31,FALSE)</f>
        <v>8410724360.795455</v>
      </c>
      <c r="F2976">
        <f>VLOOKUP(C2976,Population!A$1:BG$265,31,FALSE)</f>
        <v>9050465</v>
      </c>
      <c r="G2976">
        <f t="shared" si="46"/>
        <v>929.31405853682156</v>
      </c>
    </row>
    <row r="2977" spans="1:7" x14ac:dyDescent="0.4">
      <c r="A2977">
        <v>76</v>
      </c>
      <c r="B2977">
        <v>1989</v>
      </c>
      <c r="C2977" t="s">
        <v>1973</v>
      </c>
      <c r="D2977">
        <v>1461</v>
      </c>
      <c r="E2977">
        <f>VLOOKUP(C2977,GDP!A$1:BG$265,31,FALSE)</f>
        <v>11476584879.227053</v>
      </c>
      <c r="F2977">
        <f>VLOOKUP(C2977,Population!A$1:BG$265,31,FALSE)</f>
        <v>46458913</v>
      </c>
      <c r="G2977">
        <f t="shared" si="46"/>
        <v>247.0265475050407</v>
      </c>
    </row>
    <row r="2978" spans="1:7" x14ac:dyDescent="0.4">
      <c r="A2978">
        <v>77</v>
      </c>
      <c r="B2978">
        <v>1989</v>
      </c>
      <c r="C2978" t="s">
        <v>2048</v>
      </c>
      <c r="D2978">
        <v>1460</v>
      </c>
      <c r="E2978">
        <f>VLOOKUP(C2978,GDP!A$1:BG$265,31,FALSE)</f>
        <v>1590215582.5330672</v>
      </c>
      <c r="F2978">
        <f>VLOOKUP(C2978,Population!A$1:BG$265,31,FALSE)</f>
        <v>9094671</v>
      </c>
      <c r="G2978">
        <f t="shared" si="46"/>
        <v>174.8513588378367</v>
      </c>
    </row>
    <row r="2979" spans="1:7" x14ac:dyDescent="0.4">
      <c r="A2979">
        <v>78</v>
      </c>
      <c r="B2979">
        <v>1989</v>
      </c>
      <c r="C2979" t="s">
        <v>2038</v>
      </c>
      <c r="D2979">
        <v>1455</v>
      </c>
      <c r="E2979">
        <f>VLOOKUP(C2979,GDP!A$1:BG$265,31,FALSE)</f>
        <v>2181821902.4395285</v>
      </c>
      <c r="F2979">
        <f>VLOOKUP(C2979,Population!A$1:BG$265,31,FALSE)</f>
        <v>8309531</v>
      </c>
      <c r="G2979">
        <f t="shared" si="46"/>
        <v>262.56859772705928</v>
      </c>
    </row>
    <row r="2980" spans="1:7" x14ac:dyDescent="0.4">
      <c r="A2980">
        <v>79</v>
      </c>
      <c r="B2980">
        <v>1989</v>
      </c>
      <c r="C2980" t="s">
        <v>1474</v>
      </c>
      <c r="D2980">
        <v>1452</v>
      </c>
      <c r="E2980">
        <f>VLOOKUP(C2980,GDP!A$1:BG$265,31,FALSE)</f>
        <v>10207922517.183947</v>
      </c>
      <c r="F2980">
        <f>VLOOKUP(C2980,Population!A$1:BG$265,31,FALSE)</f>
        <v>11827237</v>
      </c>
      <c r="G2980">
        <f t="shared" si="46"/>
        <v>863.08598679336069</v>
      </c>
    </row>
    <row r="2981" spans="1:7" x14ac:dyDescent="0.4">
      <c r="A2981">
        <v>79</v>
      </c>
      <c r="B2981">
        <v>1989</v>
      </c>
      <c r="C2981" t="s">
        <v>1980</v>
      </c>
      <c r="D2981">
        <v>1452</v>
      </c>
      <c r="E2981">
        <f>VLOOKUP(C2981,GDP!A$1:BG$265,31,FALSE)</f>
        <v>4186411457.4569421</v>
      </c>
      <c r="F2981">
        <f>VLOOKUP(C2981,Population!A$1:BG$265,31,FALSE)</f>
        <v>926622</v>
      </c>
      <c r="G2981">
        <f t="shared" si="46"/>
        <v>4517.9279765178708</v>
      </c>
    </row>
    <row r="2982" spans="1:7" x14ac:dyDescent="0.4">
      <c r="A2982">
        <v>81</v>
      </c>
      <c r="B2982">
        <v>1989</v>
      </c>
      <c r="C2982" t="s">
        <v>1961</v>
      </c>
      <c r="D2982">
        <v>1451</v>
      </c>
      <c r="E2982">
        <f>VLOOKUP(C2982,GDP!A$1:BG$265,31,FALSE)</f>
        <v>4563482603.5502958</v>
      </c>
      <c r="F2982">
        <f>VLOOKUP(C2982,Population!A$1:BG$265,31,FALSE)</f>
        <v>751044</v>
      </c>
      <c r="G2982">
        <f t="shared" si="46"/>
        <v>6076.1854212939534</v>
      </c>
    </row>
    <row r="2983" spans="1:7" x14ac:dyDescent="0.4">
      <c r="A2983">
        <v>82</v>
      </c>
      <c r="B2983">
        <v>1989</v>
      </c>
      <c r="C2983" t="s">
        <v>2006</v>
      </c>
      <c r="D2983">
        <v>1447</v>
      </c>
      <c r="E2983">
        <f>VLOOKUP(C2983,GDP!A$1:BG$265,31,FALSE)</f>
        <v>8283114648.3677492</v>
      </c>
      <c r="F2983">
        <f>VLOOKUP(C2983,Population!A$1:BG$265,31,FALSE)</f>
        <v>22633022</v>
      </c>
      <c r="G2983">
        <f t="shared" si="46"/>
        <v>365.97475354231307</v>
      </c>
    </row>
    <row r="2984" spans="1:7" x14ac:dyDescent="0.4">
      <c r="A2984">
        <v>83</v>
      </c>
      <c r="B2984">
        <v>1989</v>
      </c>
      <c r="C2984" t="s">
        <v>2033</v>
      </c>
      <c r="D2984">
        <v>1439</v>
      </c>
      <c r="E2984">
        <f>VLOOKUP(C2984,GDP!A$1:BG$265,31,FALSE)</f>
        <v>2498059014.7729487</v>
      </c>
      <c r="F2984">
        <f>VLOOKUP(C2984,Population!A$1:BG$265,31,FALSE)</f>
        <v>11268658</v>
      </c>
      <c r="G2984">
        <f t="shared" si="46"/>
        <v>221.68203301342083</v>
      </c>
    </row>
    <row r="2985" spans="1:7" x14ac:dyDescent="0.4">
      <c r="A2985">
        <v>83</v>
      </c>
      <c r="B2985">
        <v>1989</v>
      </c>
      <c r="C2985" t="s">
        <v>2278</v>
      </c>
      <c r="D2985">
        <v>1439</v>
      </c>
      <c r="E2985" t="e">
        <f>VLOOKUP(C2985,GDP!A$1:BG$265,31,FALSE)</f>
        <v>#N/A</v>
      </c>
      <c r="F2985" t="e">
        <f>VLOOKUP(C2985,Population!A$1:BG$265,31,FALSE)</f>
        <v>#N/A</v>
      </c>
      <c r="G2985" t="str">
        <f t="shared" si="46"/>
        <v>.</v>
      </c>
    </row>
    <row r="2986" spans="1:7" x14ac:dyDescent="0.4">
      <c r="A2986">
        <v>85</v>
      </c>
      <c r="B2986">
        <v>1989</v>
      </c>
      <c r="C2986" t="s">
        <v>2275</v>
      </c>
      <c r="D2986">
        <v>1433</v>
      </c>
      <c r="E2986" t="e">
        <f>VLOOKUP(C2986,GDP!A$1:BG$265,31,FALSE)</f>
        <v>#N/A</v>
      </c>
      <c r="F2986" t="e">
        <f>VLOOKUP(C2986,Population!A$1:BG$265,31,FALSE)</f>
        <v>#N/A</v>
      </c>
      <c r="G2986" t="str">
        <f t="shared" si="46"/>
        <v>.</v>
      </c>
    </row>
    <row r="2987" spans="1:7" x14ac:dyDescent="0.4">
      <c r="A2987">
        <v>86</v>
      </c>
      <c r="B2987">
        <v>1989</v>
      </c>
      <c r="C2987" t="s">
        <v>2014</v>
      </c>
      <c r="D2987">
        <v>1425</v>
      </c>
      <c r="E2987">
        <f>VLOOKUP(C2987,GDP!A$1:BG$265,31,FALSE)</f>
        <v>786299999.99999988</v>
      </c>
      <c r="F2987">
        <f>VLOOKUP(C2987,Population!A$1:BG$265,31,FALSE)</f>
        <v>2131525</v>
      </c>
      <c r="G2987">
        <f t="shared" si="46"/>
        <v>368.89081760711224</v>
      </c>
    </row>
    <row r="2988" spans="1:7" x14ac:dyDescent="0.4">
      <c r="A2988">
        <v>87</v>
      </c>
      <c r="B2988">
        <v>1989</v>
      </c>
      <c r="C2988" t="s">
        <v>1983</v>
      </c>
      <c r="D2988">
        <v>1424</v>
      </c>
      <c r="E2988">
        <f>VLOOKUP(C2988,GDP!A$1:BG$265,31,FALSE)</f>
        <v>2432029380.4368639</v>
      </c>
      <c r="F2988">
        <f>VLOOKUP(C2988,Population!A$1:BG$265,31,FALSE)</f>
        <v>5770652</v>
      </c>
      <c r="G2988">
        <f t="shared" si="46"/>
        <v>421.44793698127421</v>
      </c>
    </row>
    <row r="2989" spans="1:7" x14ac:dyDescent="0.4">
      <c r="A2989">
        <v>88</v>
      </c>
      <c r="B2989">
        <v>1989</v>
      </c>
      <c r="C2989" t="s">
        <v>2076</v>
      </c>
      <c r="D2989">
        <v>1423</v>
      </c>
      <c r="E2989">
        <f>VLOOKUP(C2989,GDP!A$1:BG$265,31,FALSE)</f>
        <v>15291507936.507936</v>
      </c>
      <c r="F2989">
        <f>VLOOKUP(C2989,Population!A$1:BG$265,31,FALSE)</f>
        <v>19475609</v>
      </c>
      <c r="G2989">
        <f t="shared" si="46"/>
        <v>785.16199090400391</v>
      </c>
    </row>
    <row r="2990" spans="1:7" x14ac:dyDescent="0.4">
      <c r="A2990">
        <v>88</v>
      </c>
      <c r="B2990">
        <v>1989</v>
      </c>
      <c r="C2990" t="s">
        <v>1977</v>
      </c>
      <c r="D2990">
        <v>1423</v>
      </c>
      <c r="E2990">
        <f>VLOOKUP(C2990,GDP!A$1:BG$265,31,FALSE)</f>
        <v>1182686577.2264545</v>
      </c>
      <c r="F2990">
        <f>VLOOKUP(C2990,Population!A$1:BG$265,31,FALSE)</f>
        <v>724624</v>
      </c>
      <c r="G2990">
        <f t="shared" si="46"/>
        <v>1632.1382913434477</v>
      </c>
    </row>
    <row r="2991" spans="1:7" x14ac:dyDescent="0.4">
      <c r="A2991">
        <v>90</v>
      </c>
      <c r="B2991">
        <v>1989</v>
      </c>
      <c r="C2991" t="s">
        <v>529</v>
      </c>
      <c r="D2991">
        <v>1416</v>
      </c>
      <c r="E2991">
        <f>VLOOKUP(C2991,GDP!A$1:BG$265,31,FALSE)</f>
        <v>4372215300</v>
      </c>
      <c r="F2991">
        <f>VLOOKUP(C2991,Population!A$1:BG$265,31,FALSE)</f>
        <v>5185943</v>
      </c>
      <c r="G2991">
        <f t="shared" si="46"/>
        <v>843.08973314978584</v>
      </c>
    </row>
    <row r="2992" spans="1:7" x14ac:dyDescent="0.4">
      <c r="A2992">
        <v>91</v>
      </c>
      <c r="B2992">
        <v>1989</v>
      </c>
      <c r="C2992" t="s">
        <v>2273</v>
      </c>
      <c r="D2992">
        <v>1415</v>
      </c>
      <c r="E2992">
        <f>VLOOKUP(C2992,GDP!A$1:BG$265,31,FALSE)</f>
        <v>2389593021.948678</v>
      </c>
      <c r="F2992">
        <f>VLOOKUP(C2992,Population!A$1:BG$265,31,FALSE)</f>
        <v>2375008</v>
      </c>
      <c r="G2992">
        <f t="shared" si="46"/>
        <v>1006.1410411875152</v>
      </c>
    </row>
    <row r="2993" spans="1:7" x14ac:dyDescent="0.4">
      <c r="A2993">
        <v>91</v>
      </c>
      <c r="B2993">
        <v>1989</v>
      </c>
      <c r="C2993" t="s">
        <v>1929</v>
      </c>
      <c r="D2993">
        <v>1415</v>
      </c>
      <c r="E2993">
        <f>VLOOKUP(C2993,GDP!A$1:BG$265,31,FALSE)</f>
        <v>2335124987.5</v>
      </c>
      <c r="F2993">
        <f>VLOOKUP(C2993,Population!A$1:BG$265,31,FALSE)</f>
        <v>3227943</v>
      </c>
      <c r="G2993">
        <f t="shared" si="46"/>
        <v>723.40961023785121</v>
      </c>
    </row>
    <row r="2994" spans="1:7" x14ac:dyDescent="0.4">
      <c r="A2994">
        <v>93</v>
      </c>
      <c r="B2994">
        <v>1989</v>
      </c>
      <c r="C2994" t="s">
        <v>2087</v>
      </c>
      <c r="D2994">
        <v>1412</v>
      </c>
      <c r="E2994">
        <f>VLOOKUP(C2994,GDP!A$1:BG$265,31,FALSE)</f>
        <v>542520000</v>
      </c>
      <c r="F2994">
        <f>VLOOKUP(C2994,Population!A$1:BG$265,31,FALSE)</f>
        <v>399492</v>
      </c>
      <c r="G2994">
        <f t="shared" si="46"/>
        <v>1358.0246913580247</v>
      </c>
    </row>
    <row r="2995" spans="1:7" x14ac:dyDescent="0.4">
      <c r="A2995">
        <v>94</v>
      </c>
      <c r="B2995">
        <v>1989</v>
      </c>
      <c r="C2995" t="s">
        <v>1939</v>
      </c>
      <c r="D2995">
        <v>1408</v>
      </c>
      <c r="E2995">
        <f>VLOOKUP(C2995,GDP!A$1:BG$265,31,FALSE)</f>
        <v>2615588545.6862864</v>
      </c>
      <c r="F2995">
        <f>VLOOKUP(C2995,Population!A$1:BG$265,31,FALSE)</f>
        <v>8579823</v>
      </c>
      <c r="G2995">
        <f t="shared" si="46"/>
        <v>304.85343878146278</v>
      </c>
    </row>
    <row r="2996" spans="1:7" x14ac:dyDescent="0.4">
      <c r="A2996">
        <v>94</v>
      </c>
      <c r="B2996">
        <v>1989</v>
      </c>
      <c r="C2996" t="s">
        <v>1170</v>
      </c>
      <c r="D2996">
        <v>1408</v>
      </c>
      <c r="E2996">
        <f>VLOOKUP(C2996,GDP!A$1:BG$265,31,FALSE)</f>
        <v>3054914166263.1807</v>
      </c>
      <c r="F2996">
        <f>VLOOKUP(C2996,Population!A$1:BG$265,31,FALSE)</f>
        <v>123116000</v>
      </c>
      <c r="G2996">
        <f t="shared" si="46"/>
        <v>24813.29937833572</v>
      </c>
    </row>
    <row r="2997" spans="1:7" x14ac:dyDescent="0.4">
      <c r="A2997">
        <v>96</v>
      </c>
      <c r="B2997">
        <v>1989</v>
      </c>
      <c r="C2997" t="s">
        <v>1497</v>
      </c>
      <c r="D2997">
        <v>1383</v>
      </c>
      <c r="E2997">
        <f>VLOOKUP(C2997,GDP!A$1:BG$265,31,FALSE)</f>
        <v>1352949662.7517214</v>
      </c>
      <c r="F2997">
        <f>VLOOKUP(C2997,Population!A$1:BG$265,31,FALSE)</f>
        <v>3686373</v>
      </c>
      <c r="G2997">
        <f t="shared" si="46"/>
        <v>367.01377281998361</v>
      </c>
    </row>
    <row r="2998" spans="1:7" x14ac:dyDescent="0.4">
      <c r="A2998">
        <v>97</v>
      </c>
      <c r="B2998">
        <v>1989</v>
      </c>
      <c r="C2998" t="s">
        <v>2039</v>
      </c>
      <c r="D2998">
        <v>1380</v>
      </c>
      <c r="E2998">
        <f>VLOOKUP(C2998,GDP!A$1:BG$265,31,FALSE)</f>
        <v>2118574772.1113575</v>
      </c>
      <c r="F2998">
        <f>VLOOKUP(C2998,Population!A$1:BG$265,31,FALSE)</f>
        <v>350722</v>
      </c>
      <c r="G2998">
        <f t="shared" si="46"/>
        <v>6040.6098622594463</v>
      </c>
    </row>
    <row r="2999" spans="1:7" x14ac:dyDescent="0.4">
      <c r="A2999">
        <v>98</v>
      </c>
      <c r="B2999">
        <v>1989</v>
      </c>
      <c r="C2999" t="s">
        <v>1941</v>
      </c>
      <c r="D2999">
        <v>1374</v>
      </c>
      <c r="E2999">
        <f>VLOOKUP(C2999,GDP!A$1:BG$265,31,FALSE)</f>
        <v>3863563829.7872338</v>
      </c>
      <c r="F2999">
        <f>VLOOKUP(C2999,Population!A$1:BG$265,31,FALSE)</f>
        <v>481090</v>
      </c>
      <c r="G2999">
        <f t="shared" si="46"/>
        <v>8030.854579781816</v>
      </c>
    </row>
    <row r="3000" spans="1:7" x14ac:dyDescent="0.4">
      <c r="A3000">
        <v>98</v>
      </c>
      <c r="B3000">
        <v>1989</v>
      </c>
      <c r="C3000" t="s">
        <v>2111</v>
      </c>
      <c r="D3000">
        <v>1374</v>
      </c>
      <c r="E3000">
        <f>VLOOKUP(C3000,GDP!A$1:BG$265,31,FALSE)</f>
        <v>214745000</v>
      </c>
      <c r="F3000">
        <f>VLOOKUP(C3000,Population!A$1:BG$265,31,FALSE)</f>
        <v>107084</v>
      </c>
      <c r="G3000">
        <f t="shared" si="46"/>
        <v>2005.3882933024543</v>
      </c>
    </row>
    <row r="3001" spans="1:7" x14ac:dyDescent="0.4">
      <c r="A3001">
        <v>100</v>
      </c>
      <c r="B3001">
        <v>1989</v>
      </c>
      <c r="C3001" t="s">
        <v>2079</v>
      </c>
      <c r="D3001">
        <v>1364</v>
      </c>
      <c r="E3001">
        <f>VLOOKUP(C3001,GDP!A$1:BG$265,31,FALSE)</f>
        <v>932974411.9171418</v>
      </c>
      <c r="F3001">
        <f>VLOOKUP(C3001,Population!A$1:BG$265,31,FALSE)</f>
        <v>4249468</v>
      </c>
      <c r="G3001">
        <f t="shared" si="46"/>
        <v>219.55087364280465</v>
      </c>
    </row>
    <row r="3002" spans="1:7" x14ac:dyDescent="0.4">
      <c r="A3002">
        <v>1</v>
      </c>
      <c r="B3002">
        <v>1990</v>
      </c>
      <c r="C3002" t="s">
        <v>133</v>
      </c>
      <c r="D3002">
        <v>2081</v>
      </c>
      <c r="E3002">
        <f>VLOOKUP(C3002,GDP!A$1:BG$265,32,FALSE)</f>
        <v>1764967948916.5962</v>
      </c>
      <c r="F3002">
        <f>VLOOKUP(C3002,Population!A$1:BG$265,32,FALSE)</f>
        <v>79433029</v>
      </c>
      <c r="G3002">
        <f t="shared" si="46"/>
        <v>22219.572527148575</v>
      </c>
    </row>
    <row r="3003" spans="1:7" x14ac:dyDescent="0.4">
      <c r="A3003">
        <v>2</v>
      </c>
      <c r="B3003">
        <v>1990</v>
      </c>
      <c r="C3003" t="s">
        <v>147</v>
      </c>
      <c r="D3003">
        <v>2017</v>
      </c>
      <c r="E3003">
        <f>VLOOKUP(C3003,GDP!A$1:BG$265,32,FALSE)</f>
        <v>1177326294440.8533</v>
      </c>
      <c r="F3003">
        <f>VLOOKUP(C3003,Population!A$1:BG$265,32,FALSE)</f>
        <v>56719240</v>
      </c>
      <c r="G3003">
        <f t="shared" si="46"/>
        <v>20757.088678213131</v>
      </c>
    </row>
    <row r="3004" spans="1:7" x14ac:dyDescent="0.4">
      <c r="A3004">
        <v>3</v>
      </c>
      <c r="B3004">
        <v>1990</v>
      </c>
      <c r="C3004" t="s">
        <v>232</v>
      </c>
      <c r="D3004">
        <v>1990</v>
      </c>
      <c r="E3004">
        <f>VLOOKUP(C3004,GDP!A$1:BG$265,32,FALSE)</f>
        <v>1093169389204.5454</v>
      </c>
      <c r="F3004">
        <f>VLOOKUP(C3004,Population!A$1:BG$265,32,FALSE)</f>
        <v>57247586</v>
      </c>
      <c r="G3004">
        <f t="shared" si="46"/>
        <v>19095.466998460779</v>
      </c>
    </row>
    <row r="3005" spans="1:7" x14ac:dyDescent="0.4">
      <c r="A3005">
        <v>4</v>
      </c>
      <c r="B3005">
        <v>1990</v>
      </c>
      <c r="C3005" t="s">
        <v>1607</v>
      </c>
      <c r="D3005">
        <v>1980</v>
      </c>
      <c r="E3005">
        <f>VLOOKUP(C3005,GDP!A$1:BG$265,32,FALSE)</f>
        <v>0</v>
      </c>
      <c r="F3005">
        <f>VLOOKUP(C3005,Population!A$1:BG$265,32,FALSE)</f>
        <v>7586000</v>
      </c>
      <c r="G3005" t="str">
        <f t="shared" si="46"/>
        <v>.</v>
      </c>
    </row>
    <row r="3006" spans="1:7" x14ac:dyDescent="0.4">
      <c r="A3006">
        <v>5</v>
      </c>
      <c r="B3006">
        <v>1990</v>
      </c>
      <c r="C3006" t="s">
        <v>51</v>
      </c>
      <c r="D3006">
        <v>1957</v>
      </c>
      <c r="E3006">
        <f>VLOOKUP(C3006,GDP!A$1:BG$265,32,FALSE)</f>
        <v>461951781999.99994</v>
      </c>
      <c r="F3006">
        <f>VLOOKUP(C3006,Population!A$1:BG$265,32,FALSE)</f>
        <v>149352145</v>
      </c>
      <c r="G3006">
        <f t="shared" si="46"/>
        <v>3093.0374786381535</v>
      </c>
    </row>
    <row r="3007" spans="1:7" x14ac:dyDescent="0.4">
      <c r="A3007">
        <v>6</v>
      </c>
      <c r="B3007">
        <v>1990</v>
      </c>
      <c r="C3007" t="s">
        <v>118</v>
      </c>
      <c r="D3007">
        <v>1948</v>
      </c>
      <c r="E3007">
        <f>VLOOKUP(C3007,GDP!A$1:BG$265,32,FALSE)</f>
        <v>314267667675.17847</v>
      </c>
      <c r="F3007">
        <f>VLOOKUP(C3007,Population!A$1:BG$265,32,FALSE)</f>
        <v>14951510</v>
      </c>
      <c r="G3007">
        <f t="shared" si="46"/>
        <v>21019.125671934038</v>
      </c>
    </row>
    <row r="3008" spans="1:7" x14ac:dyDescent="0.4">
      <c r="A3008">
        <v>7</v>
      </c>
      <c r="B3008">
        <v>1990</v>
      </c>
      <c r="C3008" t="s">
        <v>140</v>
      </c>
      <c r="D3008">
        <v>1936</v>
      </c>
      <c r="E3008">
        <f>VLOOKUP(C3008,GDP!A$1:BG$265,32,FALSE)</f>
        <v>535101248775.71008</v>
      </c>
      <c r="F3008">
        <f>VLOOKUP(C3008,Population!A$1:BG$265,32,FALSE)</f>
        <v>38867322</v>
      </c>
      <c r="G3008">
        <f t="shared" si="46"/>
        <v>13767.38147217115</v>
      </c>
    </row>
    <row r="3009" spans="1:7" x14ac:dyDescent="0.4">
      <c r="A3009">
        <v>8</v>
      </c>
      <c r="B3009">
        <v>1990</v>
      </c>
      <c r="C3009" t="s">
        <v>32</v>
      </c>
      <c r="D3009">
        <v>1928</v>
      </c>
      <c r="E3009">
        <f>VLOOKUP(C3009,GDP!A$1:BG$265,32,FALSE)</f>
        <v>1269179616913.625</v>
      </c>
      <c r="F3009">
        <f>VLOOKUP(C3009,Population!A$1:BG$265,32,FALSE)</f>
        <v>58512808</v>
      </c>
      <c r="G3009">
        <f t="shared" si="46"/>
        <v>21690.629116852928</v>
      </c>
    </row>
    <row r="3010" spans="1:7" x14ac:dyDescent="0.4">
      <c r="A3010">
        <v>9</v>
      </c>
      <c r="B3010">
        <v>1990</v>
      </c>
      <c r="C3010" t="s">
        <v>33</v>
      </c>
      <c r="D3010">
        <v>1889</v>
      </c>
      <c r="E3010">
        <f>VLOOKUP(C3010,GDP!A$1:BG$265,32,FALSE)</f>
        <v>262709948090.73453</v>
      </c>
      <c r="F3010">
        <f>VLOOKUP(C3010,Population!A$1:BG$265,32,FALSE)</f>
        <v>85357874</v>
      </c>
      <c r="G3010">
        <f t="shared" si="46"/>
        <v>3077.7470874067753</v>
      </c>
    </row>
    <row r="3011" spans="1:7" x14ac:dyDescent="0.4">
      <c r="A3011">
        <v>10</v>
      </c>
      <c r="B3011">
        <v>1990</v>
      </c>
      <c r="C3011" t="s">
        <v>2002</v>
      </c>
      <c r="D3011">
        <v>1888</v>
      </c>
      <c r="E3011">
        <f>VLOOKUP(C3011,GDP!A$1:BG$265,32,FALSE)</f>
        <v>49364681255.698837</v>
      </c>
      <c r="F3011">
        <f>VLOOKUP(C3011,Population!A$1:BG$265,32,FALSE)</f>
        <v>3513974</v>
      </c>
      <c r="G3011">
        <f t="shared" ref="G3011:G3074" si="47">IFERROR(IF(E3011*F3011=0,".",E3011/F3011),".")</f>
        <v>14048.10657554633</v>
      </c>
    </row>
    <row r="3012" spans="1:7" x14ac:dyDescent="0.4">
      <c r="A3012">
        <v>11</v>
      </c>
      <c r="B3012">
        <v>1990</v>
      </c>
      <c r="C3012" t="s">
        <v>2073</v>
      </c>
      <c r="D3012">
        <v>1887</v>
      </c>
      <c r="E3012">
        <f>VLOOKUP(C3012,GDP!A$1:BG$265,32,FALSE)</f>
        <v>516814274021.95587</v>
      </c>
      <c r="F3012">
        <f>VLOOKUP(C3012,Population!A$1:BG$265,32,FALSE)</f>
        <v>148292000</v>
      </c>
      <c r="G3012">
        <f t="shared" si="47"/>
        <v>3485.1123055994649</v>
      </c>
    </row>
    <row r="3013" spans="1:7" x14ac:dyDescent="0.4">
      <c r="A3013">
        <v>12</v>
      </c>
      <c r="B3013">
        <v>1990</v>
      </c>
      <c r="C3013" t="s">
        <v>1485</v>
      </c>
      <c r="D3013">
        <v>1886</v>
      </c>
      <c r="E3013">
        <f>VLOOKUP(C3013,GDP!A$1:BG$265,32,FALSE)</f>
        <v>40477403219.517632</v>
      </c>
      <c r="F3013">
        <f>VLOOKUP(C3013,Population!A$1:BG$265,32,FALSE)</f>
        <v>10333355</v>
      </c>
      <c r="G3013">
        <f t="shared" si="47"/>
        <v>3917.1598401020415</v>
      </c>
    </row>
    <row r="3014" spans="1:7" x14ac:dyDescent="0.4">
      <c r="A3014">
        <v>12</v>
      </c>
      <c r="B3014">
        <v>1990</v>
      </c>
      <c r="C3014" t="s">
        <v>1181</v>
      </c>
      <c r="D3014">
        <v>1886</v>
      </c>
      <c r="E3014">
        <f>VLOOKUP(C3014,GDP!A$1:BG$265,32,FALSE)</f>
        <v>0</v>
      </c>
      <c r="F3014">
        <f>VLOOKUP(C3014,Population!A$1:BG$265,32,FALSE)</f>
        <v>4780000</v>
      </c>
      <c r="G3014" t="str">
        <f t="shared" si="47"/>
        <v>.</v>
      </c>
    </row>
    <row r="3015" spans="1:7" x14ac:dyDescent="0.4">
      <c r="A3015">
        <v>14</v>
      </c>
      <c r="B3015">
        <v>1990</v>
      </c>
      <c r="C3015" t="s">
        <v>65</v>
      </c>
      <c r="D3015">
        <v>1873</v>
      </c>
      <c r="E3015">
        <f>VLOOKUP(C3015,GDP!A$1:BG$265,32,FALSE)</f>
        <v>141352368724.03104</v>
      </c>
      <c r="F3015">
        <f>VLOOKUP(C3015,Population!A$1:BG$265,32,FALSE)</f>
        <v>32729739</v>
      </c>
      <c r="G3015">
        <f t="shared" si="47"/>
        <v>4318.7746997930853</v>
      </c>
    </row>
    <row r="3016" spans="1:7" x14ac:dyDescent="0.4">
      <c r="A3016">
        <v>15</v>
      </c>
      <c r="B3016">
        <v>1990</v>
      </c>
      <c r="C3016" t="s">
        <v>858</v>
      </c>
      <c r="D3016">
        <v>1865</v>
      </c>
      <c r="E3016">
        <f>VLOOKUP(C3016,GDP!A$1:BG$265,32,FALSE)</f>
        <v>138247261092.97742</v>
      </c>
      <c r="F3016">
        <f>VLOOKUP(C3016,Population!A$1:BG$265,32,FALSE)</f>
        <v>5140939</v>
      </c>
      <c r="G3016">
        <f t="shared" si="47"/>
        <v>26891.44163993726</v>
      </c>
    </row>
    <row r="3017" spans="1:7" x14ac:dyDescent="0.4">
      <c r="A3017">
        <v>16</v>
      </c>
      <c r="B3017">
        <v>1990</v>
      </c>
      <c r="C3017" t="s">
        <v>81</v>
      </c>
      <c r="D3017">
        <v>1846</v>
      </c>
      <c r="E3017">
        <f>VLOOKUP(C3017,GDP!A$1:BG$265,32,FALSE)</f>
        <v>9298839655.2313862</v>
      </c>
      <c r="F3017">
        <f>VLOOKUP(C3017,Population!A$1:BG$265,32,FALSE)</f>
        <v>3109989</v>
      </c>
      <c r="G3017">
        <f t="shared" si="47"/>
        <v>2989.9911720689001</v>
      </c>
    </row>
    <row r="3018" spans="1:7" x14ac:dyDescent="0.4">
      <c r="A3018">
        <v>17</v>
      </c>
      <c r="B3018">
        <v>1990</v>
      </c>
      <c r="C3018" t="s">
        <v>126</v>
      </c>
      <c r="D3018">
        <v>1826</v>
      </c>
      <c r="E3018">
        <f>VLOOKUP(C3018,GDP!A$1:BG$265,32,FALSE)</f>
        <v>258154283908.90045</v>
      </c>
      <c r="F3018">
        <f>VLOOKUP(C3018,Population!A$1:BG$265,32,FALSE)</f>
        <v>8558835</v>
      </c>
      <c r="G3018">
        <f t="shared" si="47"/>
        <v>30162.315771819463</v>
      </c>
    </row>
    <row r="3019" spans="1:7" x14ac:dyDescent="0.4">
      <c r="A3019">
        <v>18</v>
      </c>
      <c r="B3019">
        <v>1990</v>
      </c>
      <c r="C3019" t="s">
        <v>43</v>
      </c>
      <c r="D3019">
        <v>1816</v>
      </c>
      <c r="E3019">
        <f>VLOOKUP(C3019,GDP!A$1:BG$265,32,FALSE)</f>
        <v>206430841501.69</v>
      </c>
      <c r="F3019">
        <f>VLOOKUP(C3019,Population!A$1:BG$265,32,FALSE)</f>
        <v>9967379</v>
      </c>
      <c r="G3019">
        <f t="shared" si="47"/>
        <v>20710.644343080563</v>
      </c>
    </row>
    <row r="3020" spans="1:7" x14ac:dyDescent="0.4">
      <c r="A3020">
        <v>19</v>
      </c>
      <c r="B3020">
        <v>1990</v>
      </c>
      <c r="C3020" t="s">
        <v>59</v>
      </c>
      <c r="D3020">
        <v>1815</v>
      </c>
      <c r="E3020">
        <f>VLOOKUP(C3020,GDP!A$1:BG$265,32,FALSE)</f>
        <v>38995454545.454544</v>
      </c>
      <c r="F3020">
        <f>VLOOKUP(C3020,Population!A$1:BG$265,32,FALSE)</f>
        <v>23201835</v>
      </c>
      <c r="G3020">
        <f t="shared" si="47"/>
        <v>1680.7056228722661</v>
      </c>
    </row>
    <row r="3021" spans="1:7" x14ac:dyDescent="0.4">
      <c r="A3021">
        <v>20</v>
      </c>
      <c r="B3021">
        <v>1990</v>
      </c>
      <c r="C3021" t="s">
        <v>467</v>
      </c>
      <c r="D3021">
        <v>1806</v>
      </c>
      <c r="E3021">
        <f>VLOOKUP(C3021,GDP!A$1:BG$265,32,FALSE)</f>
        <v>78721607509.49234</v>
      </c>
      <c r="F3021">
        <f>VLOOKUP(C3021,Population!A$1:BG$265,32,FALSE)</f>
        <v>9983218</v>
      </c>
      <c r="G3021">
        <f t="shared" si="47"/>
        <v>7885.394019192242</v>
      </c>
    </row>
    <row r="3022" spans="1:7" x14ac:dyDescent="0.4">
      <c r="A3022">
        <v>21</v>
      </c>
      <c r="B3022">
        <v>1990</v>
      </c>
      <c r="C3022" t="s">
        <v>199</v>
      </c>
      <c r="D3022">
        <v>1795</v>
      </c>
      <c r="E3022">
        <f>VLOOKUP(C3022,GDP!A$1:BG$265,32,FALSE)</f>
        <v>65977749036.984444</v>
      </c>
      <c r="F3022">
        <f>VLOOKUP(C3022,Population!A$1:BG$265,32,FALSE)</f>
        <v>38110782</v>
      </c>
      <c r="G3022">
        <f t="shared" si="47"/>
        <v>1731.2095311238811</v>
      </c>
    </row>
    <row r="3023" spans="1:7" x14ac:dyDescent="0.4">
      <c r="A3023">
        <v>22</v>
      </c>
      <c r="B3023">
        <v>1990</v>
      </c>
      <c r="C3023" t="s">
        <v>70</v>
      </c>
      <c r="D3023">
        <v>1792</v>
      </c>
      <c r="E3023">
        <f>VLOOKUP(C3023,GDP!A$1:BG$265,32,FALSE)</f>
        <v>33113887817.97311</v>
      </c>
      <c r="F3023">
        <f>VLOOKUP(C3023,Population!A$1:BG$265,32,FALSE)</f>
        <v>13242132</v>
      </c>
      <c r="G3023">
        <f t="shared" si="47"/>
        <v>2500.6462568091838</v>
      </c>
    </row>
    <row r="3024" spans="1:7" x14ac:dyDescent="0.4">
      <c r="A3024">
        <v>23</v>
      </c>
      <c r="B3024">
        <v>1990</v>
      </c>
      <c r="C3024" t="s">
        <v>727</v>
      </c>
      <c r="D3024">
        <v>1783</v>
      </c>
      <c r="E3024">
        <f>VLOOKUP(C3024,GDP!A$1:BG$265,32,FALSE)</f>
        <v>62045099642.777405</v>
      </c>
      <c r="F3024">
        <f>VLOOKUP(C3024,Population!A$1:BG$265,32,FALSE)</f>
        <v>25912367</v>
      </c>
      <c r="G3024">
        <f t="shared" si="47"/>
        <v>2394.4203801519716</v>
      </c>
    </row>
    <row r="3025" spans="1:7" x14ac:dyDescent="0.4">
      <c r="A3025">
        <v>24</v>
      </c>
      <c r="B3025">
        <v>1990</v>
      </c>
      <c r="C3025" t="s">
        <v>1147</v>
      </c>
      <c r="D3025">
        <v>1781</v>
      </c>
      <c r="E3025">
        <f>VLOOKUP(C3025,GDP!A$1:BG$265,32,FALSE)</f>
        <v>115553279480.53957</v>
      </c>
      <c r="F3025">
        <f>VLOOKUP(C3025,Population!A$1:BG$265,32,FALSE)</f>
        <v>37560525</v>
      </c>
      <c r="G3025">
        <f t="shared" si="47"/>
        <v>3076.4553871528569</v>
      </c>
    </row>
    <row r="3026" spans="1:7" x14ac:dyDescent="0.4">
      <c r="A3026">
        <v>25</v>
      </c>
      <c r="B3026">
        <v>1990</v>
      </c>
      <c r="C3026" t="s">
        <v>281</v>
      </c>
      <c r="D3026">
        <v>1776</v>
      </c>
      <c r="E3026" t="e">
        <f>VLOOKUP(C3026,GDP!A$1:BG$265,32,FALSE)</f>
        <v>#N/A</v>
      </c>
      <c r="F3026" t="e">
        <f>VLOOKUP(C3026,Population!A$1:BG$265,32,FALSE)</f>
        <v>#N/A</v>
      </c>
      <c r="G3026" t="str">
        <f t="shared" si="47"/>
        <v>.</v>
      </c>
    </row>
    <row r="3027" spans="1:7" x14ac:dyDescent="0.4">
      <c r="A3027">
        <v>26</v>
      </c>
      <c r="B3027">
        <v>1990</v>
      </c>
      <c r="C3027" t="s">
        <v>399</v>
      </c>
      <c r="D3027">
        <v>1763</v>
      </c>
      <c r="E3027">
        <f>VLOOKUP(C3027,GDP!A$1:BG$265,32,FALSE)</f>
        <v>40274204595.229561</v>
      </c>
      <c r="F3027">
        <f>VLOOKUP(C3027,Population!A$1:BG$265,32,FALSE)</f>
        <v>34271565</v>
      </c>
      <c r="G3027">
        <f t="shared" si="47"/>
        <v>1175.1492701086036</v>
      </c>
    </row>
    <row r="3028" spans="1:7" x14ac:dyDescent="0.4">
      <c r="A3028">
        <v>27</v>
      </c>
      <c r="B3028">
        <v>1990</v>
      </c>
      <c r="C3028" t="s">
        <v>351</v>
      </c>
      <c r="D3028">
        <v>1762</v>
      </c>
      <c r="E3028" t="e">
        <f>VLOOKUP(C3028,GDP!A$1:BG$265,32,FALSE)</f>
        <v>#N/A</v>
      </c>
      <c r="F3028" t="e">
        <f>VLOOKUP(C3028,Population!A$1:BG$265,32,FALSE)</f>
        <v>#N/A</v>
      </c>
      <c r="G3028" t="str">
        <f t="shared" si="47"/>
        <v>.</v>
      </c>
    </row>
    <row r="3029" spans="1:7" x14ac:dyDescent="0.4">
      <c r="A3029">
        <v>28</v>
      </c>
      <c r="B3029">
        <v>1990</v>
      </c>
      <c r="C3029" t="s">
        <v>108</v>
      </c>
      <c r="D3029">
        <v>1757</v>
      </c>
      <c r="E3029">
        <f>VLOOKUP(C3029,GDP!A$1:BG$265,32,FALSE)</f>
        <v>0</v>
      </c>
      <c r="F3029">
        <f>VLOOKUP(C3029,Population!A$1:BG$265,32,FALSE)</f>
        <v>10373988</v>
      </c>
      <c r="G3029" t="str">
        <f t="shared" si="47"/>
        <v>.</v>
      </c>
    </row>
    <row r="3030" spans="1:7" x14ac:dyDescent="0.4">
      <c r="A3030">
        <v>29</v>
      </c>
      <c r="B3030">
        <v>1990</v>
      </c>
      <c r="C3030" t="s">
        <v>410</v>
      </c>
      <c r="D3030">
        <v>1745</v>
      </c>
      <c r="E3030">
        <f>VLOOKUP(C3030,GDP!A$1:BG$265,32,FALSE)</f>
        <v>20632090909.090908</v>
      </c>
      <c r="F3030">
        <f>VLOOKUP(C3030,Population!A$1:BG$265,32,FALSE)</f>
        <v>8718289</v>
      </c>
      <c r="G3030">
        <f t="shared" si="47"/>
        <v>2366.5298212861385</v>
      </c>
    </row>
    <row r="3031" spans="1:7" x14ac:dyDescent="0.4">
      <c r="A3031">
        <v>30</v>
      </c>
      <c r="B3031">
        <v>1990</v>
      </c>
      <c r="C3031" t="s">
        <v>77</v>
      </c>
      <c r="D3031">
        <v>1742</v>
      </c>
      <c r="E3031">
        <f>VLOOKUP(C3031,GDP!A$1:BG$265,32,FALSE)</f>
        <v>5695201563.4249477</v>
      </c>
      <c r="F3031">
        <f>VLOOKUP(C3031,Population!A$1:BG$265,32,FALSE)</f>
        <v>4213742</v>
      </c>
      <c r="G3031">
        <f t="shared" si="47"/>
        <v>1351.5781373005152</v>
      </c>
    </row>
    <row r="3032" spans="1:7" x14ac:dyDescent="0.4">
      <c r="A3032">
        <v>31</v>
      </c>
      <c r="B3032">
        <v>1990</v>
      </c>
      <c r="C3032" t="s">
        <v>2255</v>
      </c>
      <c r="D3032">
        <v>1721</v>
      </c>
      <c r="E3032">
        <f>VLOOKUP(C3032,GDP!A$1:BG$265,32,FALSE)</f>
        <v>279349355713.80127</v>
      </c>
      <c r="F3032">
        <f>VLOOKUP(C3032,Population!A$1:BG$265,32,FALSE)</f>
        <v>42869283</v>
      </c>
      <c r="G3032">
        <f t="shared" si="47"/>
        <v>6516.3057593895674</v>
      </c>
    </row>
    <row r="3033" spans="1:7" x14ac:dyDescent="0.4">
      <c r="A3033">
        <v>32</v>
      </c>
      <c r="B3033">
        <v>1990</v>
      </c>
      <c r="C3033" t="s">
        <v>117</v>
      </c>
      <c r="D3033">
        <v>1717</v>
      </c>
      <c r="E3033">
        <f>VLOOKUP(C3033,GDP!A$1:BG$265,32,FALSE)</f>
        <v>258066552980.13245</v>
      </c>
      <c r="F3033">
        <f>VLOOKUP(C3033,Population!A$1:BG$265,32,FALSE)</f>
        <v>6715519</v>
      </c>
      <c r="G3033">
        <f t="shared" si="47"/>
        <v>38428.385502316713</v>
      </c>
    </row>
    <row r="3034" spans="1:7" x14ac:dyDescent="0.4">
      <c r="A3034">
        <v>33</v>
      </c>
      <c r="B3034">
        <v>1990</v>
      </c>
      <c r="C3034" t="s">
        <v>1060</v>
      </c>
      <c r="D3034">
        <v>1695</v>
      </c>
      <c r="E3034">
        <f>VLOOKUP(C3034,GDP!A$1:BG$265,32,FALSE)</f>
        <v>97891090928.632843</v>
      </c>
      <c r="F3034">
        <f>VLOOKUP(C3034,Population!A$1:BG$265,32,FALSE)</f>
        <v>10196792</v>
      </c>
      <c r="G3034">
        <f t="shared" si="47"/>
        <v>9600.1851296596851</v>
      </c>
    </row>
    <row r="3035" spans="1:7" x14ac:dyDescent="0.4">
      <c r="A3035">
        <v>34</v>
      </c>
      <c r="B3035">
        <v>1990</v>
      </c>
      <c r="C3035" t="s">
        <v>192</v>
      </c>
      <c r="D3035">
        <v>1684</v>
      </c>
      <c r="E3035">
        <f>VLOOKUP(C3035,GDP!A$1:BG$265,32,FALSE)</f>
        <v>119791683307.50676</v>
      </c>
      <c r="F3035">
        <f>VLOOKUP(C3035,Population!A$1:BG$265,32,FALSE)</f>
        <v>4241473</v>
      </c>
      <c r="G3035">
        <f t="shared" si="47"/>
        <v>28242.943738532995</v>
      </c>
    </row>
    <row r="3036" spans="1:7" x14ac:dyDescent="0.4">
      <c r="A3036">
        <v>35</v>
      </c>
      <c r="B3036">
        <v>1990</v>
      </c>
      <c r="C3036" t="s">
        <v>100</v>
      </c>
      <c r="D3036">
        <v>1676</v>
      </c>
      <c r="E3036">
        <f>VLOOKUP(C3036,GDP!A$1:BG$265,32,FALSE)</f>
        <v>166463386663.43942</v>
      </c>
      <c r="F3036">
        <f>VLOOKUP(C3036,Population!A$1:BG$265,32,FALSE)</f>
        <v>7677850</v>
      </c>
      <c r="G3036">
        <f t="shared" si="47"/>
        <v>21680.989686362642</v>
      </c>
    </row>
    <row r="3037" spans="1:7" x14ac:dyDescent="0.4">
      <c r="A3037">
        <v>36</v>
      </c>
      <c r="B3037">
        <v>1990</v>
      </c>
      <c r="C3037" t="s">
        <v>565</v>
      </c>
      <c r="D3037">
        <v>1670</v>
      </c>
      <c r="E3037">
        <f>VLOOKUP(C3037,GDP!A$1:BG$265,32,FALSE)</f>
        <v>310838014621.00806</v>
      </c>
      <c r="F3037">
        <f>VLOOKUP(C3037,Population!A$1:BG$265,32,FALSE)</f>
        <v>17065100</v>
      </c>
      <c r="G3037">
        <f t="shared" si="47"/>
        <v>18214.836984313486</v>
      </c>
    </row>
    <row r="3038" spans="1:7" x14ac:dyDescent="0.4">
      <c r="A3038">
        <v>37</v>
      </c>
      <c r="B3038">
        <v>1990</v>
      </c>
      <c r="C3038" t="s">
        <v>934</v>
      </c>
      <c r="D3038">
        <v>1665</v>
      </c>
      <c r="E3038">
        <f>VLOOKUP(C3038,GDP!A$1:BG$265,32,FALSE)</f>
        <v>7403457319.2047186</v>
      </c>
      <c r="F3038">
        <f>VLOOKUP(C3038,Population!A$1:BG$265,32,FALSE)</f>
        <v>3095995</v>
      </c>
      <c r="G3038">
        <f t="shared" si="47"/>
        <v>2391.3014456433939</v>
      </c>
    </row>
    <row r="3039" spans="1:7" x14ac:dyDescent="0.4">
      <c r="A3039">
        <v>38</v>
      </c>
      <c r="B3039">
        <v>1990</v>
      </c>
      <c r="C3039" t="s">
        <v>709</v>
      </c>
      <c r="D3039">
        <v>1658</v>
      </c>
      <c r="E3039">
        <f>VLOOKUP(C3039,GDP!A$1:BG$265,32,FALSE)</f>
        <v>11151578050.735556</v>
      </c>
      <c r="F3039">
        <f>VLOOKUP(C3039,Population!A$1:BG$265,32,FALSE)</f>
        <v>11715218</v>
      </c>
      <c r="G3039">
        <f t="shared" si="47"/>
        <v>951.88822356831565</v>
      </c>
    </row>
    <row r="3040" spans="1:7" x14ac:dyDescent="0.4">
      <c r="A3040">
        <v>39</v>
      </c>
      <c r="B3040">
        <v>1990</v>
      </c>
      <c r="C3040" t="s">
        <v>1064</v>
      </c>
      <c r="D3040">
        <v>1657</v>
      </c>
      <c r="E3040">
        <f>VLOOKUP(C3040,GDP!A$1:BG$265,32,FALSE)</f>
        <v>30757075595.368145</v>
      </c>
      <c r="F3040">
        <f>VLOOKUP(C3040,Population!A$1:BG$265,32,FALSE)</f>
        <v>95269988</v>
      </c>
      <c r="G3040">
        <f t="shared" si="47"/>
        <v>322.84118263317242</v>
      </c>
    </row>
    <row r="3041" spans="1:7" x14ac:dyDescent="0.4">
      <c r="A3041">
        <v>40</v>
      </c>
      <c r="B3041">
        <v>1990</v>
      </c>
      <c r="C3041" t="s">
        <v>2002</v>
      </c>
      <c r="D3041">
        <v>1653</v>
      </c>
      <c r="E3041">
        <f>VLOOKUP(C3041,GDP!A$1:BG$265,32,FALSE)</f>
        <v>49364681255.698837</v>
      </c>
      <c r="F3041">
        <f>VLOOKUP(C3041,Population!A$1:BG$265,32,FALSE)</f>
        <v>3513974</v>
      </c>
      <c r="G3041">
        <f t="shared" si="47"/>
        <v>14048.10657554633</v>
      </c>
    </row>
    <row r="3042" spans="1:7" x14ac:dyDescent="0.4">
      <c r="A3042">
        <v>40</v>
      </c>
      <c r="B3042">
        <v>1990</v>
      </c>
      <c r="C3042" t="s">
        <v>109</v>
      </c>
      <c r="D3042">
        <v>1653</v>
      </c>
      <c r="E3042">
        <f>VLOOKUP(C3042,GDP!A$1:BG$265,32,FALSE)</f>
        <v>43130416913.414078</v>
      </c>
      <c r="F3042">
        <f>VLOOKUP(C3042,Population!A$1:BG$265,32,FALSE)</f>
        <v>57412215</v>
      </c>
      <c r="G3042">
        <f t="shared" si="47"/>
        <v>751.24112374716913</v>
      </c>
    </row>
    <row r="3043" spans="1:7" x14ac:dyDescent="0.4">
      <c r="A3043">
        <v>42</v>
      </c>
      <c r="B3043">
        <v>1990</v>
      </c>
      <c r="C3043" t="s">
        <v>851</v>
      </c>
      <c r="D3043">
        <v>1646</v>
      </c>
      <c r="E3043">
        <f>VLOOKUP(C3043,GDP!A$1:BG$265,32,FALSE)</f>
        <v>179885815374.71857</v>
      </c>
      <c r="F3043">
        <f>VLOOKUP(C3043,Population!A$1:BG$265,32,FALSE)</f>
        <v>17469005</v>
      </c>
      <c r="G3043">
        <f t="shared" si="47"/>
        <v>10297.427665440508</v>
      </c>
    </row>
    <row r="3044" spans="1:7" x14ac:dyDescent="0.4">
      <c r="A3044">
        <v>43</v>
      </c>
      <c r="B3044">
        <v>1990</v>
      </c>
      <c r="C3044" t="s">
        <v>1955</v>
      </c>
      <c r="D3044">
        <v>1644</v>
      </c>
      <c r="E3044">
        <f>VLOOKUP(C3044,GDP!A$1:BG$265,32,FALSE)</f>
        <v>10795850106.9547</v>
      </c>
      <c r="F3044">
        <f>VLOOKUP(C3044,Population!A$1:BG$265,32,FALSE)</f>
        <v>12267754</v>
      </c>
      <c r="G3044">
        <f t="shared" si="47"/>
        <v>880.01847012539542</v>
      </c>
    </row>
    <row r="3045" spans="1:7" x14ac:dyDescent="0.4">
      <c r="A3045">
        <v>44</v>
      </c>
      <c r="B3045">
        <v>1990</v>
      </c>
      <c r="C3045" t="s">
        <v>1312</v>
      </c>
      <c r="D3045">
        <v>1633</v>
      </c>
      <c r="E3045">
        <f>VLOOKUP(C3045,GDP!A$1:BG$265,32,FALSE)</f>
        <v>15239278100.350187</v>
      </c>
      <c r="F3045">
        <f>VLOOKUP(C3045,Population!A$1:BG$265,32,FALSE)</f>
        <v>10218091</v>
      </c>
      <c r="G3045">
        <f t="shared" si="47"/>
        <v>1491.4016816203914</v>
      </c>
    </row>
    <row r="3046" spans="1:7" x14ac:dyDescent="0.4">
      <c r="A3046">
        <v>45</v>
      </c>
      <c r="B3046">
        <v>1990</v>
      </c>
      <c r="C3046" t="s">
        <v>1976</v>
      </c>
      <c r="D3046">
        <v>1622</v>
      </c>
      <c r="E3046">
        <f>VLOOKUP(C3046,GDP!A$1:BG$265,32,FALSE)</f>
        <v>141517648888.19778</v>
      </c>
      <c r="F3046">
        <f>VLOOKUP(C3046,Population!A$1:BG$265,32,FALSE)</f>
        <v>4986431</v>
      </c>
      <c r="G3046">
        <f t="shared" si="47"/>
        <v>28380.548911274975</v>
      </c>
    </row>
    <row r="3047" spans="1:7" x14ac:dyDescent="0.4">
      <c r="A3047">
        <v>46</v>
      </c>
      <c r="B3047">
        <v>1990</v>
      </c>
      <c r="C3047" t="s">
        <v>678</v>
      </c>
      <c r="D3047">
        <v>1621</v>
      </c>
      <c r="E3047">
        <f>VLOOKUP(C3047,GDP!A$1:BG$265,32,FALSE)</f>
        <v>124813263926.2457</v>
      </c>
      <c r="F3047">
        <f>VLOOKUP(C3047,Population!A$1:BG$265,32,FALSE)</f>
        <v>56226185</v>
      </c>
      <c r="G3047">
        <f t="shared" si="47"/>
        <v>2219.8423017006348</v>
      </c>
    </row>
    <row r="3048" spans="1:7" x14ac:dyDescent="0.4">
      <c r="A3048">
        <v>46</v>
      </c>
      <c r="B3048">
        <v>1990</v>
      </c>
      <c r="C3048" t="s">
        <v>505</v>
      </c>
      <c r="D3048">
        <v>1621</v>
      </c>
      <c r="E3048">
        <f>VLOOKUP(C3048,GDP!A$1:BG$265,32,FALSE)</f>
        <v>0</v>
      </c>
      <c r="F3048">
        <f>VLOOKUP(C3048,Population!A$1:BG$265,32,FALSE)</f>
        <v>4660000</v>
      </c>
      <c r="G3048" t="str">
        <f t="shared" si="47"/>
        <v>.</v>
      </c>
    </row>
    <row r="3049" spans="1:7" x14ac:dyDescent="0.4">
      <c r="A3049">
        <v>48</v>
      </c>
      <c r="B3049">
        <v>1990</v>
      </c>
      <c r="C3049" t="s">
        <v>815</v>
      </c>
      <c r="D3049">
        <v>1616</v>
      </c>
      <c r="E3049">
        <f>VLOOKUP(C3049,GDP!A$1:BG$265,32,FALSE)</f>
        <v>593929550908.46753</v>
      </c>
      <c r="F3049">
        <f>VLOOKUP(C3049,Population!A$1:BG$265,32,FALSE)</f>
        <v>27791000</v>
      </c>
      <c r="G3049">
        <f t="shared" si="47"/>
        <v>21371.291098142116</v>
      </c>
    </row>
    <row r="3050" spans="1:7" x14ac:dyDescent="0.4">
      <c r="A3050">
        <v>49</v>
      </c>
      <c r="B3050">
        <v>1990</v>
      </c>
      <c r="C3050" t="s">
        <v>1981</v>
      </c>
      <c r="D3050">
        <v>1614</v>
      </c>
      <c r="E3050">
        <f>VLOOKUP(C3050,GDP!A$1:BG$265,32,FALSE)</f>
        <v>7753540783.6245213</v>
      </c>
      <c r="F3050">
        <f>VLOOKUP(C3050,Population!A$1:BG$265,32,FALSE)</f>
        <v>4802000</v>
      </c>
      <c r="G3050">
        <f t="shared" si="47"/>
        <v>1614.6482264940694</v>
      </c>
    </row>
    <row r="3051" spans="1:7" x14ac:dyDescent="0.4">
      <c r="A3051">
        <v>50</v>
      </c>
      <c r="B3051">
        <v>1990</v>
      </c>
      <c r="C3051" t="s">
        <v>295</v>
      </c>
      <c r="D3051">
        <v>1613</v>
      </c>
      <c r="E3051">
        <f>VLOOKUP(C3051,GDP!A$1:BG$265,32,FALSE)</f>
        <v>150676291094.21002</v>
      </c>
      <c r="F3051">
        <f>VLOOKUP(C3051,Population!A$1:BG$265,32,FALSE)</f>
        <v>53921699</v>
      </c>
      <c r="G3051">
        <f t="shared" si="47"/>
        <v>2794.3535513265265</v>
      </c>
    </row>
    <row r="3052" spans="1:7" x14ac:dyDescent="0.4">
      <c r="A3052">
        <v>51</v>
      </c>
      <c r="B3052">
        <v>1990</v>
      </c>
      <c r="C3052" t="s">
        <v>522</v>
      </c>
      <c r="D3052">
        <v>1609</v>
      </c>
      <c r="E3052">
        <f>VLOOKUP(C3052,GDP!A$1:BG$265,32,FALSE)</f>
        <v>30180108561.930531</v>
      </c>
      <c r="F3052">
        <f>VLOOKUP(C3052,Population!A$1:BG$265,32,FALSE)</f>
        <v>24879136</v>
      </c>
      <c r="G3052">
        <f t="shared" si="47"/>
        <v>1213.0689973289479</v>
      </c>
    </row>
    <row r="3053" spans="1:7" x14ac:dyDescent="0.4">
      <c r="A3053">
        <v>52</v>
      </c>
      <c r="B3053">
        <v>1990</v>
      </c>
      <c r="C3053" t="s">
        <v>1046</v>
      </c>
      <c r="D3053">
        <v>1597</v>
      </c>
      <c r="E3053">
        <f>VLOOKUP(C3053,GDP!A$1:BG$265,32,FALSE)</f>
        <v>117630271802.40321</v>
      </c>
      <c r="F3053">
        <f>VLOOKUP(C3053,Population!A$1:BG$265,32,FALSE)</f>
        <v>16326815</v>
      </c>
      <c r="G3053">
        <f t="shared" si="47"/>
        <v>7204.7286505300153</v>
      </c>
    </row>
    <row r="3054" spans="1:7" x14ac:dyDescent="0.4">
      <c r="A3054">
        <v>53</v>
      </c>
      <c r="B3054">
        <v>1990</v>
      </c>
      <c r="C3054" t="s">
        <v>2120</v>
      </c>
      <c r="D3054">
        <v>1590</v>
      </c>
      <c r="E3054">
        <f>VLOOKUP(C3054,GDP!A$1:BG$265,32,FALSE)</f>
        <v>3285217391.3043475</v>
      </c>
      <c r="F3054">
        <f>VLOOKUP(C3054,Population!A$1:BG$265,32,FALSE)</f>
        <v>8027253</v>
      </c>
      <c r="G3054">
        <f t="shared" si="47"/>
        <v>409.2579854284333</v>
      </c>
    </row>
    <row r="3055" spans="1:7" x14ac:dyDescent="0.4">
      <c r="A3055">
        <v>54</v>
      </c>
      <c r="B3055">
        <v>1990</v>
      </c>
      <c r="C3055" t="s">
        <v>2109</v>
      </c>
      <c r="D3055">
        <v>1585</v>
      </c>
      <c r="E3055">
        <f>VLOOKUP(C3055,GDP!A$1:BG$265,32,FALSE)</f>
        <v>5979589000000</v>
      </c>
      <c r="F3055">
        <f>VLOOKUP(C3055,Population!A$1:BG$265,32,FALSE)</f>
        <v>249623000</v>
      </c>
      <c r="G3055">
        <f t="shared" si="47"/>
        <v>23954.479354867141</v>
      </c>
    </row>
    <row r="3056" spans="1:7" x14ac:dyDescent="0.4">
      <c r="A3056">
        <v>55</v>
      </c>
      <c r="B3056">
        <v>1990</v>
      </c>
      <c r="C3056" t="s">
        <v>1261</v>
      </c>
      <c r="D3056">
        <v>1578</v>
      </c>
      <c r="E3056">
        <f>VLOOKUP(C3056,GDP!A$1:BG$265,32,FALSE)</f>
        <v>5716644272.0469198</v>
      </c>
      <c r="F3056">
        <f>VLOOKUP(C3056,Population!A$1:BG$265,32,FALSE)</f>
        <v>7555617</v>
      </c>
      <c r="G3056">
        <f t="shared" si="47"/>
        <v>756.60853005742877</v>
      </c>
    </row>
    <row r="3057" spans="1:7" x14ac:dyDescent="0.4">
      <c r="A3057">
        <v>56</v>
      </c>
      <c r="B3057">
        <v>1990</v>
      </c>
      <c r="C3057" t="s">
        <v>739</v>
      </c>
      <c r="D3057">
        <v>1568</v>
      </c>
      <c r="E3057">
        <f>VLOOKUP(C3057,GDP!A$1:BG$265,32,FALSE)</f>
        <v>3048881322.9571981</v>
      </c>
      <c r="F3057">
        <f>VLOOKUP(C3057,Population!A$1:BG$265,32,FALSE)</f>
        <v>4955328</v>
      </c>
      <c r="G3057">
        <f t="shared" si="47"/>
        <v>615.27336292515815</v>
      </c>
    </row>
    <row r="3058" spans="1:7" x14ac:dyDescent="0.4">
      <c r="A3058">
        <v>57</v>
      </c>
      <c r="B3058">
        <v>1990</v>
      </c>
      <c r="C3058" t="s">
        <v>74</v>
      </c>
      <c r="D3058">
        <v>1566</v>
      </c>
      <c r="E3058">
        <f>VLOOKUP(C3058,GDP!A$1:BG$265,32,FALSE)</f>
        <v>4867582620.2070827</v>
      </c>
      <c r="F3058">
        <f>VLOOKUP(C3058,Population!A$1:BG$265,32,FALSE)</f>
        <v>6856244</v>
      </c>
      <c r="G3058">
        <f t="shared" si="47"/>
        <v>709.94886124342759</v>
      </c>
    </row>
    <row r="3059" spans="1:7" x14ac:dyDescent="0.4">
      <c r="A3059">
        <v>58</v>
      </c>
      <c r="B3059">
        <v>1990</v>
      </c>
      <c r="C3059" t="s">
        <v>2015</v>
      </c>
      <c r="D3059">
        <v>1564</v>
      </c>
      <c r="E3059">
        <f>VLOOKUP(C3059,GDP!A$1:BG$265,32,FALSE)</f>
        <v>28901836158.192089</v>
      </c>
      <c r="F3059">
        <f>VLOOKUP(C3059,Population!A$1:BG$265,32,FALSE)</f>
        <v>4436661</v>
      </c>
      <c r="G3059">
        <f t="shared" si="47"/>
        <v>6514.3215039851111</v>
      </c>
    </row>
    <row r="3060" spans="1:7" x14ac:dyDescent="0.4">
      <c r="A3060">
        <v>59</v>
      </c>
      <c r="B3060">
        <v>1990</v>
      </c>
      <c r="C3060" t="s">
        <v>2003</v>
      </c>
      <c r="D3060">
        <v>1554</v>
      </c>
      <c r="E3060">
        <f>VLOOKUP(C3060,GDP!A$1:BG$265,32,FALSE)</f>
        <v>6372905073.1077929</v>
      </c>
      <c r="F3060">
        <f>VLOOKUP(C3060,Population!A$1:BG$265,32,FALSE)</f>
        <v>254826</v>
      </c>
      <c r="G3060">
        <f t="shared" si="47"/>
        <v>25008.849462408831</v>
      </c>
    </row>
    <row r="3061" spans="1:7" x14ac:dyDescent="0.4">
      <c r="A3061">
        <v>60</v>
      </c>
      <c r="B3061">
        <v>1990</v>
      </c>
      <c r="C3061" t="s">
        <v>2285</v>
      </c>
      <c r="D3061">
        <v>1540</v>
      </c>
      <c r="E3061">
        <f>VLOOKUP(C3061,GDP!A$1:BG$265,32,FALSE)</f>
        <v>9329305477.4583321</v>
      </c>
      <c r="F3061">
        <f>VLOOKUP(C3061,Population!A$1:BG$265,32,FALSE)</f>
        <v>34614581</v>
      </c>
      <c r="G3061">
        <f t="shared" si="47"/>
        <v>269.51952639433455</v>
      </c>
    </row>
    <row r="3062" spans="1:7" x14ac:dyDescent="0.4">
      <c r="A3062">
        <v>60</v>
      </c>
      <c r="B3062">
        <v>1990</v>
      </c>
      <c r="C3062" t="s">
        <v>2279</v>
      </c>
      <c r="D3062">
        <v>1540</v>
      </c>
      <c r="E3062" t="e">
        <f>VLOOKUP(C3062,GDP!A$1:BG$265,32,FALSE)</f>
        <v>#N/A</v>
      </c>
      <c r="F3062" t="e">
        <f>VLOOKUP(C3062,Population!A$1:BG$265,32,FALSE)</f>
        <v>#N/A</v>
      </c>
      <c r="G3062" t="str">
        <f t="shared" si="47"/>
        <v>.</v>
      </c>
    </row>
    <row r="3063" spans="1:7" x14ac:dyDescent="0.4">
      <c r="A3063">
        <v>62</v>
      </c>
      <c r="B3063">
        <v>1990</v>
      </c>
      <c r="C3063" t="s">
        <v>719</v>
      </c>
      <c r="D3063">
        <v>1535</v>
      </c>
      <c r="E3063">
        <f>VLOOKUP(C3063,GDP!A$1:BG$265,32,FALSE)</f>
        <v>45519034243.710037</v>
      </c>
      <c r="F3063">
        <f>VLOOKUP(C3063,Population!A$1:BG$265,32,FALSE)</f>
        <v>3329800</v>
      </c>
      <c r="G3063">
        <f t="shared" si="47"/>
        <v>13670.200685840002</v>
      </c>
    </row>
    <row r="3064" spans="1:7" x14ac:dyDescent="0.4">
      <c r="A3064">
        <v>63</v>
      </c>
      <c r="B3064">
        <v>1990</v>
      </c>
      <c r="C3064" t="s">
        <v>2107</v>
      </c>
      <c r="D3064">
        <v>1529</v>
      </c>
      <c r="E3064">
        <f>VLOOKUP(C3064,GDP!A$1:BG$265,32,FALSE)</f>
        <v>4304398865.882679</v>
      </c>
      <c r="F3064">
        <f>VLOOKUP(C3064,Population!A$1:BG$265,32,FALSE)</f>
        <v>17438907</v>
      </c>
      <c r="G3064">
        <f t="shared" si="47"/>
        <v>246.82733074284295</v>
      </c>
    </row>
    <row r="3065" spans="1:7" x14ac:dyDescent="0.4">
      <c r="A3065">
        <v>64</v>
      </c>
      <c r="B3065">
        <v>1990</v>
      </c>
      <c r="C3065" t="s">
        <v>1492</v>
      </c>
      <c r="D3065">
        <v>1527</v>
      </c>
      <c r="E3065">
        <f>VLOOKUP(C3065,GDP!A$1:BG$265,32,FALSE)</f>
        <v>5889174825.4870014</v>
      </c>
      <c r="F3065">
        <f>VLOOKUP(C3065,Population!A$1:BG$265,32,FALSE)</f>
        <v>14628260</v>
      </c>
      <c r="G3065">
        <f t="shared" si="47"/>
        <v>402.58888107587654</v>
      </c>
    </row>
    <row r="3066" spans="1:7" x14ac:dyDescent="0.4">
      <c r="A3066">
        <v>65</v>
      </c>
      <c r="B3066">
        <v>1990</v>
      </c>
      <c r="C3066" t="s">
        <v>60</v>
      </c>
      <c r="D3066">
        <v>1522</v>
      </c>
      <c r="E3066">
        <f>VLOOKUP(C3066,GDP!A$1:BG$265,32,FALSE)</f>
        <v>26410386669.360916</v>
      </c>
      <c r="F3066">
        <f>VLOOKUP(C3066,Population!A$1:BG$265,32,FALSE)</f>
        <v>21826658</v>
      </c>
      <c r="G3066">
        <f t="shared" si="47"/>
        <v>1210.0059784398013</v>
      </c>
    </row>
    <row r="3067" spans="1:7" x14ac:dyDescent="0.4">
      <c r="A3067">
        <v>65</v>
      </c>
      <c r="B3067">
        <v>1990</v>
      </c>
      <c r="C3067" t="s">
        <v>2104</v>
      </c>
      <c r="D3067">
        <v>1522</v>
      </c>
      <c r="E3067">
        <f>VLOOKUP(C3067,GDP!A$1:BG$265,32,FALSE)</f>
        <v>5068000000</v>
      </c>
      <c r="F3067">
        <f>VLOOKUP(C3067,Population!A$1:BG$265,32,FALSE)</f>
        <v>1221900</v>
      </c>
      <c r="G3067">
        <f t="shared" si="47"/>
        <v>4147.6389229887882</v>
      </c>
    </row>
    <row r="3068" spans="1:7" x14ac:dyDescent="0.4">
      <c r="A3068">
        <v>67</v>
      </c>
      <c r="B3068">
        <v>1990</v>
      </c>
      <c r="C3068" t="s">
        <v>2260</v>
      </c>
      <c r="D3068">
        <v>1515</v>
      </c>
      <c r="E3068" t="e">
        <f>VLOOKUP(C3068,GDP!A$1:BG$265,32,FALSE)</f>
        <v>#N/A</v>
      </c>
      <c r="F3068" t="e">
        <f>VLOOKUP(C3068,Population!A$1:BG$265,32,FALSE)</f>
        <v>#N/A</v>
      </c>
      <c r="G3068" t="str">
        <f t="shared" si="47"/>
        <v>.</v>
      </c>
    </row>
    <row r="3069" spans="1:7" x14ac:dyDescent="0.4">
      <c r="A3069">
        <v>68</v>
      </c>
      <c r="B3069">
        <v>1990</v>
      </c>
      <c r="C3069" t="s">
        <v>2273</v>
      </c>
      <c r="D3069">
        <v>1508</v>
      </c>
      <c r="E3069">
        <f>VLOOKUP(C3069,GDP!A$1:BG$265,32,FALSE)</f>
        <v>2798746050.582284</v>
      </c>
      <c r="F3069">
        <f>VLOOKUP(C3069,Population!A$1:BG$265,32,FALSE)</f>
        <v>2440457</v>
      </c>
      <c r="G3069">
        <f t="shared" si="47"/>
        <v>1146.8122776112359</v>
      </c>
    </row>
    <row r="3070" spans="1:7" x14ac:dyDescent="0.4">
      <c r="A3070">
        <v>69</v>
      </c>
      <c r="B3070">
        <v>1990</v>
      </c>
      <c r="C3070" t="s">
        <v>637</v>
      </c>
      <c r="D3070">
        <v>1504</v>
      </c>
      <c r="E3070">
        <f>VLOOKUP(C3070,GDP!A$1:BG$265,32,FALSE)</f>
        <v>12290568181.818182</v>
      </c>
      <c r="F3070">
        <f>VLOOKUP(C3070,Population!A$1:BG$265,32,FALSE)</f>
        <v>8232797</v>
      </c>
      <c r="G3070">
        <f t="shared" si="47"/>
        <v>1492.8788092088487</v>
      </c>
    </row>
    <row r="3071" spans="1:7" x14ac:dyDescent="0.4">
      <c r="A3071">
        <v>70</v>
      </c>
      <c r="B3071">
        <v>1990</v>
      </c>
      <c r="C3071" t="s">
        <v>750</v>
      </c>
      <c r="D3071">
        <v>1493</v>
      </c>
      <c r="E3071">
        <f>VLOOKUP(C3071,GDP!A$1:BG$265,32,FALSE)</f>
        <v>18427777777.777779</v>
      </c>
      <c r="F3071">
        <f>VLOOKUP(C3071,Population!A$1:BG$265,32,FALSE)</f>
        <v>2099615</v>
      </c>
      <c r="G3071">
        <f t="shared" si="47"/>
        <v>8776.7413443787445</v>
      </c>
    </row>
    <row r="3072" spans="1:7" x14ac:dyDescent="0.4">
      <c r="A3072">
        <v>71</v>
      </c>
      <c r="B3072">
        <v>1990</v>
      </c>
      <c r="C3072" t="s">
        <v>186</v>
      </c>
      <c r="D3072">
        <v>1492</v>
      </c>
      <c r="E3072">
        <f>VLOOKUP(C3072,GDP!A$1:BG$265,32,FALSE)</f>
        <v>28645436569.148937</v>
      </c>
      <c r="F3072">
        <f>VLOOKUP(C3072,Population!A$1:BG$265,32,FALSE)</f>
        <v>10582081</v>
      </c>
      <c r="G3072">
        <f t="shared" si="47"/>
        <v>2706.975742214498</v>
      </c>
    </row>
    <row r="3073" spans="1:7" x14ac:dyDescent="0.4">
      <c r="A3073">
        <v>71</v>
      </c>
      <c r="B3073">
        <v>1990</v>
      </c>
      <c r="C3073" t="s">
        <v>1954</v>
      </c>
      <c r="D3073">
        <v>1492</v>
      </c>
      <c r="E3073">
        <f>VLOOKUP(C3073,GDP!A$1:BG$265,32,FALSE)</f>
        <v>360857912565.96558</v>
      </c>
      <c r="F3073">
        <f>VLOOKUP(C3073,Population!A$1:BG$265,32,FALSE)</f>
        <v>1135185000</v>
      </c>
      <c r="G3073">
        <f t="shared" si="47"/>
        <v>317.88467304092774</v>
      </c>
    </row>
    <row r="3074" spans="1:7" x14ac:dyDescent="0.4">
      <c r="A3074">
        <v>73</v>
      </c>
      <c r="B3074">
        <v>1990</v>
      </c>
      <c r="C3074" t="s">
        <v>2282</v>
      </c>
      <c r="D3074">
        <v>1478</v>
      </c>
      <c r="E3074">
        <f>VLOOKUP(C3074,GDP!A$1:BG$265,32,FALSE)</f>
        <v>12308624283.978699</v>
      </c>
      <c r="F3074">
        <f>VLOOKUP(C3074,Population!A$1:BG$265,32,FALSE)</f>
        <v>12446171</v>
      </c>
      <c r="G3074">
        <f t="shared" si="47"/>
        <v>988.94867216421005</v>
      </c>
    </row>
    <row r="3075" spans="1:7" x14ac:dyDescent="0.4">
      <c r="A3075">
        <v>74</v>
      </c>
      <c r="B3075">
        <v>1990</v>
      </c>
      <c r="C3075" t="s">
        <v>2072</v>
      </c>
      <c r="D3075">
        <v>1475</v>
      </c>
      <c r="E3075">
        <f>VLOOKUP(C3075,GDP!A$1:BG$265,32,FALSE)</f>
        <v>7360439423.0769224</v>
      </c>
      <c r="F3075">
        <f>VLOOKUP(C3075,Population!A$1:BG$265,32,FALSE)</f>
        <v>476445</v>
      </c>
      <c r="G3075">
        <f t="shared" ref="G3075:G3138" si="48">IFERROR(IF(E3075*F3075=0,".",E3075/F3075),".")</f>
        <v>15448.665476764207</v>
      </c>
    </row>
    <row r="3076" spans="1:7" x14ac:dyDescent="0.4">
      <c r="A3076">
        <v>75</v>
      </c>
      <c r="B3076">
        <v>1990</v>
      </c>
      <c r="C3076" t="s">
        <v>2033</v>
      </c>
      <c r="D3076">
        <v>1466</v>
      </c>
      <c r="E3076">
        <f>VLOOKUP(C3076,GDP!A$1:BG$265,32,FALSE)</f>
        <v>3081479800.2876868</v>
      </c>
      <c r="F3076">
        <f>VLOOKUP(C3076,Population!A$1:BG$265,32,FALSE)</f>
        <v>11598633</v>
      </c>
      <c r="G3076">
        <f t="shared" si="48"/>
        <v>265.6761189260568</v>
      </c>
    </row>
    <row r="3077" spans="1:7" x14ac:dyDescent="0.4">
      <c r="A3077">
        <v>76</v>
      </c>
      <c r="B3077">
        <v>1990</v>
      </c>
      <c r="C3077" t="s">
        <v>1988</v>
      </c>
      <c r="D3077">
        <v>1459</v>
      </c>
      <c r="E3077">
        <f>VLOOKUP(C3077,GDP!A$1:BG$265,32,FALSE)</f>
        <v>7650125217.3525343</v>
      </c>
      <c r="F3077">
        <f>VLOOKUP(C3077,Population!A$1:BG$265,32,FALSE)</f>
        <v>9263813</v>
      </c>
      <c r="G3077">
        <f t="shared" si="48"/>
        <v>825.80738809737784</v>
      </c>
    </row>
    <row r="3078" spans="1:7" x14ac:dyDescent="0.4">
      <c r="A3078">
        <v>77</v>
      </c>
      <c r="B3078">
        <v>1990</v>
      </c>
      <c r="C3078" t="s">
        <v>2038</v>
      </c>
      <c r="D3078">
        <v>1457</v>
      </c>
      <c r="E3078">
        <f>VLOOKUP(C3078,GDP!A$1:BG$265,32,FALSE)</f>
        <v>2681912030.4938436</v>
      </c>
      <c r="F3078">
        <f>VLOOKUP(C3078,Population!A$1:BG$265,32,FALSE)</f>
        <v>8465188</v>
      </c>
      <c r="G3078">
        <f t="shared" si="48"/>
        <v>316.81659409027225</v>
      </c>
    </row>
    <row r="3079" spans="1:7" x14ac:dyDescent="0.4">
      <c r="A3079">
        <v>78</v>
      </c>
      <c r="B3079">
        <v>1990</v>
      </c>
      <c r="C3079" t="s">
        <v>2275</v>
      </c>
      <c r="D3079">
        <v>1455</v>
      </c>
      <c r="E3079" t="e">
        <f>VLOOKUP(C3079,GDP!A$1:BG$265,32,FALSE)</f>
        <v>#N/A</v>
      </c>
      <c r="F3079" t="e">
        <f>VLOOKUP(C3079,Population!A$1:BG$265,32,FALSE)</f>
        <v>#N/A</v>
      </c>
      <c r="G3079" t="str">
        <f t="shared" si="48"/>
        <v>.</v>
      </c>
    </row>
    <row r="3080" spans="1:7" x14ac:dyDescent="0.4">
      <c r="A3080">
        <v>79</v>
      </c>
      <c r="B3080">
        <v>1990</v>
      </c>
      <c r="C3080" t="s">
        <v>1961</v>
      </c>
      <c r="D3080">
        <v>1451</v>
      </c>
      <c r="E3080">
        <f>VLOOKUP(C3080,GDP!A$1:BG$265,32,FALSE)</f>
        <v>5591130217.6696539</v>
      </c>
      <c r="F3080">
        <f>VLOOKUP(C3080,Population!A$1:BG$265,32,FALSE)</f>
        <v>766614</v>
      </c>
      <c r="G3080">
        <f t="shared" si="48"/>
        <v>7293.279561382461</v>
      </c>
    </row>
    <row r="3081" spans="1:7" x14ac:dyDescent="0.4">
      <c r="A3081">
        <v>80</v>
      </c>
      <c r="B3081">
        <v>1990</v>
      </c>
      <c r="C3081" t="s">
        <v>2076</v>
      </c>
      <c r="D3081">
        <v>1440</v>
      </c>
      <c r="E3081">
        <f>VLOOKUP(C3081,GDP!A$1:BG$265,32,FALSE)</f>
        <v>12408647540.983606</v>
      </c>
      <c r="F3081">
        <f>VLOOKUP(C3081,Population!A$1:BG$265,32,FALSE)</f>
        <v>20147590</v>
      </c>
      <c r="G3081">
        <f t="shared" si="48"/>
        <v>615.88743571730447</v>
      </c>
    </row>
    <row r="3082" spans="1:7" x14ac:dyDescent="0.4">
      <c r="A3082">
        <v>81</v>
      </c>
      <c r="B3082">
        <v>1990</v>
      </c>
      <c r="C3082" t="s">
        <v>1932</v>
      </c>
      <c r="D3082">
        <v>1437</v>
      </c>
      <c r="E3082">
        <f>VLOOKUP(C3082,GDP!A$1:BG$265,32,FALSE)</f>
        <v>50701443748.29747</v>
      </c>
      <c r="F3082">
        <f>VLOOKUP(C3082,Population!A$1:BG$265,32,FALSE)</f>
        <v>1860174</v>
      </c>
      <c r="G3082">
        <f t="shared" si="48"/>
        <v>27256.29094283517</v>
      </c>
    </row>
    <row r="3083" spans="1:7" x14ac:dyDescent="0.4">
      <c r="A3083">
        <v>82</v>
      </c>
      <c r="B3083">
        <v>1990</v>
      </c>
      <c r="C3083" t="s">
        <v>1474</v>
      </c>
      <c r="D3083">
        <v>1435</v>
      </c>
      <c r="E3083">
        <f>VLOOKUP(C3083,GDP!A$1:BG$265,32,FALSE)</f>
        <v>11236275842.735785</v>
      </c>
      <c r="F3083">
        <f>VLOOKUP(C3083,Population!A$1:BG$265,32,FALSE)</f>
        <v>12171441</v>
      </c>
      <c r="G3083">
        <f t="shared" si="48"/>
        <v>923.16726037087835</v>
      </c>
    </row>
    <row r="3084" spans="1:7" x14ac:dyDescent="0.4">
      <c r="A3084">
        <v>83</v>
      </c>
      <c r="B3084">
        <v>1990</v>
      </c>
      <c r="C3084" t="s">
        <v>1939</v>
      </c>
      <c r="D3084">
        <v>1421</v>
      </c>
      <c r="E3084">
        <f>VLOOKUP(C3084,GDP!A$1:BG$265,32,FALSE)</f>
        <v>3101301780.9506698</v>
      </c>
      <c r="F3084">
        <f>VLOOKUP(C3084,Population!A$1:BG$265,32,FALSE)</f>
        <v>8811034</v>
      </c>
      <c r="G3084">
        <f t="shared" si="48"/>
        <v>351.9793228525358</v>
      </c>
    </row>
    <row r="3085" spans="1:7" x14ac:dyDescent="0.4">
      <c r="A3085">
        <v>84</v>
      </c>
      <c r="B3085">
        <v>1990</v>
      </c>
      <c r="C3085" t="s">
        <v>529</v>
      </c>
      <c r="D3085">
        <v>1416</v>
      </c>
      <c r="E3085">
        <f>VLOOKUP(C3085,GDP!A$1:BG$265,32,FALSE)</f>
        <v>4817542204.0267305</v>
      </c>
      <c r="F3085">
        <f>VLOOKUP(C3085,Population!A$1:BG$265,32,FALSE)</f>
        <v>5254984</v>
      </c>
      <c r="G3085">
        <f t="shared" si="48"/>
        <v>916.75677871269079</v>
      </c>
    </row>
    <row r="3086" spans="1:7" x14ac:dyDescent="0.4">
      <c r="A3086">
        <v>85</v>
      </c>
      <c r="B3086">
        <v>1990</v>
      </c>
      <c r="C3086" t="s">
        <v>1973</v>
      </c>
      <c r="D3086">
        <v>1415</v>
      </c>
      <c r="E3086">
        <f>VLOOKUP(C3086,GDP!A$1:BG$265,32,FALSE)</f>
        <v>12175166763.285025</v>
      </c>
      <c r="F3086">
        <f>VLOOKUP(C3086,Population!A$1:BG$265,32,FALSE)</f>
        <v>48086516</v>
      </c>
      <c r="G3086">
        <f t="shared" si="48"/>
        <v>253.19294837839831</v>
      </c>
    </row>
    <row r="3087" spans="1:7" x14ac:dyDescent="0.4">
      <c r="A3087">
        <v>86</v>
      </c>
      <c r="B3087">
        <v>1990</v>
      </c>
      <c r="C3087" t="s">
        <v>2121</v>
      </c>
      <c r="D3087">
        <v>1407</v>
      </c>
      <c r="E3087">
        <f>VLOOKUP(C3087,GDP!A$1:BG$265,32,FALSE)</f>
        <v>8783816700</v>
      </c>
      <c r="F3087">
        <f>VLOOKUP(C3087,Population!A$1:BG$265,32,FALSE)</f>
        <v>10183113</v>
      </c>
      <c r="G3087">
        <f t="shared" si="48"/>
        <v>862.58658820735855</v>
      </c>
    </row>
    <row r="3088" spans="1:7" x14ac:dyDescent="0.4">
      <c r="A3088">
        <v>87</v>
      </c>
      <c r="B3088">
        <v>1990</v>
      </c>
      <c r="C3088" t="s">
        <v>2014</v>
      </c>
      <c r="D3088">
        <v>1405</v>
      </c>
      <c r="E3088">
        <f>VLOOKUP(C3088,GDP!A$1:BG$265,32,FALSE)</f>
        <v>384400000</v>
      </c>
      <c r="F3088">
        <f>VLOOKUP(C3088,Population!A$1:BG$265,32,FALSE)</f>
        <v>2097232</v>
      </c>
      <c r="G3088">
        <f t="shared" si="48"/>
        <v>183.28921168473494</v>
      </c>
    </row>
    <row r="3089" spans="1:7" x14ac:dyDescent="0.4">
      <c r="A3089">
        <v>88</v>
      </c>
      <c r="B3089">
        <v>1990</v>
      </c>
      <c r="C3089" t="s">
        <v>1983</v>
      </c>
      <c r="D3089">
        <v>1404</v>
      </c>
      <c r="E3089">
        <f>VLOOKUP(C3089,GDP!A$1:BG$265,32,FALSE)</f>
        <v>2666616176.9160857</v>
      </c>
      <c r="F3089">
        <f>VLOOKUP(C3089,Population!A$1:BG$265,32,FALSE)</f>
        <v>6041094</v>
      </c>
      <c r="G3089">
        <f t="shared" si="48"/>
        <v>441.41279326494271</v>
      </c>
    </row>
    <row r="3090" spans="1:7" x14ac:dyDescent="0.4">
      <c r="A3090">
        <v>88</v>
      </c>
      <c r="B3090">
        <v>1990</v>
      </c>
      <c r="C3090" t="s">
        <v>2079</v>
      </c>
      <c r="D3090">
        <v>1404</v>
      </c>
      <c r="E3090">
        <f>VLOOKUP(C3090,GDP!A$1:BG$265,32,FALSE)</f>
        <v>649644826.80044734</v>
      </c>
      <c r="F3090">
        <f>VLOOKUP(C3090,Population!A$1:BG$265,32,FALSE)</f>
        <v>4312246</v>
      </c>
      <c r="G3090">
        <f t="shared" si="48"/>
        <v>150.65115181287138</v>
      </c>
    </row>
    <row r="3091" spans="1:7" x14ac:dyDescent="0.4">
      <c r="A3091">
        <v>90</v>
      </c>
      <c r="B3091">
        <v>1990</v>
      </c>
      <c r="C3091" t="s">
        <v>1980</v>
      </c>
      <c r="D3091">
        <v>1401</v>
      </c>
      <c r="E3091">
        <f>VLOOKUP(C3091,GDP!A$1:BG$265,32,FALSE)</f>
        <v>5952293765.8446846</v>
      </c>
      <c r="F3091">
        <f>VLOOKUP(C3091,Population!A$1:BG$265,32,FALSE)</f>
        <v>952212</v>
      </c>
      <c r="G3091">
        <f t="shared" si="48"/>
        <v>6251.0173846209509</v>
      </c>
    </row>
    <row r="3092" spans="1:7" x14ac:dyDescent="0.4">
      <c r="A3092">
        <v>91</v>
      </c>
      <c r="B3092">
        <v>1990</v>
      </c>
      <c r="C3092" t="s">
        <v>2048</v>
      </c>
      <c r="D3092">
        <v>1399</v>
      </c>
      <c r="E3092">
        <f>VLOOKUP(C3092,GDP!A$1:BG$265,32,FALSE)</f>
        <v>1880771556.3047383</v>
      </c>
      <c r="F3092">
        <f>VLOOKUP(C3092,Population!A$1:BG$265,32,FALSE)</f>
        <v>9437553</v>
      </c>
      <c r="G3092">
        <f t="shared" si="48"/>
        <v>199.28593315499666</v>
      </c>
    </row>
    <row r="3093" spans="1:7" x14ac:dyDescent="0.4">
      <c r="A3093">
        <v>91</v>
      </c>
      <c r="B3093">
        <v>1990</v>
      </c>
      <c r="C3093" t="s">
        <v>1977</v>
      </c>
      <c r="D3093">
        <v>1399</v>
      </c>
      <c r="E3093">
        <f>VLOOKUP(C3093,GDP!A$1:BG$265,32,FALSE)</f>
        <v>1337024782.2270241</v>
      </c>
      <c r="F3093">
        <f>VLOOKUP(C3093,Population!A$1:BG$265,32,FALSE)</f>
        <v>728628</v>
      </c>
      <c r="G3093">
        <f t="shared" si="48"/>
        <v>1834.9895724938158</v>
      </c>
    </row>
    <row r="3094" spans="1:7" x14ac:dyDescent="0.4">
      <c r="A3094">
        <v>93</v>
      </c>
      <c r="B3094">
        <v>1990</v>
      </c>
      <c r="C3094" t="s">
        <v>1929</v>
      </c>
      <c r="D3094">
        <v>1395</v>
      </c>
      <c r="E3094">
        <f>VLOOKUP(C3094,GDP!A$1:BG$265,32,FALSE)</f>
        <v>2101624962.5</v>
      </c>
      <c r="F3094">
        <f>VLOOKUP(C3094,Population!A$1:BG$265,32,FALSE)</f>
        <v>3286542</v>
      </c>
      <c r="G3094">
        <f t="shared" si="48"/>
        <v>639.46389928989197</v>
      </c>
    </row>
    <row r="3095" spans="1:7" x14ac:dyDescent="0.4">
      <c r="A3095">
        <v>94</v>
      </c>
      <c r="B3095">
        <v>1990</v>
      </c>
      <c r="C3095" t="s">
        <v>1941</v>
      </c>
      <c r="D3095">
        <v>1382</v>
      </c>
      <c r="E3095">
        <f>VLOOKUP(C3095,GDP!A$1:BG$265,32,FALSE)</f>
        <v>4229787234.0425539</v>
      </c>
      <c r="F3095">
        <f>VLOOKUP(C3095,Population!A$1:BG$265,32,FALSE)</f>
        <v>495931</v>
      </c>
      <c r="G3095">
        <f t="shared" si="48"/>
        <v>8528.9833344609506</v>
      </c>
    </row>
    <row r="3096" spans="1:7" x14ac:dyDescent="0.4">
      <c r="A3096">
        <v>95</v>
      </c>
      <c r="B3096">
        <v>1990</v>
      </c>
      <c r="C3096" t="s">
        <v>2006</v>
      </c>
      <c r="D3096">
        <v>1379</v>
      </c>
      <c r="E3096">
        <f>VLOOKUP(C3096,GDP!A$1:BG$265,32,FALSE)</f>
        <v>8572359162.8563061</v>
      </c>
      <c r="F3096">
        <f>VLOOKUP(C3096,Population!A$1:BG$265,32,FALSE)</f>
        <v>23402507</v>
      </c>
      <c r="G3096">
        <f t="shared" si="48"/>
        <v>366.30089087704602</v>
      </c>
    </row>
    <row r="3097" spans="1:7" x14ac:dyDescent="0.4">
      <c r="A3097">
        <v>96</v>
      </c>
      <c r="B3097">
        <v>1990</v>
      </c>
      <c r="C3097" t="s">
        <v>2087</v>
      </c>
      <c r="D3097">
        <v>1372</v>
      </c>
      <c r="E3097">
        <f>VLOOKUP(C3097,GDP!A$1:BG$265,32,FALSE)</f>
        <v>388300000</v>
      </c>
      <c r="F3097">
        <f>VLOOKUP(C3097,Population!A$1:BG$265,32,FALSE)</f>
        <v>407472</v>
      </c>
      <c r="G3097">
        <f t="shared" si="48"/>
        <v>952.94891428122673</v>
      </c>
    </row>
    <row r="3098" spans="1:7" x14ac:dyDescent="0.4">
      <c r="A3098">
        <v>97</v>
      </c>
      <c r="B3098">
        <v>1990</v>
      </c>
      <c r="C3098" t="s">
        <v>2278</v>
      </c>
      <c r="D3098">
        <v>1370</v>
      </c>
      <c r="E3098" t="e">
        <f>VLOOKUP(C3098,GDP!A$1:BG$265,32,FALSE)</f>
        <v>#N/A</v>
      </c>
      <c r="F3098" t="e">
        <f>VLOOKUP(C3098,Population!A$1:BG$265,32,FALSE)</f>
        <v>#N/A</v>
      </c>
      <c r="G3098" t="str">
        <f t="shared" si="48"/>
        <v>.</v>
      </c>
    </row>
    <row r="3099" spans="1:7" x14ac:dyDescent="0.4">
      <c r="A3099">
        <v>97</v>
      </c>
      <c r="B3099">
        <v>1990</v>
      </c>
      <c r="C3099" t="s">
        <v>1170</v>
      </c>
      <c r="D3099">
        <v>1370</v>
      </c>
      <c r="E3099">
        <f>VLOOKUP(C3099,GDP!A$1:BG$265,32,FALSE)</f>
        <v>3132817652848.0415</v>
      </c>
      <c r="F3099">
        <f>VLOOKUP(C3099,Population!A$1:BG$265,32,FALSE)</f>
        <v>123537000</v>
      </c>
      <c r="G3099">
        <f t="shared" si="48"/>
        <v>25359.347020310041</v>
      </c>
    </row>
    <row r="3100" spans="1:7" x14ac:dyDescent="0.4">
      <c r="A3100">
        <v>99</v>
      </c>
      <c r="B3100">
        <v>1990</v>
      </c>
      <c r="C3100" t="s">
        <v>2039</v>
      </c>
      <c r="D3100">
        <v>1369</v>
      </c>
      <c r="E3100">
        <f>VLOOKUP(C3100,GDP!A$1:BG$265,32,FALSE)</f>
        <v>2547163582.3314872</v>
      </c>
      <c r="F3100">
        <f>VLOOKUP(C3100,Population!A$1:BG$265,32,FALSE)</f>
        <v>354170</v>
      </c>
      <c r="G3100">
        <f t="shared" si="48"/>
        <v>7191.9236025961745</v>
      </c>
    </row>
    <row r="3101" spans="1:7" x14ac:dyDescent="0.4">
      <c r="A3101">
        <v>100</v>
      </c>
      <c r="B3101">
        <v>1990</v>
      </c>
      <c r="C3101" t="s">
        <v>1946</v>
      </c>
      <c r="D3101">
        <v>1368</v>
      </c>
      <c r="E3101">
        <f>VLOOKUP(C3101,GDP!A$1:BG$265,32,FALSE)</f>
        <v>1592400000</v>
      </c>
      <c r="F3101">
        <f>VLOOKUP(C3101,Population!A$1:BG$265,32,FALSE)</f>
        <v>59326</v>
      </c>
      <c r="G3101">
        <f t="shared" si="48"/>
        <v>26841.519738394632</v>
      </c>
    </row>
    <row r="3102" spans="1:7" x14ac:dyDescent="0.4">
      <c r="A3102">
        <v>1</v>
      </c>
      <c r="B3102">
        <v>1991</v>
      </c>
      <c r="C3102" t="s">
        <v>133</v>
      </c>
      <c r="D3102">
        <v>2088</v>
      </c>
      <c r="E3102">
        <f>VLOOKUP(C3102,GDP!A$1:BG$265,33,FALSE)</f>
        <v>1861873895109.0159</v>
      </c>
      <c r="F3102">
        <f>VLOOKUP(C3102,Population!A$1:BG$265,33,FALSE)</f>
        <v>80013896</v>
      </c>
      <c r="G3102">
        <f t="shared" si="48"/>
        <v>23269.381797244518</v>
      </c>
    </row>
    <row r="3103" spans="1:7" x14ac:dyDescent="0.4">
      <c r="A3103">
        <v>2</v>
      </c>
      <c r="B3103">
        <v>1991</v>
      </c>
      <c r="C3103" t="s">
        <v>32</v>
      </c>
      <c r="D3103">
        <v>2009</v>
      </c>
      <c r="E3103">
        <f>VLOOKUP(C3103,GDP!A$1:BG$265,33,FALSE)</f>
        <v>1269276828275.782</v>
      </c>
      <c r="F3103">
        <f>VLOOKUP(C3103,Population!A$1:BG$265,33,FALSE)</f>
        <v>58559311</v>
      </c>
      <c r="G3103">
        <f t="shared" si="48"/>
        <v>21675.064248549337</v>
      </c>
    </row>
    <row r="3104" spans="1:7" x14ac:dyDescent="0.4">
      <c r="A3104">
        <v>3</v>
      </c>
      <c r="B3104">
        <v>1991</v>
      </c>
      <c r="C3104" t="s">
        <v>232</v>
      </c>
      <c r="D3104">
        <v>1988</v>
      </c>
      <c r="E3104">
        <f>VLOOKUP(C3104,GDP!A$1:BG$265,33,FALSE)</f>
        <v>1142797178130.5115</v>
      </c>
      <c r="F3104">
        <f>VLOOKUP(C3104,Population!A$1:BG$265,33,FALSE)</f>
        <v>57424897</v>
      </c>
      <c r="G3104">
        <f t="shared" si="48"/>
        <v>19900.726650506862</v>
      </c>
    </row>
    <row r="3105" spans="1:7" x14ac:dyDescent="0.4">
      <c r="A3105">
        <v>4</v>
      </c>
      <c r="B3105">
        <v>1991</v>
      </c>
      <c r="C3105" t="s">
        <v>65</v>
      </c>
      <c r="D3105">
        <v>1982</v>
      </c>
      <c r="E3105">
        <f>VLOOKUP(C3105,GDP!A$1:BG$265,33,FALSE)</f>
        <v>189719984268.48453</v>
      </c>
      <c r="F3105">
        <f>VLOOKUP(C3105,Population!A$1:BG$265,33,FALSE)</f>
        <v>33193918</v>
      </c>
      <c r="G3105">
        <f t="shared" si="48"/>
        <v>5715.5043965730265</v>
      </c>
    </row>
    <row r="3106" spans="1:7" x14ac:dyDescent="0.4">
      <c r="A3106">
        <v>5</v>
      </c>
      <c r="B3106">
        <v>1991</v>
      </c>
      <c r="C3106" t="s">
        <v>147</v>
      </c>
      <c r="D3106">
        <v>1971</v>
      </c>
      <c r="E3106">
        <f>VLOOKUP(C3106,GDP!A$1:BG$265,33,FALSE)</f>
        <v>1242109397533.9473</v>
      </c>
      <c r="F3106">
        <f>VLOOKUP(C3106,Population!A$1:BG$265,33,FALSE)</f>
        <v>56758521</v>
      </c>
      <c r="G3106">
        <f t="shared" si="48"/>
        <v>21884.104371464284</v>
      </c>
    </row>
    <row r="3107" spans="1:7" x14ac:dyDescent="0.4">
      <c r="A3107">
        <v>6</v>
      </c>
      <c r="B3107">
        <v>1991</v>
      </c>
      <c r="C3107" t="s">
        <v>118</v>
      </c>
      <c r="D3107">
        <v>1963</v>
      </c>
      <c r="E3107">
        <f>VLOOKUP(C3107,GDP!A$1:BG$265,33,FALSE)</f>
        <v>323320449905.70483</v>
      </c>
      <c r="F3107">
        <f>VLOOKUP(C3107,Population!A$1:BG$265,33,FALSE)</f>
        <v>15069798</v>
      </c>
      <c r="G3107">
        <f t="shared" si="48"/>
        <v>21454.862892369547</v>
      </c>
    </row>
    <row r="3108" spans="1:7" x14ac:dyDescent="0.4">
      <c r="A3108">
        <v>7</v>
      </c>
      <c r="B3108">
        <v>1991</v>
      </c>
      <c r="C3108" t="s">
        <v>51</v>
      </c>
      <c r="D3108">
        <v>1957</v>
      </c>
      <c r="E3108">
        <f>VLOOKUP(C3108,GDP!A$1:BG$265,33,FALSE)</f>
        <v>602860000000</v>
      </c>
      <c r="F3108">
        <f>VLOOKUP(C3108,Population!A$1:BG$265,33,FALSE)</f>
        <v>151976577</v>
      </c>
      <c r="G3108">
        <f t="shared" si="48"/>
        <v>3966.7954884916244</v>
      </c>
    </row>
    <row r="3109" spans="1:7" x14ac:dyDescent="0.4">
      <c r="A3109">
        <v>8</v>
      </c>
      <c r="B3109">
        <v>1991</v>
      </c>
      <c r="C3109" t="s">
        <v>1607</v>
      </c>
      <c r="D3109">
        <v>1943</v>
      </c>
      <c r="E3109">
        <f>VLOOKUP(C3109,GDP!A$1:BG$265,33,FALSE)</f>
        <v>0</v>
      </c>
      <c r="F3109">
        <f>VLOOKUP(C3109,Population!A$1:BG$265,33,FALSE)</f>
        <v>7595636</v>
      </c>
      <c r="G3109" t="str">
        <f t="shared" si="48"/>
        <v>.</v>
      </c>
    </row>
    <row r="3110" spans="1:7" x14ac:dyDescent="0.4">
      <c r="A3110">
        <v>9</v>
      </c>
      <c r="B3110">
        <v>1991</v>
      </c>
      <c r="C3110" t="s">
        <v>2073</v>
      </c>
      <c r="D3110">
        <v>1922</v>
      </c>
      <c r="E3110">
        <f>VLOOKUP(C3110,GDP!A$1:BG$265,33,FALSE)</f>
        <v>517962962962.96301</v>
      </c>
      <c r="F3110">
        <f>VLOOKUP(C3110,Population!A$1:BG$265,33,FALSE)</f>
        <v>148624000</v>
      </c>
      <c r="G3110">
        <f t="shared" si="48"/>
        <v>3485.0560001275903</v>
      </c>
    </row>
    <row r="3111" spans="1:7" x14ac:dyDescent="0.4">
      <c r="A3111">
        <v>10</v>
      </c>
      <c r="B3111">
        <v>1991</v>
      </c>
      <c r="C3111" t="s">
        <v>2002</v>
      </c>
      <c r="D3111">
        <v>1912</v>
      </c>
      <c r="E3111">
        <f>VLOOKUP(C3111,GDP!A$1:BG$265,33,FALSE)</f>
        <v>49847128533.400932</v>
      </c>
      <c r="F3111">
        <f>VLOOKUP(C3111,Population!A$1:BG$265,33,FALSE)</f>
        <v>3534235</v>
      </c>
      <c r="G3111">
        <f t="shared" si="48"/>
        <v>14104.078685599834</v>
      </c>
    </row>
    <row r="3112" spans="1:7" x14ac:dyDescent="0.4">
      <c r="A3112">
        <v>11</v>
      </c>
      <c r="B3112">
        <v>1991</v>
      </c>
      <c r="C3112" t="s">
        <v>1181</v>
      </c>
      <c r="D3112">
        <v>1891</v>
      </c>
      <c r="E3112">
        <f>VLOOKUP(C3112,GDP!A$1:BG$265,33,FALSE)</f>
        <v>0</v>
      </c>
      <c r="F3112">
        <f>VLOOKUP(C3112,Population!A$1:BG$265,33,FALSE)</f>
        <v>4510000</v>
      </c>
      <c r="G3112" t="str">
        <f t="shared" si="48"/>
        <v>.</v>
      </c>
    </row>
    <row r="3113" spans="1:7" x14ac:dyDescent="0.4">
      <c r="A3113">
        <v>12</v>
      </c>
      <c r="B3113">
        <v>1991</v>
      </c>
      <c r="C3113" t="s">
        <v>858</v>
      </c>
      <c r="D3113">
        <v>1885</v>
      </c>
      <c r="E3113">
        <f>VLOOKUP(C3113,GDP!A$1:BG$265,33,FALSE)</f>
        <v>139224732275.46317</v>
      </c>
      <c r="F3113">
        <f>VLOOKUP(C3113,Population!A$1:BG$265,33,FALSE)</f>
        <v>5154298</v>
      </c>
      <c r="G3113">
        <f t="shared" si="48"/>
        <v>27011.385891049209</v>
      </c>
    </row>
    <row r="3114" spans="1:7" x14ac:dyDescent="0.4">
      <c r="A3114">
        <v>13</v>
      </c>
      <c r="B3114">
        <v>1991</v>
      </c>
      <c r="C3114" t="s">
        <v>1485</v>
      </c>
      <c r="D3114">
        <v>1878</v>
      </c>
      <c r="E3114">
        <f>VLOOKUP(C3114,GDP!A$1:BG$265,33,FALSE)</f>
        <v>29675502269.566101</v>
      </c>
      <c r="F3114">
        <f>VLOOKUP(C3114,Population!A$1:BG$265,33,FALSE)</f>
        <v>10308578</v>
      </c>
      <c r="G3114">
        <f t="shared" si="48"/>
        <v>2878.7192830636873</v>
      </c>
    </row>
    <row r="3115" spans="1:7" x14ac:dyDescent="0.4">
      <c r="A3115">
        <v>14</v>
      </c>
      <c r="B3115">
        <v>1991</v>
      </c>
      <c r="C3115" t="s">
        <v>81</v>
      </c>
      <c r="D3115">
        <v>1841</v>
      </c>
      <c r="E3115">
        <f>VLOOKUP(C3115,GDP!A$1:BG$265,33,FALSE)</f>
        <v>11205971155.27581</v>
      </c>
      <c r="F3115">
        <f>VLOOKUP(C3115,Population!A$1:BG$265,33,FALSE)</f>
        <v>3132050</v>
      </c>
      <c r="G3115">
        <f t="shared" si="48"/>
        <v>3577.8391645330726</v>
      </c>
    </row>
    <row r="3116" spans="1:7" x14ac:dyDescent="0.4">
      <c r="A3116">
        <v>15</v>
      </c>
      <c r="B3116">
        <v>1991</v>
      </c>
      <c r="C3116" t="s">
        <v>33</v>
      </c>
      <c r="D3116">
        <v>1830</v>
      </c>
      <c r="E3116">
        <f>VLOOKUP(C3116,GDP!A$1:BG$265,33,FALSE)</f>
        <v>314454015372.38269</v>
      </c>
      <c r="F3116">
        <f>VLOOKUP(C3116,Population!A$1:BG$265,33,FALSE)</f>
        <v>87071512</v>
      </c>
      <c r="G3116">
        <f t="shared" si="48"/>
        <v>3611.4454446637228</v>
      </c>
    </row>
    <row r="3117" spans="1:7" x14ac:dyDescent="0.4">
      <c r="A3117">
        <v>16</v>
      </c>
      <c r="B3117">
        <v>1991</v>
      </c>
      <c r="C3117" t="s">
        <v>126</v>
      </c>
      <c r="D3117">
        <v>1829</v>
      </c>
      <c r="E3117">
        <f>VLOOKUP(C3117,GDP!A$1:BG$265,33,FALSE)</f>
        <v>270362531376.6019</v>
      </c>
      <c r="F3117">
        <f>VLOOKUP(C3117,Population!A$1:BG$265,33,FALSE)</f>
        <v>8617375</v>
      </c>
      <c r="G3117">
        <f t="shared" si="48"/>
        <v>31374.116987667578</v>
      </c>
    </row>
    <row r="3118" spans="1:7" x14ac:dyDescent="0.4">
      <c r="A3118">
        <v>17</v>
      </c>
      <c r="B3118">
        <v>1991</v>
      </c>
      <c r="C3118" t="s">
        <v>140</v>
      </c>
      <c r="D3118">
        <v>1827</v>
      </c>
      <c r="E3118">
        <f>VLOOKUP(C3118,GDP!A$1:BG$265,33,FALSE)</f>
        <v>575598537069.65564</v>
      </c>
      <c r="F3118">
        <f>VLOOKUP(C3118,Population!A$1:BG$265,33,FALSE)</f>
        <v>38966376</v>
      </c>
      <c r="G3118">
        <f t="shared" si="48"/>
        <v>14771.672302029207</v>
      </c>
    </row>
    <row r="3119" spans="1:7" x14ac:dyDescent="0.4">
      <c r="A3119">
        <v>18</v>
      </c>
      <c r="B3119">
        <v>1991</v>
      </c>
      <c r="C3119" t="s">
        <v>43</v>
      </c>
      <c r="D3119">
        <v>1819</v>
      </c>
      <c r="E3119">
        <f>VLOOKUP(C3119,GDP!A$1:BG$265,33,FALSE)</f>
        <v>211637816538.68872</v>
      </c>
      <c r="F3119">
        <f>VLOOKUP(C3119,Population!A$1:BG$265,33,FALSE)</f>
        <v>10004486</v>
      </c>
      <c r="G3119">
        <f t="shared" si="48"/>
        <v>21154.2918385501</v>
      </c>
    </row>
    <row r="3120" spans="1:7" x14ac:dyDescent="0.4">
      <c r="A3120">
        <v>19</v>
      </c>
      <c r="B3120">
        <v>1991</v>
      </c>
      <c r="C3120" t="s">
        <v>59</v>
      </c>
      <c r="D3120">
        <v>1811</v>
      </c>
      <c r="E3120">
        <f>VLOOKUP(C3120,GDP!A$1:BG$265,33,FALSE)</f>
        <v>28998684210.526318</v>
      </c>
      <c r="F3120">
        <f>VLOOKUP(C3120,Population!A$1:BG$265,33,FALSE)</f>
        <v>23001155</v>
      </c>
      <c r="G3120">
        <f t="shared" si="48"/>
        <v>1260.7490454512531</v>
      </c>
    </row>
    <row r="3121" spans="1:7" x14ac:dyDescent="0.4">
      <c r="A3121">
        <v>20</v>
      </c>
      <c r="B3121">
        <v>1991</v>
      </c>
      <c r="C3121" t="s">
        <v>351</v>
      </c>
      <c r="D3121">
        <v>1798</v>
      </c>
      <c r="E3121" t="e">
        <f>VLOOKUP(C3121,GDP!A$1:BG$265,33,FALSE)</f>
        <v>#N/A</v>
      </c>
      <c r="F3121" t="e">
        <f>VLOOKUP(C3121,Population!A$1:BG$265,33,FALSE)</f>
        <v>#N/A</v>
      </c>
      <c r="G3121" t="str">
        <f t="shared" si="48"/>
        <v>.</v>
      </c>
    </row>
    <row r="3122" spans="1:7" x14ac:dyDescent="0.4">
      <c r="A3122">
        <v>21</v>
      </c>
      <c r="B3122">
        <v>1991</v>
      </c>
      <c r="C3122" t="s">
        <v>467</v>
      </c>
      <c r="D3122">
        <v>1795</v>
      </c>
      <c r="E3122">
        <f>VLOOKUP(C3122,GDP!A$1:BG$265,33,FALSE)</f>
        <v>89242382961.010132</v>
      </c>
      <c r="F3122">
        <f>VLOOKUP(C3122,Population!A$1:BG$265,33,FALSE)</f>
        <v>9960235</v>
      </c>
      <c r="G3122">
        <f t="shared" si="48"/>
        <v>8959.8672080538399</v>
      </c>
    </row>
    <row r="3123" spans="1:7" x14ac:dyDescent="0.4">
      <c r="A3123">
        <v>22</v>
      </c>
      <c r="B3123">
        <v>1991</v>
      </c>
      <c r="C3123" t="s">
        <v>199</v>
      </c>
      <c r="D3123">
        <v>1785</v>
      </c>
      <c r="E3123">
        <f>VLOOKUP(C3123,GDP!A$1:BG$265,33,FALSE)</f>
        <v>85500935934.990067</v>
      </c>
      <c r="F3123">
        <f>VLOOKUP(C3123,Population!A$1:BG$265,33,FALSE)</f>
        <v>38246193</v>
      </c>
      <c r="G3123">
        <f t="shared" si="48"/>
        <v>2235.5410886252148</v>
      </c>
    </row>
    <row r="3124" spans="1:7" x14ac:dyDescent="0.4">
      <c r="A3124">
        <v>23</v>
      </c>
      <c r="B3124">
        <v>1991</v>
      </c>
      <c r="C3124" t="s">
        <v>1147</v>
      </c>
      <c r="D3124">
        <v>1781</v>
      </c>
      <c r="E3124">
        <f>VLOOKUP(C3124,GDP!A$1:BG$265,33,FALSE)</f>
        <v>123943432441.24146</v>
      </c>
      <c r="F3124">
        <f>VLOOKUP(C3124,Population!A$1:BG$265,33,FALSE)</f>
        <v>38437855</v>
      </c>
      <c r="G3124">
        <f t="shared" si="48"/>
        <v>3224.5148029524917</v>
      </c>
    </row>
    <row r="3125" spans="1:7" x14ac:dyDescent="0.4">
      <c r="A3125">
        <v>24</v>
      </c>
      <c r="B3125">
        <v>1991</v>
      </c>
      <c r="C3125" t="s">
        <v>117</v>
      </c>
      <c r="D3125">
        <v>1775</v>
      </c>
      <c r="E3125">
        <f>VLOOKUP(C3125,GDP!A$1:BG$265,33,FALSE)</f>
        <v>261113787377.96375</v>
      </c>
      <c r="F3125">
        <f>VLOOKUP(C3125,Population!A$1:BG$265,33,FALSE)</f>
        <v>6799978</v>
      </c>
      <c r="G3125">
        <f t="shared" si="48"/>
        <v>38399.210611852533</v>
      </c>
    </row>
    <row r="3126" spans="1:7" x14ac:dyDescent="0.4">
      <c r="A3126">
        <v>25</v>
      </c>
      <c r="B3126">
        <v>1991</v>
      </c>
      <c r="C3126" t="s">
        <v>70</v>
      </c>
      <c r="D3126">
        <v>1768</v>
      </c>
      <c r="E3126">
        <f>VLOOKUP(C3126,GDP!A$1:BG$265,33,FALSE)</f>
        <v>37834793730.313263</v>
      </c>
      <c r="F3126">
        <f>VLOOKUP(C3126,Population!A$1:BG$265,33,FALSE)</f>
        <v>13457244</v>
      </c>
      <c r="G3126">
        <f t="shared" si="48"/>
        <v>2811.4815879323628</v>
      </c>
    </row>
    <row r="3127" spans="1:7" x14ac:dyDescent="0.4">
      <c r="A3127">
        <v>26</v>
      </c>
      <c r="B3127">
        <v>1991</v>
      </c>
      <c r="C3127" t="s">
        <v>399</v>
      </c>
      <c r="D3127">
        <v>1766</v>
      </c>
      <c r="E3127">
        <f>VLOOKUP(C3127,GDP!A$1:BG$265,33,FALSE)</f>
        <v>41239551378.248169</v>
      </c>
      <c r="F3127">
        <f>VLOOKUP(C3127,Population!A$1:BG$265,33,FALSE)</f>
        <v>34916766</v>
      </c>
      <c r="G3127">
        <f t="shared" si="48"/>
        <v>1181.0816436507371</v>
      </c>
    </row>
    <row r="3128" spans="1:7" x14ac:dyDescent="0.4">
      <c r="A3128">
        <v>27</v>
      </c>
      <c r="B3128">
        <v>1991</v>
      </c>
      <c r="C3128" t="s">
        <v>281</v>
      </c>
      <c r="D3128">
        <v>1756</v>
      </c>
      <c r="E3128" t="e">
        <f>VLOOKUP(C3128,GDP!A$1:BG$265,33,FALSE)</f>
        <v>#N/A</v>
      </c>
      <c r="F3128" t="e">
        <f>VLOOKUP(C3128,Population!A$1:BG$265,33,FALSE)</f>
        <v>#N/A</v>
      </c>
      <c r="G3128" t="str">
        <f t="shared" si="48"/>
        <v>.</v>
      </c>
    </row>
    <row r="3129" spans="1:7" x14ac:dyDescent="0.4">
      <c r="A3129">
        <v>28</v>
      </c>
      <c r="B3129">
        <v>1991</v>
      </c>
      <c r="C3129" t="s">
        <v>727</v>
      </c>
      <c r="D3129">
        <v>1753</v>
      </c>
      <c r="E3129">
        <f>VLOOKUP(C3129,GDP!A$1:BG$265,33,FALSE)</f>
        <v>45715367087.100098</v>
      </c>
      <c r="F3129">
        <f>VLOOKUP(C3129,Population!A$1:BG$265,33,FALSE)</f>
        <v>26554329</v>
      </c>
      <c r="G3129">
        <f t="shared" si="48"/>
        <v>1721.5786957787598</v>
      </c>
    </row>
    <row r="3130" spans="1:7" x14ac:dyDescent="0.4">
      <c r="A3130">
        <v>29</v>
      </c>
      <c r="B3130">
        <v>1991</v>
      </c>
      <c r="C3130" t="s">
        <v>410</v>
      </c>
      <c r="D3130">
        <v>1738</v>
      </c>
      <c r="E3130">
        <f>VLOOKUP(C3130,GDP!A$1:BG$265,33,FALSE)</f>
        <v>10943548387.096771</v>
      </c>
      <c r="F3130">
        <f>VLOOKUP(C3130,Population!A$1:BG$265,33,FALSE)</f>
        <v>8632367</v>
      </c>
      <c r="G3130">
        <f t="shared" si="48"/>
        <v>1267.734375414851</v>
      </c>
    </row>
    <row r="3131" spans="1:7" x14ac:dyDescent="0.4">
      <c r="A3131">
        <v>30</v>
      </c>
      <c r="B3131">
        <v>1991</v>
      </c>
      <c r="C3131" t="s">
        <v>192</v>
      </c>
      <c r="D3131">
        <v>1724</v>
      </c>
      <c r="E3131">
        <f>VLOOKUP(C3131,GDP!A$1:BG$265,33,FALSE)</f>
        <v>121872464483.48734</v>
      </c>
      <c r="F3131">
        <f>VLOOKUP(C3131,Population!A$1:BG$265,33,FALSE)</f>
        <v>4261732</v>
      </c>
      <c r="G3131">
        <f t="shared" si="48"/>
        <v>28596.933003644372</v>
      </c>
    </row>
    <row r="3132" spans="1:7" x14ac:dyDescent="0.4">
      <c r="A3132">
        <v>31</v>
      </c>
      <c r="B3132">
        <v>1991</v>
      </c>
      <c r="C3132" t="s">
        <v>108</v>
      </c>
      <c r="D3132">
        <v>1720</v>
      </c>
      <c r="E3132">
        <f>VLOOKUP(C3132,GDP!A$1:BG$265,33,FALSE)</f>
        <v>34748508332.106781</v>
      </c>
      <c r="F3132">
        <f>VLOOKUP(C3132,Population!A$1:BG$265,33,FALSE)</f>
        <v>10373400</v>
      </c>
      <c r="G3132">
        <f t="shared" si="48"/>
        <v>3349.770406241616</v>
      </c>
    </row>
    <row r="3133" spans="1:7" x14ac:dyDescent="0.4">
      <c r="A3133">
        <v>32</v>
      </c>
      <c r="B3133">
        <v>1991</v>
      </c>
      <c r="C3133" t="s">
        <v>77</v>
      </c>
      <c r="D3133">
        <v>1714</v>
      </c>
      <c r="E3133">
        <f>VLOOKUP(C3133,GDP!A$1:BG$265,33,FALSE)</f>
        <v>6984367762.9037113</v>
      </c>
      <c r="F3133">
        <f>VLOOKUP(C3133,Population!A$1:BG$265,33,FALSE)</f>
        <v>4323410</v>
      </c>
      <c r="G3133">
        <f t="shared" si="48"/>
        <v>1615.4766175087977</v>
      </c>
    </row>
    <row r="3134" spans="1:7" x14ac:dyDescent="0.4">
      <c r="A3134">
        <v>32</v>
      </c>
      <c r="B3134">
        <v>1991</v>
      </c>
      <c r="C3134" t="s">
        <v>2255</v>
      </c>
      <c r="D3134">
        <v>1714</v>
      </c>
      <c r="E3134">
        <f>VLOOKUP(C3134,GDP!A$1:BG$265,33,FALSE)</f>
        <v>325734233312.87927</v>
      </c>
      <c r="F3134">
        <f>VLOOKUP(C3134,Population!A$1:BG$265,33,FALSE)</f>
        <v>43295704</v>
      </c>
      <c r="G3134">
        <f t="shared" si="48"/>
        <v>7523.4770016184348</v>
      </c>
    </row>
    <row r="3135" spans="1:7" x14ac:dyDescent="0.4">
      <c r="A3135">
        <v>34</v>
      </c>
      <c r="B3135">
        <v>1991</v>
      </c>
      <c r="C3135" t="s">
        <v>2109</v>
      </c>
      <c r="D3135">
        <v>1697</v>
      </c>
      <c r="E3135">
        <f>VLOOKUP(C3135,GDP!A$1:BG$265,33,FALSE)</f>
        <v>6174043000000</v>
      </c>
      <c r="F3135">
        <f>VLOOKUP(C3135,Population!A$1:BG$265,33,FALSE)</f>
        <v>252981000</v>
      </c>
      <c r="G3135">
        <f t="shared" si="48"/>
        <v>24405.164814748932</v>
      </c>
    </row>
    <row r="3136" spans="1:7" x14ac:dyDescent="0.4">
      <c r="A3136">
        <v>35</v>
      </c>
      <c r="B3136">
        <v>1991</v>
      </c>
      <c r="C3136" t="s">
        <v>109</v>
      </c>
      <c r="D3136">
        <v>1688</v>
      </c>
      <c r="E3136">
        <f>VLOOKUP(C3136,GDP!A$1:BG$265,33,FALSE)</f>
        <v>36970555898.969765</v>
      </c>
      <c r="F3136">
        <f>VLOOKUP(C3136,Population!A$1:BG$265,33,FALSE)</f>
        <v>58752390</v>
      </c>
      <c r="G3136">
        <f t="shared" si="48"/>
        <v>629.26045900379142</v>
      </c>
    </row>
    <row r="3137" spans="1:7" x14ac:dyDescent="0.4">
      <c r="A3137">
        <v>36</v>
      </c>
      <c r="B3137">
        <v>1991</v>
      </c>
      <c r="C3137" t="s">
        <v>1955</v>
      </c>
      <c r="D3137">
        <v>1683</v>
      </c>
      <c r="E3137">
        <f>VLOOKUP(C3137,GDP!A$1:BG$265,33,FALSE)</f>
        <v>10492628915.492674</v>
      </c>
      <c r="F3137">
        <f>VLOOKUP(C3137,Population!A$1:BG$265,33,FALSE)</f>
        <v>12710008</v>
      </c>
      <c r="G3137">
        <f t="shared" si="48"/>
        <v>825.54070111463921</v>
      </c>
    </row>
    <row r="3138" spans="1:7" x14ac:dyDescent="0.4">
      <c r="A3138">
        <v>37</v>
      </c>
      <c r="B3138">
        <v>1991</v>
      </c>
      <c r="C3138" t="s">
        <v>709</v>
      </c>
      <c r="D3138">
        <v>1682</v>
      </c>
      <c r="E3138">
        <f>VLOOKUP(C3138,GDP!A$1:BG$265,33,FALSE)</f>
        <v>12434370004.958561</v>
      </c>
      <c r="F3138">
        <f>VLOOKUP(C3138,Population!A$1:BG$265,33,FALSE)</f>
        <v>12060729</v>
      </c>
      <c r="G3138">
        <f t="shared" si="48"/>
        <v>1030.9799685374376</v>
      </c>
    </row>
    <row r="3139" spans="1:7" x14ac:dyDescent="0.4">
      <c r="A3139">
        <v>38</v>
      </c>
      <c r="B3139">
        <v>1991</v>
      </c>
      <c r="C3139" t="s">
        <v>565</v>
      </c>
      <c r="D3139">
        <v>1676</v>
      </c>
      <c r="E3139">
        <f>VLOOKUP(C3139,GDP!A$1:BG$265,33,FALSE)</f>
        <v>325358292127.77649</v>
      </c>
      <c r="F3139">
        <f>VLOOKUP(C3139,Population!A$1:BG$265,33,FALSE)</f>
        <v>17284000</v>
      </c>
      <c r="G3139">
        <f t="shared" ref="G3139:G3202" si="49">IFERROR(IF(E3139*F3139=0,".",E3139/F3139),".")</f>
        <v>18824.247403828773</v>
      </c>
    </row>
    <row r="3140" spans="1:7" x14ac:dyDescent="0.4">
      <c r="A3140">
        <v>39</v>
      </c>
      <c r="B3140">
        <v>1991</v>
      </c>
      <c r="C3140" t="s">
        <v>1060</v>
      </c>
      <c r="D3140">
        <v>1664</v>
      </c>
      <c r="E3140">
        <f>VLOOKUP(C3140,GDP!A$1:BG$265,33,FALSE)</f>
        <v>105143232379.88408</v>
      </c>
      <c r="F3140">
        <f>VLOOKUP(C3140,Population!A$1:BG$265,33,FALSE)</f>
        <v>10319927</v>
      </c>
      <c r="G3140">
        <f t="shared" si="49"/>
        <v>10188.36978012384</v>
      </c>
    </row>
    <row r="3141" spans="1:7" x14ac:dyDescent="0.4">
      <c r="A3141">
        <v>39</v>
      </c>
      <c r="B3141">
        <v>1991</v>
      </c>
      <c r="C3141" t="s">
        <v>739</v>
      </c>
      <c r="D3141">
        <v>1664</v>
      </c>
      <c r="E3141">
        <f>VLOOKUP(C3141,GDP!A$1:BG$265,33,FALSE)</f>
        <v>3068444711.9453797</v>
      </c>
      <c r="F3141">
        <f>VLOOKUP(C3141,Population!A$1:BG$265,33,FALSE)</f>
        <v>5099951</v>
      </c>
      <c r="G3141">
        <f t="shared" si="49"/>
        <v>601.6616065419804</v>
      </c>
    </row>
    <row r="3142" spans="1:7" x14ac:dyDescent="0.4">
      <c r="A3142">
        <v>41</v>
      </c>
      <c r="B3142">
        <v>1991</v>
      </c>
      <c r="C3142" t="s">
        <v>2002</v>
      </c>
      <c r="D3142">
        <v>1663</v>
      </c>
      <c r="E3142">
        <f>VLOOKUP(C3142,GDP!A$1:BG$265,33,FALSE)</f>
        <v>49847128533.400932</v>
      </c>
      <c r="F3142">
        <f>VLOOKUP(C3142,Population!A$1:BG$265,33,FALSE)</f>
        <v>3534235</v>
      </c>
      <c r="G3142">
        <f t="shared" si="49"/>
        <v>14104.078685599834</v>
      </c>
    </row>
    <row r="3143" spans="1:7" x14ac:dyDescent="0.4">
      <c r="A3143">
        <v>41</v>
      </c>
      <c r="B3143">
        <v>1991</v>
      </c>
      <c r="C3143" t="s">
        <v>1312</v>
      </c>
      <c r="D3143">
        <v>1663</v>
      </c>
      <c r="E3143">
        <f>VLOOKUP(C3143,GDP!A$1:BG$265,33,FALSE)</f>
        <v>16988535267.633818</v>
      </c>
      <c r="F3143">
        <f>VLOOKUP(C3143,Population!A$1:BG$265,33,FALSE)</f>
        <v>10460990</v>
      </c>
      <c r="G3143">
        <f t="shared" si="49"/>
        <v>1623.989246489464</v>
      </c>
    </row>
    <row r="3144" spans="1:7" x14ac:dyDescent="0.4">
      <c r="A3144">
        <v>43</v>
      </c>
      <c r="B3144">
        <v>1991</v>
      </c>
      <c r="C3144" t="s">
        <v>851</v>
      </c>
      <c r="D3144">
        <v>1646</v>
      </c>
      <c r="E3144">
        <f>VLOOKUP(C3144,GDP!A$1:BG$265,33,FALSE)</f>
        <v>0</v>
      </c>
      <c r="F3144">
        <f>VLOOKUP(C3144,Population!A$1:BG$265,33,FALSE)</f>
        <v>17942715</v>
      </c>
      <c r="G3144" t="str">
        <f t="shared" si="49"/>
        <v>.</v>
      </c>
    </row>
    <row r="3145" spans="1:7" x14ac:dyDescent="0.4">
      <c r="A3145">
        <v>44</v>
      </c>
      <c r="B3145">
        <v>1991</v>
      </c>
      <c r="C3145" t="s">
        <v>678</v>
      </c>
      <c r="D3145">
        <v>1636</v>
      </c>
      <c r="E3145">
        <f>VLOOKUP(C3145,GDP!A$1:BG$265,33,FALSE)</f>
        <v>0</v>
      </c>
      <c r="F3145">
        <f>VLOOKUP(C3145,Population!A$1:BG$265,33,FALSE)</f>
        <v>57375584</v>
      </c>
      <c r="G3145" t="str">
        <f t="shared" si="49"/>
        <v>.</v>
      </c>
    </row>
    <row r="3146" spans="1:7" x14ac:dyDescent="0.4">
      <c r="A3146">
        <v>45</v>
      </c>
      <c r="B3146">
        <v>1991</v>
      </c>
      <c r="C3146" t="s">
        <v>2120</v>
      </c>
      <c r="D3146">
        <v>1629</v>
      </c>
      <c r="E3146">
        <f>VLOOKUP(C3146,GDP!A$1:BG$265,33,FALSE)</f>
        <v>3378882352.9411759</v>
      </c>
      <c r="F3146">
        <f>VLOOKUP(C3146,Population!A$1:BG$265,33,FALSE)</f>
        <v>8239732</v>
      </c>
      <c r="G3146">
        <f t="shared" si="49"/>
        <v>410.07187526744508</v>
      </c>
    </row>
    <row r="3147" spans="1:7" x14ac:dyDescent="0.4">
      <c r="A3147">
        <v>46</v>
      </c>
      <c r="B3147">
        <v>1991</v>
      </c>
      <c r="C3147" t="s">
        <v>1981</v>
      </c>
      <c r="D3147">
        <v>1628</v>
      </c>
      <c r="E3147">
        <f>VLOOKUP(C3147,GDP!A$1:BG$265,33,FALSE)</f>
        <v>0</v>
      </c>
      <c r="F3147">
        <f>VLOOKUP(C3147,Population!A$1:BG$265,33,FALSE)</f>
        <v>4835900</v>
      </c>
      <c r="G3147" t="str">
        <f t="shared" si="49"/>
        <v>.</v>
      </c>
    </row>
    <row r="3148" spans="1:7" x14ac:dyDescent="0.4">
      <c r="A3148">
        <v>47</v>
      </c>
      <c r="B3148">
        <v>1991</v>
      </c>
      <c r="C3148" t="s">
        <v>505</v>
      </c>
      <c r="D3148">
        <v>1621</v>
      </c>
      <c r="E3148">
        <f>VLOOKUP(C3148,GDP!A$1:BG$265,33,FALSE)</f>
        <v>0</v>
      </c>
      <c r="F3148">
        <f>VLOOKUP(C3148,Population!A$1:BG$265,33,FALSE)</f>
        <v>4949000</v>
      </c>
      <c r="G3148" t="str">
        <f t="shared" si="49"/>
        <v>.</v>
      </c>
    </row>
    <row r="3149" spans="1:7" x14ac:dyDescent="0.4">
      <c r="A3149">
        <v>48</v>
      </c>
      <c r="B3149">
        <v>1991</v>
      </c>
      <c r="C3149" t="s">
        <v>100</v>
      </c>
      <c r="D3149">
        <v>1615</v>
      </c>
      <c r="E3149">
        <f>VLOOKUP(C3149,GDP!A$1:BG$265,33,FALSE)</f>
        <v>173794177725.39777</v>
      </c>
      <c r="F3149">
        <f>VLOOKUP(C3149,Population!A$1:BG$265,33,FALSE)</f>
        <v>7754891</v>
      </c>
      <c r="G3149">
        <f t="shared" si="49"/>
        <v>22410.911736270409</v>
      </c>
    </row>
    <row r="3150" spans="1:7" x14ac:dyDescent="0.4">
      <c r="A3150">
        <v>49</v>
      </c>
      <c r="B3150">
        <v>1991</v>
      </c>
      <c r="C3150" t="s">
        <v>1976</v>
      </c>
      <c r="D3150">
        <v>1612</v>
      </c>
      <c r="E3150">
        <f>VLOOKUP(C3150,GDP!A$1:BG$265,33,FALSE)</f>
        <v>127866490222.02617</v>
      </c>
      <c r="F3150">
        <f>VLOOKUP(C3150,Population!A$1:BG$265,33,FALSE)</f>
        <v>5013740</v>
      </c>
      <c r="G3150">
        <f t="shared" si="49"/>
        <v>25503.215209010872</v>
      </c>
    </row>
    <row r="3151" spans="1:7" x14ac:dyDescent="0.4">
      <c r="A3151">
        <v>50</v>
      </c>
      <c r="B3151">
        <v>1991</v>
      </c>
      <c r="C3151" t="s">
        <v>522</v>
      </c>
      <c r="D3151">
        <v>1602</v>
      </c>
      <c r="E3151">
        <f>VLOOKUP(C3151,GDP!A$1:BG$265,33,FALSE)</f>
        <v>32285388165.299889</v>
      </c>
      <c r="F3151">
        <f>VLOOKUP(C3151,Population!A$1:BG$265,33,FALSE)</f>
        <v>25336862</v>
      </c>
      <c r="G3151">
        <f t="shared" si="49"/>
        <v>1274.2457280345091</v>
      </c>
    </row>
    <row r="3152" spans="1:7" x14ac:dyDescent="0.4">
      <c r="A3152">
        <v>51</v>
      </c>
      <c r="B3152">
        <v>1991</v>
      </c>
      <c r="C3152" t="s">
        <v>1064</v>
      </c>
      <c r="D3152">
        <v>1598</v>
      </c>
      <c r="E3152">
        <f>VLOOKUP(C3152,GDP!A$1:BG$265,33,FALSE)</f>
        <v>27392886872.554733</v>
      </c>
      <c r="F3152">
        <f>VLOOKUP(C3152,Population!A$1:BG$265,33,FALSE)</f>
        <v>97726323</v>
      </c>
      <c r="G3152">
        <f t="shared" si="49"/>
        <v>280.30203154737268</v>
      </c>
    </row>
    <row r="3153" spans="1:7" x14ac:dyDescent="0.4">
      <c r="A3153">
        <v>52</v>
      </c>
      <c r="B3153">
        <v>1991</v>
      </c>
      <c r="C3153" t="s">
        <v>1046</v>
      </c>
      <c r="D3153">
        <v>1597</v>
      </c>
      <c r="E3153">
        <f>VLOOKUP(C3153,GDP!A$1:BG$265,33,FALSE)</f>
        <v>132223268491.32176</v>
      </c>
      <c r="F3153">
        <f>VLOOKUP(C3153,Population!A$1:BG$265,33,FALSE)</f>
        <v>16867829</v>
      </c>
      <c r="G3153">
        <f t="shared" si="49"/>
        <v>7838.7840243887795</v>
      </c>
    </row>
    <row r="3154" spans="1:7" x14ac:dyDescent="0.4">
      <c r="A3154">
        <v>53</v>
      </c>
      <c r="B3154">
        <v>1991</v>
      </c>
      <c r="C3154" t="s">
        <v>1302</v>
      </c>
      <c r="D3154">
        <v>1595</v>
      </c>
      <c r="E3154">
        <f>VLOOKUP(C3154,GDP!A$1:BG$265,33,FALSE)</f>
        <v>0</v>
      </c>
      <c r="F3154">
        <f>VLOOKUP(C3154,Population!A$1:BG$265,33,FALSE)</f>
        <v>1999429</v>
      </c>
      <c r="G3154" t="str">
        <f t="shared" si="49"/>
        <v>.</v>
      </c>
    </row>
    <row r="3155" spans="1:7" x14ac:dyDescent="0.4">
      <c r="A3155">
        <v>54</v>
      </c>
      <c r="B3155">
        <v>1991</v>
      </c>
      <c r="C3155" t="s">
        <v>934</v>
      </c>
      <c r="D3155">
        <v>1592</v>
      </c>
      <c r="E3155">
        <f>VLOOKUP(C3155,GDP!A$1:BG$265,33,FALSE)</f>
        <v>7168999428.2447109</v>
      </c>
      <c r="F3155">
        <f>VLOOKUP(C3155,Population!A$1:BG$265,33,FALSE)</f>
        <v>3175649</v>
      </c>
      <c r="G3155">
        <f t="shared" si="49"/>
        <v>2257.4911233088765</v>
      </c>
    </row>
    <row r="3156" spans="1:7" x14ac:dyDescent="0.4">
      <c r="A3156">
        <v>54</v>
      </c>
      <c r="B3156">
        <v>1991</v>
      </c>
      <c r="C3156" t="s">
        <v>2003</v>
      </c>
      <c r="D3156">
        <v>1592</v>
      </c>
      <c r="E3156">
        <f>VLOOKUP(C3156,GDP!A$1:BG$265,33,FALSE)</f>
        <v>6807365897.5223875</v>
      </c>
      <c r="F3156">
        <f>VLOOKUP(C3156,Population!A$1:BG$265,33,FALSE)</f>
        <v>257797</v>
      </c>
      <c r="G3156">
        <f t="shared" si="49"/>
        <v>26405.915885454011</v>
      </c>
    </row>
    <row r="3157" spans="1:7" x14ac:dyDescent="0.4">
      <c r="A3157">
        <v>56</v>
      </c>
      <c r="B3157">
        <v>1991</v>
      </c>
      <c r="C3157" t="s">
        <v>295</v>
      </c>
      <c r="D3157">
        <v>1567</v>
      </c>
      <c r="E3157">
        <f>VLOOKUP(C3157,GDP!A$1:BG$265,33,FALSE)</f>
        <v>150027833333.33334</v>
      </c>
      <c r="F3157">
        <f>VLOOKUP(C3157,Population!A$1:BG$265,33,FALSE)</f>
        <v>54840531</v>
      </c>
      <c r="G3157">
        <f t="shared" si="49"/>
        <v>2735.7108072737906</v>
      </c>
    </row>
    <row r="3158" spans="1:7" x14ac:dyDescent="0.4">
      <c r="A3158">
        <v>56</v>
      </c>
      <c r="B3158">
        <v>1991</v>
      </c>
      <c r="C3158" t="s">
        <v>1261</v>
      </c>
      <c r="D3158">
        <v>1567</v>
      </c>
      <c r="E3158">
        <f>VLOOKUP(C3158,GDP!A$1:BG$265,33,FALSE)</f>
        <v>5617236032.8655558</v>
      </c>
      <c r="F3158">
        <f>VLOOKUP(C3158,Population!A$1:BG$265,33,FALSE)</f>
        <v>7789653</v>
      </c>
      <c r="G3158">
        <f t="shared" si="49"/>
        <v>721.11505260446847</v>
      </c>
    </row>
    <row r="3159" spans="1:7" x14ac:dyDescent="0.4">
      <c r="A3159">
        <v>58</v>
      </c>
      <c r="B3159">
        <v>1991</v>
      </c>
      <c r="C3159" t="s">
        <v>74</v>
      </c>
      <c r="D3159">
        <v>1550</v>
      </c>
      <c r="E3159">
        <f>VLOOKUP(C3159,GDP!A$1:BG$265,33,FALSE)</f>
        <v>5343274311.567894</v>
      </c>
      <c r="F3159">
        <f>VLOOKUP(C3159,Population!A$1:BG$265,33,FALSE)</f>
        <v>6992521</v>
      </c>
      <c r="G3159">
        <f t="shared" si="49"/>
        <v>764.14133208436476</v>
      </c>
    </row>
    <row r="3160" spans="1:7" x14ac:dyDescent="0.4">
      <c r="A3160">
        <v>59</v>
      </c>
      <c r="B3160">
        <v>1991</v>
      </c>
      <c r="C3160" t="s">
        <v>2015</v>
      </c>
      <c r="D3160">
        <v>1545</v>
      </c>
      <c r="E3160">
        <f>VLOOKUP(C3160,GDP!A$1:BG$265,33,FALSE)</f>
        <v>31995012468.82793</v>
      </c>
      <c r="F3160">
        <f>VLOOKUP(C3160,Population!A$1:BG$265,33,FALSE)</f>
        <v>4544293</v>
      </c>
      <c r="G3160">
        <f t="shared" si="49"/>
        <v>7040.7019241118323</v>
      </c>
    </row>
    <row r="3161" spans="1:7" x14ac:dyDescent="0.4">
      <c r="A3161">
        <v>60</v>
      </c>
      <c r="B3161">
        <v>1991</v>
      </c>
      <c r="C3161" t="s">
        <v>60</v>
      </c>
      <c r="D3161">
        <v>1542</v>
      </c>
      <c r="E3161">
        <f>VLOOKUP(C3161,GDP!A$1:BG$265,33,FALSE)</f>
        <v>34672122380.768738</v>
      </c>
      <c r="F3161">
        <f>VLOOKUP(C3161,Population!A$1:BG$265,33,FALSE)</f>
        <v>22283128</v>
      </c>
      <c r="G3161">
        <f t="shared" si="49"/>
        <v>1555.9809368221884</v>
      </c>
    </row>
    <row r="3162" spans="1:7" x14ac:dyDescent="0.4">
      <c r="A3162">
        <v>61</v>
      </c>
      <c r="B3162">
        <v>1991</v>
      </c>
      <c r="C3162" t="s">
        <v>637</v>
      </c>
      <c r="D3162">
        <v>1536</v>
      </c>
      <c r="E3162">
        <f>VLOOKUP(C3162,GDP!A$1:BG$265,33,FALSE)</f>
        <v>13074782608.69565</v>
      </c>
      <c r="F3162">
        <f>VLOOKUP(C3162,Population!A$1:BG$265,33,FALSE)</f>
        <v>8417684</v>
      </c>
      <c r="G3162">
        <f t="shared" si="49"/>
        <v>1553.2517743236322</v>
      </c>
    </row>
    <row r="3163" spans="1:7" x14ac:dyDescent="0.4">
      <c r="A3163">
        <v>62</v>
      </c>
      <c r="B3163">
        <v>1991</v>
      </c>
      <c r="C3163" t="s">
        <v>2285</v>
      </c>
      <c r="D3163">
        <v>1534</v>
      </c>
      <c r="E3163">
        <f>VLOOKUP(C3163,GDP!A$1:BG$265,33,FALSE)</f>
        <v>0</v>
      </c>
      <c r="F3163">
        <f>VLOOKUP(C3163,Population!A$1:BG$265,33,FALSE)</f>
        <v>35914825</v>
      </c>
      <c r="G3163" t="str">
        <f t="shared" si="49"/>
        <v>.</v>
      </c>
    </row>
    <row r="3164" spans="1:7" x14ac:dyDescent="0.4">
      <c r="A3164">
        <v>62</v>
      </c>
      <c r="B3164">
        <v>1991</v>
      </c>
      <c r="C3164" t="s">
        <v>815</v>
      </c>
      <c r="D3164">
        <v>1534</v>
      </c>
      <c r="E3164">
        <f>VLOOKUP(C3164,GDP!A$1:BG$265,33,FALSE)</f>
        <v>610328183643.18762</v>
      </c>
      <c r="F3164">
        <f>VLOOKUP(C3164,Population!A$1:BG$265,33,FALSE)</f>
        <v>28171682</v>
      </c>
      <c r="G3164">
        <f t="shared" si="49"/>
        <v>21664.598643531033</v>
      </c>
    </row>
    <row r="3165" spans="1:7" x14ac:dyDescent="0.4">
      <c r="A3165">
        <v>64</v>
      </c>
      <c r="B3165">
        <v>1991</v>
      </c>
      <c r="C3165" t="s">
        <v>1492</v>
      </c>
      <c r="D3165">
        <v>1532</v>
      </c>
      <c r="E3165">
        <f>VLOOKUP(C3165,GDP!A$1:BG$265,33,FALSE)</f>
        <v>6596546195.652174</v>
      </c>
      <c r="F3165">
        <f>VLOOKUP(C3165,Population!A$1:BG$265,33,FALSE)</f>
        <v>15039514</v>
      </c>
      <c r="G3165">
        <f t="shared" si="49"/>
        <v>438.61431929596756</v>
      </c>
    </row>
    <row r="3166" spans="1:7" x14ac:dyDescent="0.4">
      <c r="A3166">
        <v>64</v>
      </c>
      <c r="B3166">
        <v>1991</v>
      </c>
      <c r="C3166" t="s">
        <v>2260</v>
      </c>
      <c r="D3166">
        <v>1532</v>
      </c>
      <c r="E3166" t="e">
        <f>VLOOKUP(C3166,GDP!A$1:BG$265,33,FALSE)</f>
        <v>#N/A</v>
      </c>
      <c r="F3166" t="e">
        <f>VLOOKUP(C3166,Population!A$1:BG$265,33,FALSE)</f>
        <v>#N/A</v>
      </c>
      <c r="G3166" t="str">
        <f t="shared" si="49"/>
        <v>.</v>
      </c>
    </row>
    <row r="3167" spans="1:7" x14ac:dyDescent="0.4">
      <c r="A3167">
        <v>66</v>
      </c>
      <c r="B3167">
        <v>1991</v>
      </c>
      <c r="C3167" t="s">
        <v>719</v>
      </c>
      <c r="D3167">
        <v>1510</v>
      </c>
      <c r="E3167">
        <f>VLOOKUP(C3167,GDP!A$1:BG$265,33,FALSE)</f>
        <v>42756020706.729691</v>
      </c>
      <c r="F3167">
        <f>VLOOKUP(C3167,Population!A$1:BG$265,33,FALSE)</f>
        <v>3495100</v>
      </c>
      <c r="G3167">
        <f t="shared" si="49"/>
        <v>12233.132301430485</v>
      </c>
    </row>
    <row r="3168" spans="1:7" x14ac:dyDescent="0.4">
      <c r="A3168">
        <v>67</v>
      </c>
      <c r="B3168">
        <v>1991</v>
      </c>
      <c r="C3168" t="s">
        <v>2273</v>
      </c>
      <c r="D3168">
        <v>1499</v>
      </c>
      <c r="E3168">
        <f>VLOOKUP(C3168,GDP!A$1:BG$265,33,FALSE)</f>
        <v>2724853592.7338185</v>
      </c>
      <c r="F3168">
        <f>VLOOKUP(C3168,Population!A$1:BG$265,33,FALSE)</f>
        <v>2507772</v>
      </c>
      <c r="G3168">
        <f t="shared" si="49"/>
        <v>1086.5635283964486</v>
      </c>
    </row>
    <row r="3169" spans="1:7" x14ac:dyDescent="0.4">
      <c r="A3169">
        <v>68</v>
      </c>
      <c r="B3169">
        <v>1991</v>
      </c>
      <c r="C3169" t="s">
        <v>186</v>
      </c>
      <c r="D3169">
        <v>1492</v>
      </c>
      <c r="E3169">
        <f>VLOOKUP(C3169,GDP!A$1:BG$265,33,FALSE)</f>
        <v>24316556025.658524</v>
      </c>
      <c r="F3169">
        <f>VLOOKUP(C3169,Population!A$1:BG$265,33,FALSE)</f>
        <v>10663585</v>
      </c>
      <c r="G3169">
        <f t="shared" si="49"/>
        <v>2280.3359307079677</v>
      </c>
    </row>
    <row r="3170" spans="1:7" x14ac:dyDescent="0.4">
      <c r="A3170">
        <v>68</v>
      </c>
      <c r="B3170">
        <v>1991</v>
      </c>
      <c r="C3170" t="s">
        <v>1954</v>
      </c>
      <c r="D3170">
        <v>1492</v>
      </c>
      <c r="E3170">
        <f>VLOOKUP(C3170,GDP!A$1:BG$265,33,FALSE)</f>
        <v>383373318083.62366</v>
      </c>
      <c r="F3170">
        <f>VLOOKUP(C3170,Population!A$1:BG$265,33,FALSE)</f>
        <v>1150780000</v>
      </c>
      <c r="G3170">
        <f t="shared" si="49"/>
        <v>333.14214540018395</v>
      </c>
    </row>
    <row r="3171" spans="1:7" x14ac:dyDescent="0.4">
      <c r="A3171">
        <v>68</v>
      </c>
      <c r="B3171">
        <v>1991</v>
      </c>
      <c r="C3171" t="s">
        <v>2107</v>
      </c>
      <c r="D3171">
        <v>1492</v>
      </c>
      <c r="E3171">
        <f>VLOOKUP(C3171,GDP!A$1:BG$265,33,FALSE)</f>
        <v>3321729057.1221542</v>
      </c>
      <c r="F3171">
        <f>VLOOKUP(C3171,Population!A$1:BG$265,33,FALSE)</f>
        <v>18040438</v>
      </c>
      <c r="G3171">
        <f t="shared" si="49"/>
        <v>184.12685197123008</v>
      </c>
    </row>
    <row r="3172" spans="1:7" x14ac:dyDescent="0.4">
      <c r="A3172">
        <v>71</v>
      </c>
      <c r="B3172">
        <v>1991</v>
      </c>
      <c r="C3172" t="s">
        <v>2032</v>
      </c>
      <c r="D3172">
        <v>1486</v>
      </c>
      <c r="E3172">
        <f>VLOOKUP(C3172,GDP!A$1:BG$265,33,FALSE)</f>
        <v>0</v>
      </c>
      <c r="F3172">
        <f>VLOOKUP(C3172,Population!A$1:BG$265,33,FALSE)</f>
        <v>3704000</v>
      </c>
      <c r="G3172" t="str">
        <f t="shared" si="49"/>
        <v>.</v>
      </c>
    </row>
    <row r="3173" spans="1:7" x14ac:dyDescent="0.4">
      <c r="A3173">
        <v>72</v>
      </c>
      <c r="B3173">
        <v>1991</v>
      </c>
      <c r="C3173" t="s">
        <v>750</v>
      </c>
      <c r="D3173">
        <v>1485</v>
      </c>
      <c r="E3173">
        <f>VLOOKUP(C3173,GDP!A$1:BG$265,33,FALSE)</f>
        <v>11008793176.2223</v>
      </c>
      <c r="F3173">
        <f>VLOOKUP(C3173,Population!A$1:BG$265,33,FALSE)</f>
        <v>2035661</v>
      </c>
      <c r="G3173">
        <f t="shared" si="49"/>
        <v>5407.9697828972012</v>
      </c>
    </row>
    <row r="3174" spans="1:7" x14ac:dyDescent="0.4">
      <c r="A3174">
        <v>73</v>
      </c>
      <c r="B3174">
        <v>1991</v>
      </c>
      <c r="C3174" t="s">
        <v>2279</v>
      </c>
      <c r="D3174">
        <v>1484</v>
      </c>
      <c r="E3174" t="e">
        <f>VLOOKUP(C3174,GDP!A$1:BG$265,33,FALSE)</f>
        <v>#N/A</v>
      </c>
      <c r="F3174" t="e">
        <f>VLOOKUP(C3174,Population!A$1:BG$265,33,FALSE)</f>
        <v>#N/A</v>
      </c>
      <c r="G3174" t="str">
        <f t="shared" si="49"/>
        <v>.</v>
      </c>
    </row>
    <row r="3175" spans="1:7" x14ac:dyDescent="0.4">
      <c r="A3175">
        <v>74</v>
      </c>
      <c r="B3175">
        <v>1991</v>
      </c>
      <c r="C3175" t="s">
        <v>2104</v>
      </c>
      <c r="D3175">
        <v>1482</v>
      </c>
      <c r="E3175">
        <f>VLOOKUP(C3175,GDP!A$1:BG$265,33,FALSE)</f>
        <v>5307905882.3529415</v>
      </c>
      <c r="F3175">
        <f>VLOOKUP(C3175,Population!A$1:BG$265,33,FALSE)</f>
        <v>1229907</v>
      </c>
      <c r="G3175">
        <f t="shared" si="49"/>
        <v>4315.6969448526934</v>
      </c>
    </row>
    <row r="3176" spans="1:7" x14ac:dyDescent="0.4">
      <c r="A3176">
        <v>75</v>
      </c>
      <c r="B3176">
        <v>1991</v>
      </c>
      <c r="C3176" t="s">
        <v>2282</v>
      </c>
      <c r="D3176">
        <v>1478</v>
      </c>
      <c r="E3176">
        <f>VLOOKUP(C3176,GDP!A$1:BG$265,33,FALSE)</f>
        <v>12981833333.333334</v>
      </c>
      <c r="F3176">
        <f>VLOOKUP(C3176,Population!A$1:BG$265,33,FALSE)</f>
        <v>12815219</v>
      </c>
      <c r="G3176">
        <f t="shared" si="49"/>
        <v>1013.0012864652047</v>
      </c>
    </row>
    <row r="3177" spans="1:7" x14ac:dyDescent="0.4">
      <c r="A3177">
        <v>76</v>
      </c>
      <c r="B3177">
        <v>1991</v>
      </c>
      <c r="C3177" t="s">
        <v>2072</v>
      </c>
      <c r="D3177">
        <v>1475</v>
      </c>
      <c r="E3177">
        <f>VLOOKUP(C3177,GDP!A$1:BG$265,33,FALSE)</f>
        <v>6883516483.5164824</v>
      </c>
      <c r="F3177">
        <f>VLOOKUP(C3177,Population!A$1:BG$265,33,FALSE)</f>
        <v>487491</v>
      </c>
      <c r="G3177">
        <f t="shared" si="49"/>
        <v>14120.294494701404</v>
      </c>
    </row>
    <row r="3178" spans="1:7" x14ac:dyDescent="0.4">
      <c r="A3178">
        <v>77</v>
      </c>
      <c r="B3178">
        <v>1991</v>
      </c>
      <c r="C3178" t="s">
        <v>2006</v>
      </c>
      <c r="D3178">
        <v>1466</v>
      </c>
      <c r="E3178">
        <f>VLOOKUP(C3178,GDP!A$1:BG$265,33,FALSE)</f>
        <v>8151479004.213335</v>
      </c>
      <c r="F3178">
        <f>VLOOKUP(C3178,Population!A$1:BG$265,33,FALSE)</f>
        <v>24179598</v>
      </c>
      <c r="G3178">
        <f t="shared" si="49"/>
        <v>337.12218888888623</v>
      </c>
    </row>
    <row r="3179" spans="1:7" x14ac:dyDescent="0.4">
      <c r="A3179">
        <v>78</v>
      </c>
      <c r="B3179">
        <v>1991</v>
      </c>
      <c r="C3179" t="s">
        <v>1977</v>
      </c>
      <c r="D3179">
        <v>1461</v>
      </c>
      <c r="E3179">
        <f>VLOOKUP(C3179,GDP!A$1:BG$265,33,FALSE)</f>
        <v>1383843860.1246951</v>
      </c>
      <c r="F3179">
        <f>VLOOKUP(C3179,Population!A$1:BG$265,33,FALSE)</f>
        <v>735473</v>
      </c>
      <c r="G3179">
        <f t="shared" si="49"/>
        <v>1881.569901443962</v>
      </c>
    </row>
    <row r="3180" spans="1:7" x14ac:dyDescent="0.4">
      <c r="A3180">
        <v>79</v>
      </c>
      <c r="B3180">
        <v>1991</v>
      </c>
      <c r="C3180" t="s">
        <v>2033</v>
      </c>
      <c r="D3180">
        <v>1458</v>
      </c>
      <c r="E3180">
        <f>VLOOKUP(C3180,GDP!A$1:BG$265,33,FALSE)</f>
        <v>2653141958.5258479</v>
      </c>
      <c r="F3180">
        <f>VLOOKUP(C3180,Population!A$1:BG$265,33,FALSE)</f>
        <v>11942819</v>
      </c>
      <c r="G3180">
        <f t="shared" si="49"/>
        <v>222.15374431496014</v>
      </c>
    </row>
    <row r="3181" spans="1:7" x14ac:dyDescent="0.4">
      <c r="A3181">
        <v>80</v>
      </c>
      <c r="B3181">
        <v>1991</v>
      </c>
      <c r="C3181" t="s">
        <v>1988</v>
      </c>
      <c r="D3181">
        <v>1457</v>
      </c>
      <c r="E3181">
        <f>VLOOKUP(C3181,GDP!A$1:BG$265,33,FALSE)</f>
        <v>9406097735.0911732</v>
      </c>
      <c r="F3181">
        <f>VLOOKUP(C3181,Population!A$1:BG$265,33,FALSE)</f>
        <v>9483270</v>
      </c>
      <c r="G3181">
        <f t="shared" si="49"/>
        <v>991.8622727277799</v>
      </c>
    </row>
    <row r="3182" spans="1:7" x14ac:dyDescent="0.4">
      <c r="A3182">
        <v>81</v>
      </c>
      <c r="B3182">
        <v>1991</v>
      </c>
      <c r="C3182" t="s">
        <v>1961</v>
      </c>
      <c r="D3182">
        <v>1451</v>
      </c>
      <c r="E3182">
        <f>VLOOKUP(C3182,GDP!A$1:BG$265,33,FALSE)</f>
        <v>5770197348.484848</v>
      </c>
      <c r="F3182">
        <f>VLOOKUP(C3182,Population!A$1:BG$265,33,FALSE)</f>
        <v>783129</v>
      </c>
      <c r="G3182">
        <f t="shared" si="49"/>
        <v>7368.1313659497328</v>
      </c>
    </row>
    <row r="3183" spans="1:7" x14ac:dyDescent="0.4">
      <c r="A3183">
        <v>82</v>
      </c>
      <c r="B3183">
        <v>1991</v>
      </c>
      <c r="C3183" t="s">
        <v>1929</v>
      </c>
      <c r="D3183">
        <v>1438</v>
      </c>
      <c r="E3183">
        <f>VLOOKUP(C3183,GDP!A$1:BG$265,33,FALSE)</f>
        <v>1139166645.8333333</v>
      </c>
      <c r="F3183">
        <f>VLOOKUP(C3183,Population!A$1:BG$265,33,FALSE)</f>
        <v>3266790</v>
      </c>
      <c r="G3183">
        <f t="shared" si="49"/>
        <v>348.71131778698151</v>
      </c>
    </row>
    <row r="3184" spans="1:7" x14ac:dyDescent="0.4">
      <c r="A3184">
        <v>83</v>
      </c>
      <c r="B3184">
        <v>1991</v>
      </c>
      <c r="C3184" t="s">
        <v>1932</v>
      </c>
      <c r="D3184">
        <v>1437</v>
      </c>
      <c r="E3184">
        <f>VLOOKUP(C3184,GDP!A$1:BG$265,33,FALSE)</f>
        <v>51552165622.446205</v>
      </c>
      <c r="F3184">
        <f>VLOOKUP(C3184,Population!A$1:BG$265,33,FALSE)</f>
        <v>1970026</v>
      </c>
      <c r="G3184">
        <f t="shared" si="49"/>
        <v>26168.266623103555</v>
      </c>
    </row>
    <row r="3185" spans="1:7" x14ac:dyDescent="0.4">
      <c r="A3185">
        <v>84</v>
      </c>
      <c r="B3185">
        <v>1991</v>
      </c>
      <c r="C3185" t="s">
        <v>2121</v>
      </c>
      <c r="D3185">
        <v>1432</v>
      </c>
      <c r="E3185">
        <f>VLOOKUP(C3185,GDP!A$1:BG$265,33,FALSE)</f>
        <v>8641481700</v>
      </c>
      <c r="F3185">
        <f>VLOOKUP(C3185,Population!A$1:BG$265,33,FALSE)</f>
        <v>10443043</v>
      </c>
      <c r="G3185">
        <f t="shared" si="49"/>
        <v>827.48694034870869</v>
      </c>
    </row>
    <row r="3186" spans="1:7" x14ac:dyDescent="0.4">
      <c r="A3186">
        <v>85</v>
      </c>
      <c r="B3186">
        <v>1991</v>
      </c>
      <c r="C3186" t="s">
        <v>1939</v>
      </c>
      <c r="D3186">
        <v>1425</v>
      </c>
      <c r="E3186">
        <f>VLOOKUP(C3186,GDP!A$1:BG$265,33,FALSE)</f>
        <v>3135045684.1006017</v>
      </c>
      <c r="F3186">
        <f>VLOOKUP(C3186,Population!A$1:BG$265,33,FALSE)</f>
        <v>9050084</v>
      </c>
      <c r="G3186">
        <f t="shared" si="49"/>
        <v>346.4106724424438</v>
      </c>
    </row>
    <row r="3187" spans="1:7" x14ac:dyDescent="0.4">
      <c r="A3187">
        <v>86</v>
      </c>
      <c r="B3187">
        <v>1991</v>
      </c>
      <c r="C3187" t="s">
        <v>2275</v>
      </c>
      <c r="D3187">
        <v>1421</v>
      </c>
      <c r="E3187" t="e">
        <f>VLOOKUP(C3187,GDP!A$1:BG$265,33,FALSE)</f>
        <v>#N/A</v>
      </c>
      <c r="F3187" t="e">
        <f>VLOOKUP(C3187,Population!A$1:BG$265,33,FALSE)</f>
        <v>#N/A</v>
      </c>
      <c r="G3187" t="str">
        <f t="shared" si="49"/>
        <v>.</v>
      </c>
    </row>
    <row r="3188" spans="1:7" x14ac:dyDescent="0.4">
      <c r="A3188">
        <v>86</v>
      </c>
      <c r="B3188">
        <v>1991</v>
      </c>
      <c r="C3188" t="s">
        <v>2028</v>
      </c>
      <c r="D3188">
        <v>1421</v>
      </c>
      <c r="E3188">
        <f>VLOOKUP(C3188,GDP!A$1:BG$265,33,FALSE)</f>
        <v>0</v>
      </c>
      <c r="F3188">
        <f>VLOOKUP(C3188,Population!A$1:BG$265,33,FALSE)</f>
        <v>2650581</v>
      </c>
      <c r="G3188" t="str">
        <f t="shared" si="49"/>
        <v>.</v>
      </c>
    </row>
    <row r="3189" spans="1:7" x14ac:dyDescent="0.4">
      <c r="A3189">
        <v>88</v>
      </c>
      <c r="B3189">
        <v>1991</v>
      </c>
      <c r="C3189" t="s">
        <v>1973</v>
      </c>
      <c r="D3189">
        <v>1415</v>
      </c>
      <c r="E3189">
        <f>VLOOKUP(C3189,GDP!A$1:BG$265,33,FALSE)</f>
        <v>13463868357.487925</v>
      </c>
      <c r="F3189">
        <f>VLOOKUP(C3189,Population!A$1:BG$265,33,FALSE)</f>
        <v>49821083</v>
      </c>
      <c r="G3189">
        <f t="shared" si="49"/>
        <v>270.2443934726976</v>
      </c>
    </row>
    <row r="3190" spans="1:7" x14ac:dyDescent="0.4">
      <c r="A3190">
        <v>89</v>
      </c>
      <c r="B3190">
        <v>1991</v>
      </c>
      <c r="C3190" t="s">
        <v>2079</v>
      </c>
      <c r="D3190">
        <v>1409</v>
      </c>
      <c r="E3190">
        <f>VLOOKUP(C3190,GDP!A$1:BG$265,33,FALSE)</f>
        <v>779981458.921489</v>
      </c>
      <c r="F3190">
        <f>VLOOKUP(C3190,Population!A$1:BG$265,33,FALSE)</f>
        <v>4337239</v>
      </c>
      <c r="G3190">
        <f t="shared" si="49"/>
        <v>179.83363585024691</v>
      </c>
    </row>
    <row r="3191" spans="1:7" x14ac:dyDescent="0.4">
      <c r="A3191">
        <v>89</v>
      </c>
      <c r="B3191">
        <v>1991</v>
      </c>
      <c r="C3191" t="s">
        <v>1980</v>
      </c>
      <c r="D3191">
        <v>1409</v>
      </c>
      <c r="E3191">
        <f>VLOOKUP(C3191,GDP!A$1:BG$265,33,FALSE)</f>
        <v>5402919956.9383097</v>
      </c>
      <c r="F3191">
        <f>VLOOKUP(C3191,Population!A$1:BG$265,33,FALSE)</f>
        <v>978223</v>
      </c>
      <c r="G3191">
        <f t="shared" si="49"/>
        <v>5523.1986540270573</v>
      </c>
    </row>
    <row r="3192" spans="1:7" x14ac:dyDescent="0.4">
      <c r="A3192">
        <v>91</v>
      </c>
      <c r="B3192">
        <v>1991</v>
      </c>
      <c r="C3192" t="s">
        <v>529</v>
      </c>
      <c r="D3192">
        <v>1408</v>
      </c>
      <c r="E3192">
        <f>VLOOKUP(C3192,GDP!A$1:BG$265,33,FALSE)</f>
        <v>5252342400.000001</v>
      </c>
      <c r="F3192">
        <f>VLOOKUP(C3192,Population!A$1:BG$265,33,FALSE)</f>
        <v>5326657</v>
      </c>
      <c r="G3192">
        <f t="shared" si="49"/>
        <v>986.04854789786555</v>
      </c>
    </row>
    <row r="3193" spans="1:7" x14ac:dyDescent="0.4">
      <c r="A3193">
        <v>92</v>
      </c>
      <c r="B3193">
        <v>1991</v>
      </c>
      <c r="C3193" t="s">
        <v>1474</v>
      </c>
      <c r="D3193">
        <v>1405</v>
      </c>
      <c r="E3193">
        <f>VLOOKUP(C3193,GDP!A$1:BG$265,33,FALSE)</f>
        <v>0</v>
      </c>
      <c r="F3193">
        <f>VLOOKUP(C3193,Population!A$1:BG$265,33,FALSE)</f>
        <v>12553446</v>
      </c>
      <c r="G3193" t="str">
        <f t="shared" si="49"/>
        <v>.</v>
      </c>
    </row>
    <row r="3194" spans="1:7" x14ac:dyDescent="0.4">
      <c r="A3194">
        <v>92</v>
      </c>
      <c r="B3194">
        <v>1991</v>
      </c>
      <c r="C3194" t="s">
        <v>2014</v>
      </c>
      <c r="D3194">
        <v>1405</v>
      </c>
      <c r="E3194">
        <f>VLOOKUP(C3194,GDP!A$1:BG$265,33,FALSE)</f>
        <v>348000000</v>
      </c>
      <c r="F3194">
        <f>VLOOKUP(C3194,Population!A$1:BG$265,33,FALSE)</f>
        <v>2060267</v>
      </c>
      <c r="G3194">
        <f t="shared" si="49"/>
        <v>168.91014611213012</v>
      </c>
    </row>
    <row r="3195" spans="1:7" x14ac:dyDescent="0.4">
      <c r="A3195">
        <v>94</v>
      </c>
      <c r="B3195">
        <v>1991</v>
      </c>
      <c r="C3195" t="s">
        <v>2039</v>
      </c>
      <c r="D3195">
        <v>1401</v>
      </c>
      <c r="E3195">
        <f>VLOOKUP(C3195,GDP!A$1:BG$265,33,FALSE)</f>
        <v>2750041434.262948</v>
      </c>
      <c r="F3195">
        <f>VLOOKUP(C3195,Population!A$1:BG$265,33,FALSE)</f>
        <v>363845</v>
      </c>
      <c r="G3195">
        <f t="shared" si="49"/>
        <v>7558.2773825748545</v>
      </c>
    </row>
    <row r="3196" spans="1:7" x14ac:dyDescent="0.4">
      <c r="A3196">
        <v>95</v>
      </c>
      <c r="B3196">
        <v>1991</v>
      </c>
      <c r="C3196" t="s">
        <v>2038</v>
      </c>
      <c r="D3196">
        <v>1394</v>
      </c>
      <c r="E3196">
        <f>VLOOKUP(C3196,GDP!A$1:BG$265,33,FALSE)</f>
        <v>2724131545.169579</v>
      </c>
      <c r="F3196">
        <f>VLOOKUP(C3196,Population!A$1:BG$265,33,FALSE)</f>
        <v>8652514</v>
      </c>
      <c r="G3196">
        <f t="shared" si="49"/>
        <v>314.83699941653708</v>
      </c>
    </row>
    <row r="3197" spans="1:7" x14ac:dyDescent="0.4">
      <c r="A3197">
        <v>96</v>
      </c>
      <c r="B3197">
        <v>1991</v>
      </c>
      <c r="C3197" t="s">
        <v>2087</v>
      </c>
      <c r="D3197">
        <v>1389</v>
      </c>
      <c r="E3197">
        <f>VLOOKUP(C3197,GDP!A$1:BG$265,33,FALSE)</f>
        <v>448300000</v>
      </c>
      <c r="F3197">
        <f>VLOOKUP(C3197,Population!A$1:BG$265,33,FALSE)</f>
        <v>415216</v>
      </c>
      <c r="G3197">
        <f t="shared" si="49"/>
        <v>1079.6790104427575</v>
      </c>
    </row>
    <row r="3198" spans="1:7" x14ac:dyDescent="0.4">
      <c r="A3198">
        <v>97</v>
      </c>
      <c r="B3198">
        <v>1991</v>
      </c>
      <c r="C3198" t="s">
        <v>1983</v>
      </c>
      <c r="D3198">
        <v>1386</v>
      </c>
      <c r="E3198">
        <f>VLOOKUP(C3198,GDP!A$1:BG$265,33,FALSE)</f>
        <v>3014890569.040987</v>
      </c>
      <c r="F3198">
        <f>VLOOKUP(C3198,Population!A$1:BG$265,33,FALSE)</f>
        <v>6374329</v>
      </c>
      <c r="G3198">
        <f t="shared" si="49"/>
        <v>472.9737936402384</v>
      </c>
    </row>
    <row r="3199" spans="1:7" x14ac:dyDescent="0.4">
      <c r="A3199">
        <v>98</v>
      </c>
      <c r="B3199">
        <v>1991</v>
      </c>
      <c r="C3199" t="s">
        <v>1941</v>
      </c>
      <c r="D3199">
        <v>1382</v>
      </c>
      <c r="E3199">
        <f>VLOOKUP(C3199,GDP!A$1:BG$265,33,FALSE)</f>
        <v>4616223404.2553196</v>
      </c>
      <c r="F3199">
        <f>VLOOKUP(C3199,Population!A$1:BG$265,33,FALSE)</f>
        <v>509765</v>
      </c>
      <c r="G3199">
        <f t="shared" si="49"/>
        <v>9055.5911140531807</v>
      </c>
    </row>
    <row r="3200" spans="1:7" x14ac:dyDescent="0.4">
      <c r="A3200">
        <v>99</v>
      </c>
      <c r="B3200">
        <v>1991</v>
      </c>
      <c r="C3200" t="s">
        <v>2076</v>
      </c>
      <c r="D3200">
        <v>1379</v>
      </c>
      <c r="E3200">
        <f>VLOOKUP(C3200,GDP!A$1:BG$265,33,FALSE)</f>
        <v>11379222222.222223</v>
      </c>
      <c r="F3200">
        <f>VLOOKUP(C3200,Population!A$1:BG$265,33,FALSE)</f>
        <v>20893625</v>
      </c>
      <c r="G3200">
        <f t="shared" si="49"/>
        <v>544.62651752494946</v>
      </c>
    </row>
    <row r="3201" spans="1:7" x14ac:dyDescent="0.4">
      <c r="A3201">
        <v>100</v>
      </c>
      <c r="B3201">
        <v>1991</v>
      </c>
      <c r="C3201" t="s">
        <v>1946</v>
      </c>
      <c r="D3201">
        <v>1377</v>
      </c>
      <c r="E3201">
        <f>VLOOKUP(C3201,GDP!A$1:BG$265,33,FALSE)</f>
        <v>1634899968</v>
      </c>
      <c r="F3201">
        <f>VLOOKUP(C3201,Population!A$1:BG$265,33,FALSE)</f>
        <v>59021</v>
      </c>
      <c r="G3201">
        <f t="shared" si="49"/>
        <v>27700.309516951595</v>
      </c>
    </row>
    <row r="3202" spans="1:7" x14ac:dyDescent="0.4">
      <c r="A3202">
        <v>1</v>
      </c>
      <c r="B3202">
        <v>1992</v>
      </c>
      <c r="C3202" t="s">
        <v>65</v>
      </c>
      <c r="D3202">
        <v>2029</v>
      </c>
      <c r="E3202">
        <f>VLOOKUP(C3202,GDP!A$1:BG$265,34,FALSE)</f>
        <v>228788617201.69592</v>
      </c>
      <c r="F3202">
        <f>VLOOKUP(C3202,Population!A$1:BG$265,34,FALSE)</f>
        <v>33655151</v>
      </c>
      <c r="G3202">
        <f t="shared" si="49"/>
        <v>6798.0267627293051</v>
      </c>
    </row>
    <row r="3203" spans="1:7" x14ac:dyDescent="0.4">
      <c r="A3203">
        <v>2</v>
      </c>
      <c r="B3203">
        <v>1992</v>
      </c>
      <c r="C3203" t="s">
        <v>51</v>
      </c>
      <c r="D3203">
        <v>1996</v>
      </c>
      <c r="E3203">
        <f>VLOOKUP(C3203,GDP!A$1:BG$265,34,FALSE)</f>
        <v>400599250000</v>
      </c>
      <c r="F3203">
        <f>VLOOKUP(C3203,Population!A$1:BG$265,34,FALSE)</f>
        <v>154564278</v>
      </c>
      <c r="G3203">
        <f t="shared" ref="G3203:G3266" si="50">IFERROR(IF(E3203*F3203=0,".",E3203/F3203),".")</f>
        <v>2591.7971162780573</v>
      </c>
    </row>
    <row r="3204" spans="1:7" x14ac:dyDescent="0.4">
      <c r="A3204">
        <v>3</v>
      </c>
      <c r="B3204">
        <v>1992</v>
      </c>
      <c r="C3204" t="s">
        <v>133</v>
      </c>
      <c r="D3204">
        <v>1993</v>
      </c>
      <c r="E3204">
        <f>VLOOKUP(C3204,GDP!A$1:BG$265,34,FALSE)</f>
        <v>2123130870381.9663</v>
      </c>
      <c r="F3204">
        <f>VLOOKUP(C3204,Population!A$1:BG$265,34,FALSE)</f>
        <v>80624598</v>
      </c>
      <c r="G3204">
        <f t="shared" si="50"/>
        <v>26333.537444514965</v>
      </c>
    </row>
    <row r="3205" spans="1:7" x14ac:dyDescent="0.4">
      <c r="A3205">
        <v>4</v>
      </c>
      <c r="B3205">
        <v>1992</v>
      </c>
      <c r="C3205" t="s">
        <v>147</v>
      </c>
      <c r="D3205">
        <v>1979</v>
      </c>
      <c r="E3205">
        <f>VLOOKUP(C3205,GDP!A$1:BG$265,34,FALSE)</f>
        <v>1315806985860.1729</v>
      </c>
      <c r="F3205">
        <f>VLOOKUP(C3205,Population!A$1:BG$265,34,FALSE)</f>
        <v>56797087</v>
      </c>
      <c r="G3205">
        <f t="shared" si="50"/>
        <v>23166.80406268323</v>
      </c>
    </row>
    <row r="3206" spans="1:7" x14ac:dyDescent="0.4">
      <c r="A3206">
        <v>5</v>
      </c>
      <c r="B3206">
        <v>1992</v>
      </c>
      <c r="C3206" t="s">
        <v>118</v>
      </c>
      <c r="D3206">
        <v>1967</v>
      </c>
      <c r="E3206">
        <f>VLOOKUP(C3206,GDP!A$1:BG$265,34,FALSE)</f>
        <v>358330385839.599</v>
      </c>
      <c r="F3206">
        <f>VLOOKUP(C3206,Population!A$1:BG$265,34,FALSE)</f>
        <v>15184166</v>
      </c>
      <c r="G3206">
        <f t="shared" si="50"/>
        <v>23598.950764869074</v>
      </c>
    </row>
    <row r="3207" spans="1:7" x14ac:dyDescent="0.4">
      <c r="A3207">
        <v>6</v>
      </c>
      <c r="B3207">
        <v>1992</v>
      </c>
      <c r="C3207" t="s">
        <v>232</v>
      </c>
      <c r="D3207">
        <v>1946</v>
      </c>
      <c r="E3207">
        <f>VLOOKUP(C3207,GDP!A$1:BG$265,34,FALSE)</f>
        <v>1179659529659.5298</v>
      </c>
      <c r="F3207">
        <f>VLOOKUP(C3207,Population!A$1:BG$265,34,FALSE)</f>
        <v>57580402</v>
      </c>
      <c r="G3207">
        <f t="shared" si="50"/>
        <v>20487.170785287846</v>
      </c>
    </row>
    <row r="3208" spans="1:7" x14ac:dyDescent="0.4">
      <c r="A3208">
        <v>7</v>
      </c>
      <c r="B3208">
        <v>1992</v>
      </c>
      <c r="C3208" t="s">
        <v>1607</v>
      </c>
      <c r="D3208">
        <v>1932</v>
      </c>
      <c r="E3208">
        <f>VLOOKUP(C3208,GDP!A$1:BG$265,34,FALSE)</f>
        <v>0</v>
      </c>
      <c r="F3208">
        <f>VLOOKUP(C3208,Population!A$1:BG$265,34,FALSE)</f>
        <v>7646424</v>
      </c>
      <c r="G3208" t="str">
        <f t="shared" si="50"/>
        <v>.</v>
      </c>
    </row>
    <row r="3209" spans="1:7" x14ac:dyDescent="0.4">
      <c r="A3209">
        <v>8</v>
      </c>
      <c r="B3209">
        <v>1992</v>
      </c>
      <c r="C3209" t="s">
        <v>858</v>
      </c>
      <c r="D3209">
        <v>1912</v>
      </c>
      <c r="E3209">
        <f>VLOOKUP(C3209,GDP!A$1:BG$265,34,FALSE)</f>
        <v>152915624326.96609</v>
      </c>
      <c r="F3209">
        <f>VLOOKUP(C3209,Population!A$1:BG$265,34,FALSE)</f>
        <v>5171370</v>
      </c>
      <c r="G3209">
        <f t="shared" si="50"/>
        <v>29569.654526163493</v>
      </c>
    </row>
    <row r="3210" spans="1:7" x14ac:dyDescent="0.4">
      <c r="A3210">
        <v>9</v>
      </c>
      <c r="B3210">
        <v>1992</v>
      </c>
      <c r="C3210" t="s">
        <v>126</v>
      </c>
      <c r="D3210">
        <v>1902</v>
      </c>
      <c r="E3210">
        <f>VLOOKUP(C3210,GDP!A$1:BG$265,34,FALSE)</f>
        <v>280312318915.48474</v>
      </c>
      <c r="F3210">
        <f>VLOOKUP(C3210,Population!A$1:BG$265,34,FALSE)</f>
        <v>8668067</v>
      </c>
      <c r="G3210">
        <f t="shared" si="50"/>
        <v>32338.503949667756</v>
      </c>
    </row>
    <row r="3211" spans="1:7" x14ac:dyDescent="0.4">
      <c r="A3211">
        <v>10</v>
      </c>
      <c r="B3211">
        <v>1992</v>
      </c>
      <c r="C3211" t="s">
        <v>32</v>
      </c>
      <c r="D3211">
        <v>1897</v>
      </c>
      <c r="E3211">
        <f>VLOOKUP(C3211,GDP!A$1:BG$265,34,FALSE)</f>
        <v>1401465923172.2427</v>
      </c>
      <c r="F3211">
        <f>VLOOKUP(C3211,Population!A$1:BG$265,34,FALSE)</f>
        <v>58851217</v>
      </c>
      <c r="G3211">
        <f t="shared" si="50"/>
        <v>23813.71184171506</v>
      </c>
    </row>
    <row r="3212" spans="1:7" x14ac:dyDescent="0.4">
      <c r="A3212">
        <v>11</v>
      </c>
      <c r="B3212">
        <v>1992</v>
      </c>
      <c r="C3212" t="s">
        <v>2002</v>
      </c>
      <c r="D3212">
        <v>1889</v>
      </c>
      <c r="E3212">
        <f>VLOOKUP(C3212,GDP!A$1:BG$265,34,FALSE)</f>
        <v>55985506498.727058</v>
      </c>
      <c r="F3212">
        <f>VLOOKUP(C3212,Population!A$1:BG$265,34,FALSE)</f>
        <v>3558430</v>
      </c>
      <c r="G3212">
        <f t="shared" si="50"/>
        <v>15733.204390342667</v>
      </c>
    </row>
    <row r="3213" spans="1:7" x14ac:dyDescent="0.4">
      <c r="A3213">
        <v>12</v>
      </c>
      <c r="B3213">
        <v>1992</v>
      </c>
      <c r="C3213" t="s">
        <v>2073</v>
      </c>
      <c r="D3213">
        <v>1884</v>
      </c>
      <c r="E3213">
        <f>VLOOKUP(C3213,GDP!A$1:BG$265,34,FALSE)</f>
        <v>460290556900.72638</v>
      </c>
      <c r="F3213">
        <f>VLOOKUP(C3213,Population!A$1:BG$265,34,FALSE)</f>
        <v>148689000</v>
      </c>
      <c r="G3213">
        <f t="shared" si="50"/>
        <v>3095.6597791412032</v>
      </c>
    </row>
    <row r="3214" spans="1:7" x14ac:dyDescent="0.4">
      <c r="A3214">
        <v>13</v>
      </c>
      <c r="B3214">
        <v>1992</v>
      </c>
      <c r="C3214" t="s">
        <v>43</v>
      </c>
      <c r="D3214">
        <v>1874</v>
      </c>
      <c r="E3214">
        <f>VLOOKUP(C3214,GDP!A$1:BG$265,34,FALSE)</f>
        <v>236038384441.65619</v>
      </c>
      <c r="F3214">
        <f>VLOOKUP(C3214,Population!A$1:BG$265,34,FALSE)</f>
        <v>10045158</v>
      </c>
      <c r="G3214">
        <f t="shared" si="50"/>
        <v>23497.727406742251</v>
      </c>
    </row>
    <row r="3215" spans="1:7" x14ac:dyDescent="0.4">
      <c r="A3215">
        <v>14</v>
      </c>
      <c r="B3215">
        <v>1992</v>
      </c>
      <c r="C3215" t="s">
        <v>1181</v>
      </c>
      <c r="D3215">
        <v>1870</v>
      </c>
      <c r="E3215">
        <f>VLOOKUP(C3215,GDP!A$1:BG$265,34,FALSE)</f>
        <v>0</v>
      </c>
      <c r="F3215">
        <f>VLOOKUP(C3215,Population!A$1:BG$265,34,FALSE)</f>
        <v>4470000</v>
      </c>
      <c r="G3215" t="str">
        <f t="shared" si="50"/>
        <v>.</v>
      </c>
    </row>
    <row r="3216" spans="1:7" x14ac:dyDescent="0.4">
      <c r="A3216">
        <v>15</v>
      </c>
      <c r="B3216">
        <v>1992</v>
      </c>
      <c r="C3216" t="s">
        <v>81</v>
      </c>
      <c r="D3216">
        <v>1850</v>
      </c>
      <c r="E3216">
        <f>VLOOKUP(C3216,GDP!A$1:BG$265,34,FALSE)</f>
        <v>12878199880.983868</v>
      </c>
      <c r="F3216">
        <f>VLOOKUP(C3216,Population!A$1:BG$265,34,FALSE)</f>
        <v>3154855</v>
      </c>
      <c r="G3216">
        <f t="shared" si="50"/>
        <v>4082.0259190941797</v>
      </c>
    </row>
    <row r="3217" spans="1:7" x14ac:dyDescent="0.4">
      <c r="A3217">
        <v>16</v>
      </c>
      <c r="B3217">
        <v>1992</v>
      </c>
      <c r="C3217" t="s">
        <v>140</v>
      </c>
      <c r="D3217">
        <v>1832</v>
      </c>
      <c r="E3217">
        <f>VLOOKUP(C3217,GDP!A$1:BG$265,34,FALSE)</f>
        <v>629202392003.90063</v>
      </c>
      <c r="F3217">
        <f>VLOOKUP(C3217,Population!A$1:BG$265,34,FALSE)</f>
        <v>39157685</v>
      </c>
      <c r="G3217">
        <f t="shared" si="50"/>
        <v>16068.426721444352</v>
      </c>
    </row>
    <row r="3218" spans="1:7" x14ac:dyDescent="0.4">
      <c r="A3218">
        <v>17</v>
      </c>
      <c r="B3218">
        <v>1992</v>
      </c>
      <c r="C3218" t="s">
        <v>59</v>
      </c>
      <c r="D3218">
        <v>1828</v>
      </c>
      <c r="E3218">
        <f>VLOOKUP(C3218,GDP!A$1:BG$265,34,FALSE)</f>
        <v>25121666666.666668</v>
      </c>
      <c r="F3218">
        <f>VLOOKUP(C3218,Population!A$1:BG$265,34,FALSE)</f>
        <v>22794284</v>
      </c>
      <c r="G3218">
        <f t="shared" si="50"/>
        <v>1102.1037847324649</v>
      </c>
    </row>
    <row r="3219" spans="1:7" x14ac:dyDescent="0.4">
      <c r="A3219">
        <v>18</v>
      </c>
      <c r="B3219">
        <v>1992</v>
      </c>
      <c r="C3219" t="s">
        <v>1485</v>
      </c>
      <c r="D3219">
        <v>1826</v>
      </c>
      <c r="E3219">
        <f>VLOOKUP(C3219,GDP!A$1:BG$265,34,FALSE)</f>
        <v>34590052812.168373</v>
      </c>
      <c r="F3219">
        <f>VLOOKUP(C3219,Population!A$1:BG$265,34,FALSE)</f>
        <v>10319123</v>
      </c>
      <c r="G3219">
        <f t="shared" si="50"/>
        <v>3352.0341614465078</v>
      </c>
    </row>
    <row r="3220" spans="1:7" x14ac:dyDescent="0.4">
      <c r="A3220">
        <v>19</v>
      </c>
      <c r="B3220">
        <v>1992</v>
      </c>
      <c r="C3220" t="s">
        <v>117</v>
      </c>
      <c r="D3220">
        <v>1817</v>
      </c>
      <c r="E3220">
        <f>VLOOKUP(C3220,GDP!A$1:BG$265,34,FALSE)</f>
        <v>271814366804.15305</v>
      </c>
      <c r="F3220">
        <f>VLOOKUP(C3220,Population!A$1:BG$265,34,FALSE)</f>
        <v>6875364</v>
      </c>
      <c r="G3220">
        <f t="shared" si="50"/>
        <v>39534.541997216882</v>
      </c>
    </row>
    <row r="3221" spans="1:7" x14ac:dyDescent="0.4">
      <c r="A3221">
        <v>20</v>
      </c>
      <c r="B3221">
        <v>1992</v>
      </c>
      <c r="C3221" t="s">
        <v>199</v>
      </c>
      <c r="D3221">
        <v>1812</v>
      </c>
      <c r="E3221">
        <f>VLOOKUP(C3221,GDP!A$1:BG$265,34,FALSE)</f>
        <v>94337050693.272675</v>
      </c>
      <c r="F3221">
        <f>VLOOKUP(C3221,Population!A$1:BG$265,34,FALSE)</f>
        <v>38363667</v>
      </c>
      <c r="G3221">
        <f t="shared" si="50"/>
        <v>2459.0206846825326</v>
      </c>
    </row>
    <row r="3222" spans="1:7" x14ac:dyDescent="0.4">
      <c r="A3222">
        <v>21</v>
      </c>
      <c r="B3222">
        <v>1992</v>
      </c>
      <c r="C3222" t="s">
        <v>410</v>
      </c>
      <c r="D3222">
        <v>1804</v>
      </c>
      <c r="E3222">
        <f>VLOOKUP(C3222,GDP!A$1:BG$265,34,FALSE)</f>
        <v>10350515463.917526</v>
      </c>
      <c r="F3222">
        <f>VLOOKUP(C3222,Population!A$1:BG$265,34,FALSE)</f>
        <v>8540164</v>
      </c>
      <c r="G3222">
        <f t="shared" si="50"/>
        <v>1211.9808781093111</v>
      </c>
    </row>
    <row r="3223" spans="1:7" x14ac:dyDescent="0.4">
      <c r="A3223">
        <v>22</v>
      </c>
      <c r="B3223">
        <v>1992</v>
      </c>
      <c r="C3223" t="s">
        <v>467</v>
      </c>
      <c r="D3223">
        <v>1796</v>
      </c>
      <c r="E3223">
        <f>VLOOKUP(C3223,GDP!A$1:BG$265,34,FALSE)</f>
        <v>107602689040.68904</v>
      </c>
      <c r="F3223">
        <f>VLOOKUP(C3223,Population!A$1:BG$265,34,FALSE)</f>
        <v>9952494</v>
      </c>
      <c r="G3223">
        <f t="shared" si="50"/>
        <v>10811.630636570999</v>
      </c>
    </row>
    <row r="3224" spans="1:7" x14ac:dyDescent="0.4">
      <c r="A3224">
        <v>23</v>
      </c>
      <c r="B3224">
        <v>1992</v>
      </c>
      <c r="C3224" t="s">
        <v>281</v>
      </c>
      <c r="D3224">
        <v>1791</v>
      </c>
      <c r="E3224" t="e">
        <f>VLOOKUP(C3224,GDP!A$1:BG$265,34,FALSE)</f>
        <v>#N/A</v>
      </c>
      <c r="F3224" t="e">
        <f>VLOOKUP(C3224,Population!A$1:BG$265,34,FALSE)</f>
        <v>#N/A</v>
      </c>
      <c r="G3224" t="str">
        <f t="shared" si="50"/>
        <v>.</v>
      </c>
    </row>
    <row r="3225" spans="1:7" x14ac:dyDescent="0.4">
      <c r="A3225">
        <v>24</v>
      </c>
      <c r="B3225">
        <v>1992</v>
      </c>
      <c r="C3225" t="s">
        <v>33</v>
      </c>
      <c r="D3225">
        <v>1787</v>
      </c>
      <c r="E3225">
        <f>VLOOKUP(C3225,GDP!A$1:BG$265,34,FALSE)</f>
        <v>363609163462.47052</v>
      </c>
      <c r="F3225">
        <f>VLOOKUP(C3225,Population!A$1:BG$265,34,FALSE)</f>
        <v>88828310</v>
      </c>
      <c r="G3225">
        <f t="shared" si="50"/>
        <v>4093.3927873047514</v>
      </c>
    </row>
    <row r="3226" spans="1:7" x14ac:dyDescent="0.4">
      <c r="A3226">
        <v>25</v>
      </c>
      <c r="B3226">
        <v>1992</v>
      </c>
      <c r="C3226" t="s">
        <v>399</v>
      </c>
      <c r="D3226">
        <v>1774</v>
      </c>
      <c r="E3226">
        <f>VLOOKUP(C3226,GDP!A$1:BG$265,34,FALSE)</f>
        <v>49279585355.094841</v>
      </c>
      <c r="F3226">
        <f>VLOOKUP(C3226,Population!A$1:BG$265,34,FALSE)</f>
        <v>35558682</v>
      </c>
      <c r="G3226">
        <f t="shared" si="50"/>
        <v>1385.8664771403744</v>
      </c>
    </row>
    <row r="3227" spans="1:7" x14ac:dyDescent="0.4">
      <c r="A3227">
        <v>26</v>
      </c>
      <c r="B3227">
        <v>1992</v>
      </c>
      <c r="C3227" t="s">
        <v>70</v>
      </c>
      <c r="D3227">
        <v>1768</v>
      </c>
      <c r="E3227">
        <f>VLOOKUP(C3227,GDP!A$1:BG$265,34,FALSE)</f>
        <v>45964327558.883553</v>
      </c>
      <c r="F3227">
        <f>VLOOKUP(C3227,Population!A$1:BG$265,34,FALSE)</f>
        <v>13671033</v>
      </c>
      <c r="G3227">
        <f t="shared" si="50"/>
        <v>3362.169307826523</v>
      </c>
    </row>
    <row r="3228" spans="1:7" x14ac:dyDescent="0.4">
      <c r="A3228">
        <v>27</v>
      </c>
      <c r="B3228">
        <v>1992</v>
      </c>
      <c r="C3228" t="s">
        <v>351</v>
      </c>
      <c r="D3228">
        <v>1765</v>
      </c>
      <c r="E3228" t="e">
        <f>VLOOKUP(C3228,GDP!A$1:BG$265,34,FALSE)</f>
        <v>#N/A</v>
      </c>
      <c r="F3228" t="e">
        <f>VLOOKUP(C3228,Population!A$1:BG$265,34,FALSE)</f>
        <v>#N/A</v>
      </c>
      <c r="G3228" t="str">
        <f t="shared" si="50"/>
        <v>.</v>
      </c>
    </row>
    <row r="3229" spans="1:7" x14ac:dyDescent="0.4">
      <c r="A3229">
        <v>28</v>
      </c>
      <c r="B3229">
        <v>1992</v>
      </c>
      <c r="C3229" t="s">
        <v>192</v>
      </c>
      <c r="D3229">
        <v>1758</v>
      </c>
      <c r="E3229">
        <f>VLOOKUP(C3229,GDP!A$1:BG$265,34,FALSE)</f>
        <v>130838040067.58388</v>
      </c>
      <c r="F3229">
        <f>VLOOKUP(C3229,Population!A$1:BG$265,34,FALSE)</f>
        <v>4286401</v>
      </c>
      <c r="G3229">
        <f t="shared" si="50"/>
        <v>30523.985055897447</v>
      </c>
    </row>
    <row r="3230" spans="1:7" x14ac:dyDescent="0.4">
      <c r="A3230">
        <v>29</v>
      </c>
      <c r="B3230">
        <v>1992</v>
      </c>
      <c r="C3230" t="s">
        <v>565</v>
      </c>
      <c r="D3230">
        <v>1746</v>
      </c>
      <c r="E3230">
        <f>VLOOKUP(C3230,GDP!A$1:BG$265,34,FALSE)</f>
        <v>324878105052.68018</v>
      </c>
      <c r="F3230">
        <f>VLOOKUP(C3230,Population!A$1:BG$265,34,FALSE)</f>
        <v>17495000</v>
      </c>
      <c r="G3230">
        <f t="shared" si="50"/>
        <v>18569.768794094321</v>
      </c>
    </row>
    <row r="3231" spans="1:7" x14ac:dyDescent="0.4">
      <c r="A3231">
        <v>30</v>
      </c>
      <c r="B3231">
        <v>1992</v>
      </c>
      <c r="C3231" t="s">
        <v>77</v>
      </c>
      <c r="D3231">
        <v>1714</v>
      </c>
      <c r="E3231">
        <f>VLOOKUP(C3231,GDP!A$1:BG$265,34,FALSE)</f>
        <v>7157424031.0604534</v>
      </c>
      <c r="F3231">
        <f>VLOOKUP(C3231,Population!A$1:BG$265,34,FALSE)</f>
        <v>4432736</v>
      </c>
      <c r="G3231">
        <f t="shared" si="50"/>
        <v>1614.6741044493633</v>
      </c>
    </row>
    <row r="3232" spans="1:7" x14ac:dyDescent="0.4">
      <c r="A3232">
        <v>31</v>
      </c>
      <c r="B3232">
        <v>1992</v>
      </c>
      <c r="C3232" t="s">
        <v>108</v>
      </c>
      <c r="D3232">
        <v>1713</v>
      </c>
      <c r="E3232">
        <f>VLOOKUP(C3232,GDP!A$1:BG$265,34,FALSE)</f>
        <v>38724945367.858276</v>
      </c>
      <c r="F3232">
        <f>VLOOKUP(C3232,Population!A$1:BG$265,34,FALSE)</f>
        <v>10369341</v>
      </c>
      <c r="G3232">
        <f t="shared" si="50"/>
        <v>3734.561855749394</v>
      </c>
    </row>
    <row r="3233" spans="1:7" x14ac:dyDescent="0.4">
      <c r="A3233">
        <v>32</v>
      </c>
      <c r="B3233">
        <v>1992</v>
      </c>
      <c r="C3233" t="s">
        <v>739</v>
      </c>
      <c r="D3233">
        <v>1700</v>
      </c>
      <c r="E3233">
        <f>VLOOKUP(C3233,GDP!A$1:BG$265,34,FALSE)</f>
        <v>3419487440.6591611</v>
      </c>
      <c r="F3233">
        <f>VLOOKUP(C3233,Population!A$1:BG$265,34,FALSE)</f>
        <v>5247836</v>
      </c>
      <c r="G3233">
        <f t="shared" si="50"/>
        <v>651.59952419609931</v>
      </c>
    </row>
    <row r="3234" spans="1:7" x14ac:dyDescent="0.4">
      <c r="A3234">
        <v>33</v>
      </c>
      <c r="B3234">
        <v>1992</v>
      </c>
      <c r="C3234" t="s">
        <v>2109</v>
      </c>
      <c r="D3234">
        <v>1689</v>
      </c>
      <c r="E3234">
        <f>VLOOKUP(C3234,GDP!A$1:BG$265,34,FALSE)</f>
        <v>6539299000000</v>
      </c>
      <c r="F3234">
        <f>VLOOKUP(C3234,Population!A$1:BG$265,34,FALSE)</f>
        <v>256514000</v>
      </c>
      <c r="G3234">
        <f t="shared" si="50"/>
        <v>25492.951651761698</v>
      </c>
    </row>
    <row r="3235" spans="1:7" x14ac:dyDescent="0.4">
      <c r="A3235">
        <v>34</v>
      </c>
      <c r="B3235">
        <v>1992</v>
      </c>
      <c r="C3235" t="s">
        <v>1064</v>
      </c>
      <c r="D3235">
        <v>1682</v>
      </c>
      <c r="E3235">
        <f>VLOOKUP(C3235,GDP!A$1:BG$265,34,FALSE)</f>
        <v>29300903643.058353</v>
      </c>
      <c r="F3235">
        <f>VLOOKUP(C3235,Population!A$1:BG$265,34,FALSE)</f>
        <v>100221563</v>
      </c>
      <c r="G3235">
        <f t="shared" si="50"/>
        <v>292.36127202544577</v>
      </c>
    </row>
    <row r="3236" spans="1:7" x14ac:dyDescent="0.4">
      <c r="A3236">
        <v>35</v>
      </c>
      <c r="B3236">
        <v>1992</v>
      </c>
      <c r="C3236" t="s">
        <v>1060</v>
      </c>
      <c r="D3236">
        <v>1676</v>
      </c>
      <c r="E3236">
        <f>VLOOKUP(C3236,GDP!A$1:BG$265,34,FALSE)</f>
        <v>116224673042.54558</v>
      </c>
      <c r="F3236">
        <f>VLOOKUP(C3236,Population!A$1:BG$265,34,FALSE)</f>
        <v>10399061</v>
      </c>
      <c r="G3236">
        <f t="shared" si="50"/>
        <v>11176.458436251656</v>
      </c>
    </row>
    <row r="3237" spans="1:7" x14ac:dyDescent="0.4">
      <c r="A3237">
        <v>36</v>
      </c>
      <c r="B3237">
        <v>1992</v>
      </c>
      <c r="C3237" t="s">
        <v>1629</v>
      </c>
      <c r="D3237">
        <v>1664</v>
      </c>
      <c r="E3237">
        <f>VLOOKUP(C3237,GDP!A$1:BG$265,34,FALSE)</f>
        <v>15431288006.210377</v>
      </c>
      <c r="F3237">
        <f>VLOOKUP(C3237,Population!A$1:BG$265,34,FALSE)</f>
        <v>5305016</v>
      </c>
      <c r="G3237">
        <f t="shared" si="50"/>
        <v>2908.8108322784278</v>
      </c>
    </row>
    <row r="3238" spans="1:7" x14ac:dyDescent="0.4">
      <c r="A3238">
        <v>37</v>
      </c>
      <c r="B3238">
        <v>1992</v>
      </c>
      <c r="C3238" t="s">
        <v>2255</v>
      </c>
      <c r="D3238">
        <v>1659</v>
      </c>
      <c r="E3238">
        <f>VLOOKUP(C3238,GDP!A$1:BG$265,34,FALSE)</f>
        <v>350051111253.44269</v>
      </c>
      <c r="F3238">
        <f>VLOOKUP(C3238,Population!A$1:BG$265,34,FALSE)</f>
        <v>43747962</v>
      </c>
      <c r="G3238">
        <f t="shared" si="50"/>
        <v>8001.5409918624937</v>
      </c>
    </row>
    <row r="3239" spans="1:7" x14ac:dyDescent="0.4">
      <c r="A3239">
        <v>38</v>
      </c>
      <c r="B3239">
        <v>1992</v>
      </c>
      <c r="C3239" t="s">
        <v>2110</v>
      </c>
      <c r="D3239">
        <v>1657</v>
      </c>
      <c r="E3239">
        <f>VLOOKUP(C3239,GDP!A$1:BG$265,34,FALSE)</f>
        <v>12941297376.093298</v>
      </c>
      <c r="F3239">
        <f>VLOOKUP(C3239,Population!A$1:BG$265,34,FALSE)</f>
        <v>21449000</v>
      </c>
      <c r="G3239">
        <f t="shared" si="50"/>
        <v>603.35201529643791</v>
      </c>
    </row>
    <row r="3240" spans="1:7" x14ac:dyDescent="0.4">
      <c r="A3240">
        <v>39</v>
      </c>
      <c r="B3240">
        <v>1992</v>
      </c>
      <c r="C3240" t="s">
        <v>1147</v>
      </c>
      <c r="D3240">
        <v>1654</v>
      </c>
      <c r="E3240">
        <f>VLOOKUP(C3240,GDP!A$1:BG$265,34,FALSE)</f>
        <v>134545231416.54977</v>
      </c>
      <c r="F3240">
        <f>VLOOKUP(C3240,Population!A$1:BG$265,34,FALSE)</f>
        <v>39360225</v>
      </c>
      <c r="G3240">
        <f t="shared" si="50"/>
        <v>3418.3044283042022</v>
      </c>
    </row>
    <row r="3241" spans="1:7" x14ac:dyDescent="0.4">
      <c r="A3241">
        <v>39</v>
      </c>
      <c r="B3241">
        <v>1992</v>
      </c>
      <c r="C3241" t="s">
        <v>709</v>
      </c>
      <c r="D3241">
        <v>1654</v>
      </c>
      <c r="E3241">
        <f>VLOOKUP(C3241,GDP!A$1:BG$265,34,FALSE)</f>
        <v>11396310990.219711</v>
      </c>
      <c r="F3241">
        <f>VLOOKUP(C3241,Population!A$1:BG$265,34,FALSE)</f>
        <v>12408931</v>
      </c>
      <c r="G3241">
        <f t="shared" si="50"/>
        <v>918.39587070149003</v>
      </c>
    </row>
    <row r="3242" spans="1:7" x14ac:dyDescent="0.4">
      <c r="A3242">
        <v>41</v>
      </c>
      <c r="B3242">
        <v>1992</v>
      </c>
      <c r="C3242" t="s">
        <v>851</v>
      </c>
      <c r="D3242">
        <v>1652</v>
      </c>
      <c r="E3242">
        <f>VLOOKUP(C3242,GDP!A$1:BG$265,34,FALSE)</f>
        <v>0</v>
      </c>
      <c r="F3242">
        <f>VLOOKUP(C3242,Population!A$1:BG$265,34,FALSE)</f>
        <v>18458187</v>
      </c>
      <c r="G3242" t="str">
        <f t="shared" si="50"/>
        <v>.</v>
      </c>
    </row>
    <row r="3243" spans="1:7" x14ac:dyDescent="0.4">
      <c r="A3243">
        <v>42</v>
      </c>
      <c r="B3243">
        <v>1992</v>
      </c>
      <c r="C3243" t="s">
        <v>2002</v>
      </c>
      <c r="D3243">
        <v>1651</v>
      </c>
      <c r="E3243">
        <f>VLOOKUP(C3243,GDP!A$1:BG$265,34,FALSE)</f>
        <v>55985506498.727058</v>
      </c>
      <c r="F3243">
        <f>VLOOKUP(C3243,Population!A$1:BG$265,34,FALSE)</f>
        <v>3558430</v>
      </c>
      <c r="G3243">
        <f t="shared" si="50"/>
        <v>15733.204390342667</v>
      </c>
    </row>
    <row r="3244" spans="1:7" x14ac:dyDescent="0.4">
      <c r="A3244">
        <v>43</v>
      </c>
      <c r="B3244">
        <v>1992</v>
      </c>
      <c r="C3244" t="s">
        <v>1955</v>
      </c>
      <c r="D3244">
        <v>1644</v>
      </c>
      <c r="E3244">
        <f>VLOOKUP(C3244,GDP!A$1:BG$265,34,FALSE)</f>
        <v>11152971316.074015</v>
      </c>
      <c r="F3244">
        <f>VLOOKUP(C3244,Population!A$1:BG$265,34,FALSE)</f>
        <v>13163019</v>
      </c>
      <c r="G3244">
        <f t="shared" si="50"/>
        <v>847.29584573827742</v>
      </c>
    </row>
    <row r="3245" spans="1:7" x14ac:dyDescent="0.4">
      <c r="A3245">
        <v>44</v>
      </c>
      <c r="B3245">
        <v>1992</v>
      </c>
      <c r="C3245" t="s">
        <v>1312</v>
      </c>
      <c r="D3245">
        <v>1643</v>
      </c>
      <c r="E3245">
        <f>VLOOKUP(C3245,GDP!A$1:BG$265,34,FALSE)</f>
        <v>18094238119.059525</v>
      </c>
      <c r="F3245">
        <f>VLOOKUP(C3245,Population!A$1:BG$265,34,FALSE)</f>
        <v>10705667</v>
      </c>
      <c r="G3245">
        <f t="shared" si="50"/>
        <v>1690.1551411097996</v>
      </c>
    </row>
    <row r="3246" spans="1:7" x14ac:dyDescent="0.4">
      <c r="A3246">
        <v>45</v>
      </c>
      <c r="B3246">
        <v>1992</v>
      </c>
      <c r="C3246" t="s">
        <v>100</v>
      </c>
      <c r="D3246">
        <v>1642</v>
      </c>
      <c r="E3246">
        <f>VLOOKUP(C3246,GDP!A$1:BG$265,34,FALSE)</f>
        <v>195078126346.10568</v>
      </c>
      <c r="F3246">
        <f>VLOOKUP(C3246,Population!A$1:BG$265,34,FALSE)</f>
        <v>7840709</v>
      </c>
      <c r="G3246">
        <f t="shared" si="50"/>
        <v>24880.164070124996</v>
      </c>
    </row>
    <row r="3247" spans="1:7" x14ac:dyDescent="0.4">
      <c r="A3247">
        <v>46</v>
      </c>
      <c r="B3247">
        <v>1992</v>
      </c>
      <c r="C3247" t="s">
        <v>1492</v>
      </c>
      <c r="D3247">
        <v>1635</v>
      </c>
      <c r="E3247">
        <f>VLOOKUP(C3247,GDP!A$1:BG$265,34,FALSE)</f>
        <v>6413901601.8306637</v>
      </c>
      <c r="F3247">
        <f>VLOOKUP(C3247,Population!A$1:BG$265,34,FALSE)</f>
        <v>15463854</v>
      </c>
      <c r="G3247">
        <f t="shared" si="50"/>
        <v>414.76734078261887</v>
      </c>
    </row>
    <row r="3248" spans="1:7" x14ac:dyDescent="0.4">
      <c r="A3248">
        <v>47</v>
      </c>
      <c r="B3248">
        <v>1992</v>
      </c>
      <c r="C3248" t="s">
        <v>109</v>
      </c>
      <c r="D3248">
        <v>1625</v>
      </c>
      <c r="E3248">
        <f>VLOOKUP(C3248,GDP!A$1:BG$265,34,FALSE)</f>
        <v>41855986519.423462</v>
      </c>
      <c r="F3248">
        <f>VLOOKUP(C3248,Population!A$1:BG$265,34,FALSE)</f>
        <v>60035536</v>
      </c>
      <c r="G3248">
        <f t="shared" si="50"/>
        <v>697.18685478919451</v>
      </c>
    </row>
    <row r="3249" spans="1:7" x14ac:dyDescent="0.4">
      <c r="A3249">
        <v>48</v>
      </c>
      <c r="B3249">
        <v>1992</v>
      </c>
      <c r="C3249" t="s">
        <v>727</v>
      </c>
      <c r="D3249">
        <v>1623</v>
      </c>
      <c r="E3249">
        <f>VLOOKUP(C3249,GDP!A$1:BG$265,34,FALSE)</f>
        <v>48003298223.11779</v>
      </c>
      <c r="F3249">
        <f>VLOOKUP(C3249,Population!A$1:BG$265,34,FALSE)</f>
        <v>27181094</v>
      </c>
      <c r="G3249">
        <f t="shared" si="50"/>
        <v>1766.0546784142607</v>
      </c>
    </row>
    <row r="3250" spans="1:7" x14ac:dyDescent="0.4">
      <c r="A3250">
        <v>49</v>
      </c>
      <c r="B3250">
        <v>1992</v>
      </c>
      <c r="C3250" t="s">
        <v>678</v>
      </c>
      <c r="D3250">
        <v>1621</v>
      </c>
      <c r="E3250">
        <f>VLOOKUP(C3250,GDP!A$1:BG$265,34,FALSE)</f>
        <v>0</v>
      </c>
      <c r="F3250">
        <f>VLOOKUP(C3250,Population!A$1:BG$265,34,FALSE)</f>
        <v>58260738</v>
      </c>
      <c r="G3250" t="str">
        <f t="shared" si="50"/>
        <v>.</v>
      </c>
    </row>
    <row r="3251" spans="1:7" x14ac:dyDescent="0.4">
      <c r="A3251">
        <v>49</v>
      </c>
      <c r="B3251">
        <v>1992</v>
      </c>
      <c r="C3251" t="s">
        <v>1046</v>
      </c>
      <c r="D3251">
        <v>1621</v>
      </c>
      <c r="E3251">
        <f>VLOOKUP(C3251,GDP!A$1:BG$265,34,FALSE)</f>
        <v>137087876662.21628</v>
      </c>
      <c r="F3251">
        <f>VLOOKUP(C3251,Population!A$1:BG$265,34,FALSE)</f>
        <v>17378833</v>
      </c>
      <c r="G3251">
        <f t="shared" si="50"/>
        <v>7888.2095628754978</v>
      </c>
    </row>
    <row r="3252" spans="1:7" x14ac:dyDescent="0.4">
      <c r="A3252">
        <v>51</v>
      </c>
      <c r="B3252">
        <v>1992</v>
      </c>
      <c r="C3252" t="s">
        <v>2120</v>
      </c>
      <c r="D3252">
        <v>1615</v>
      </c>
      <c r="E3252">
        <f>VLOOKUP(C3252,GDP!A$1:BG$265,34,FALSE)</f>
        <v>3181921787.7094975</v>
      </c>
      <c r="F3252">
        <f>VLOOKUP(C3252,Population!A$1:BG$265,34,FALSE)</f>
        <v>8452275</v>
      </c>
      <c r="G3252">
        <f t="shared" si="50"/>
        <v>376.45743751942496</v>
      </c>
    </row>
    <row r="3253" spans="1:7" x14ac:dyDescent="0.4">
      <c r="A3253">
        <v>52</v>
      </c>
      <c r="B3253">
        <v>1992</v>
      </c>
      <c r="C3253" t="s">
        <v>2005</v>
      </c>
      <c r="D3253">
        <v>1612</v>
      </c>
      <c r="E3253">
        <f>VLOOKUP(C3253,GDP!A$1:BG$265,34,FALSE)</f>
        <v>24917355371.900826</v>
      </c>
      <c r="F3253">
        <f>VLOOKUP(C3253,Population!A$1:BG$265,34,FALSE)</f>
        <v>16439095</v>
      </c>
      <c r="G3253">
        <f t="shared" si="50"/>
        <v>1515.737659031767</v>
      </c>
    </row>
    <row r="3254" spans="1:7" x14ac:dyDescent="0.4">
      <c r="A3254">
        <v>53</v>
      </c>
      <c r="B3254">
        <v>1992</v>
      </c>
      <c r="C3254" t="s">
        <v>934</v>
      </c>
      <c r="D3254">
        <v>1605</v>
      </c>
      <c r="E3254">
        <f>VLOOKUP(C3254,GDP!A$1:BG$265,34,FALSE)</f>
        <v>8528593084.4874916</v>
      </c>
      <c r="F3254">
        <f>VLOOKUP(C3254,Population!A$1:BG$265,34,FALSE)</f>
        <v>3257466</v>
      </c>
      <c r="G3254">
        <f t="shared" si="50"/>
        <v>2618.1679515572814</v>
      </c>
    </row>
    <row r="3255" spans="1:7" x14ac:dyDescent="0.4">
      <c r="A3255">
        <v>53</v>
      </c>
      <c r="B3255">
        <v>1992</v>
      </c>
      <c r="C3255" t="s">
        <v>1981</v>
      </c>
      <c r="D3255">
        <v>1605</v>
      </c>
      <c r="E3255">
        <f>VLOOKUP(C3255,GDP!A$1:BG$265,34,FALSE)</f>
        <v>0</v>
      </c>
      <c r="F3255">
        <f>VLOOKUP(C3255,Population!A$1:BG$265,34,FALSE)</f>
        <v>4873500</v>
      </c>
      <c r="G3255" t="str">
        <f t="shared" si="50"/>
        <v>.</v>
      </c>
    </row>
    <row r="3256" spans="1:7" x14ac:dyDescent="0.4">
      <c r="A3256">
        <v>55</v>
      </c>
      <c r="B3256">
        <v>1992</v>
      </c>
      <c r="C3256" t="s">
        <v>522</v>
      </c>
      <c r="D3256">
        <v>1594</v>
      </c>
      <c r="E3256">
        <f>VLOOKUP(C3256,GDP!A$1:BG$265,34,FALSE)</f>
        <v>33711069430.780041</v>
      </c>
      <c r="F3256">
        <f>VLOOKUP(C3256,Population!A$1:BG$265,34,FALSE)</f>
        <v>25791494</v>
      </c>
      <c r="G3256">
        <f t="shared" si="50"/>
        <v>1307.0615231044794</v>
      </c>
    </row>
    <row r="3257" spans="1:7" x14ac:dyDescent="0.4">
      <c r="A3257">
        <v>56</v>
      </c>
      <c r="B3257">
        <v>1992</v>
      </c>
      <c r="C3257" t="s">
        <v>1509</v>
      </c>
      <c r="D3257">
        <v>1584</v>
      </c>
      <c r="E3257">
        <f>VLOOKUP(C3257,GDP!A$1:BG$265,34,FALSE)</f>
        <v>71896428571.428574</v>
      </c>
      <c r="F3257">
        <f>VLOOKUP(C3257,Population!A$1:BG$265,34,FALSE)</f>
        <v>52150266</v>
      </c>
      <c r="G3257">
        <f t="shared" si="50"/>
        <v>1378.6397287298319</v>
      </c>
    </row>
    <row r="3258" spans="1:7" x14ac:dyDescent="0.4">
      <c r="A3258">
        <v>56</v>
      </c>
      <c r="B3258">
        <v>1992</v>
      </c>
      <c r="C3258" t="s">
        <v>1302</v>
      </c>
      <c r="D3258">
        <v>1584</v>
      </c>
      <c r="E3258">
        <f>VLOOKUP(C3258,GDP!A$1:BG$265,34,FALSE)</f>
        <v>0</v>
      </c>
      <c r="F3258">
        <f>VLOOKUP(C3258,Population!A$1:BG$265,34,FALSE)</f>
        <v>1996498</v>
      </c>
      <c r="G3258" t="str">
        <f t="shared" si="50"/>
        <v>.</v>
      </c>
    </row>
    <row r="3259" spans="1:7" x14ac:dyDescent="0.4">
      <c r="A3259">
        <v>58</v>
      </c>
      <c r="B3259">
        <v>1992</v>
      </c>
      <c r="C3259" t="s">
        <v>295</v>
      </c>
      <c r="D3259">
        <v>1575</v>
      </c>
      <c r="E3259">
        <f>VLOOKUP(C3259,GDP!A$1:BG$265,34,FALSE)</f>
        <v>158459130434.78256</v>
      </c>
      <c r="F3259">
        <f>VLOOKUP(C3259,Population!A$1:BG$265,34,FALSE)</f>
        <v>55748875</v>
      </c>
      <c r="G3259">
        <f t="shared" si="50"/>
        <v>2842.3735982974108</v>
      </c>
    </row>
    <row r="3260" spans="1:7" x14ac:dyDescent="0.4">
      <c r="A3260">
        <v>58</v>
      </c>
      <c r="B3260">
        <v>1992</v>
      </c>
      <c r="C3260" t="s">
        <v>1976</v>
      </c>
      <c r="D3260">
        <v>1575</v>
      </c>
      <c r="E3260">
        <f>VLOOKUP(C3260,GDP!A$1:BG$265,34,FALSE)</f>
        <v>112625431377.75418</v>
      </c>
      <c r="F3260">
        <f>VLOOKUP(C3260,Population!A$1:BG$265,34,FALSE)</f>
        <v>5041992</v>
      </c>
      <c r="G3260">
        <f t="shared" si="50"/>
        <v>22337.487123691229</v>
      </c>
    </row>
    <row r="3261" spans="1:7" x14ac:dyDescent="0.4">
      <c r="A3261">
        <v>60</v>
      </c>
      <c r="B3261">
        <v>1992</v>
      </c>
      <c r="C3261" t="s">
        <v>505</v>
      </c>
      <c r="D3261">
        <v>1570</v>
      </c>
      <c r="E3261">
        <f>VLOOKUP(C3261,GDP!A$1:BG$265,34,FALSE)</f>
        <v>0</v>
      </c>
      <c r="F3261">
        <f>VLOOKUP(C3261,Population!A$1:BG$265,34,FALSE)</f>
        <v>5123000</v>
      </c>
      <c r="G3261" t="str">
        <f t="shared" si="50"/>
        <v>.</v>
      </c>
    </row>
    <row r="3262" spans="1:7" x14ac:dyDescent="0.4">
      <c r="A3262">
        <v>61</v>
      </c>
      <c r="B3262">
        <v>1992</v>
      </c>
      <c r="C3262" t="s">
        <v>2003</v>
      </c>
      <c r="D3262">
        <v>1564</v>
      </c>
      <c r="E3262">
        <f>VLOOKUP(C3262,GDP!A$1:BG$265,34,FALSE)</f>
        <v>6976080330.6577873</v>
      </c>
      <c r="F3262">
        <f>VLOOKUP(C3262,Population!A$1:BG$265,34,FALSE)</f>
        <v>261057</v>
      </c>
      <c r="G3262">
        <f t="shared" si="50"/>
        <v>26722.44119352397</v>
      </c>
    </row>
    <row r="3263" spans="1:7" x14ac:dyDescent="0.4">
      <c r="A3263">
        <v>62</v>
      </c>
      <c r="B3263">
        <v>1992</v>
      </c>
      <c r="C3263" t="s">
        <v>2285</v>
      </c>
      <c r="D3263">
        <v>1556</v>
      </c>
      <c r="E3263">
        <f>VLOOKUP(C3263,GDP!A$1:BG$265,34,FALSE)</f>
        <v>0</v>
      </c>
      <c r="F3263">
        <f>VLOOKUP(C3263,Population!A$1:BG$265,34,FALSE)</f>
        <v>37346147</v>
      </c>
      <c r="G3263" t="str">
        <f t="shared" si="50"/>
        <v>.</v>
      </c>
    </row>
    <row r="3264" spans="1:7" x14ac:dyDescent="0.4">
      <c r="A3264">
        <v>63</v>
      </c>
      <c r="B3264">
        <v>1992</v>
      </c>
      <c r="C3264" t="s">
        <v>74</v>
      </c>
      <c r="D3264">
        <v>1550</v>
      </c>
      <c r="E3264">
        <f>VLOOKUP(C3264,GDP!A$1:BG$265,34,FALSE)</f>
        <v>5643893347.006794</v>
      </c>
      <c r="F3264">
        <f>VLOOKUP(C3264,Population!A$1:BG$265,34,FALSE)</f>
        <v>7131707</v>
      </c>
      <c r="G3264">
        <f t="shared" si="50"/>
        <v>791.38042925863249</v>
      </c>
    </row>
    <row r="3265" spans="1:7" x14ac:dyDescent="0.4">
      <c r="A3265">
        <v>64</v>
      </c>
      <c r="B3265">
        <v>1992</v>
      </c>
      <c r="C3265" t="s">
        <v>637</v>
      </c>
      <c r="D3265">
        <v>1544</v>
      </c>
      <c r="E3265">
        <f>VLOOKUP(C3265,GDP!A$1:BG$265,34,FALSE)</f>
        <v>15497286295.793756</v>
      </c>
      <c r="F3265">
        <f>VLOOKUP(C3265,Population!A$1:BG$265,34,FALSE)</f>
        <v>8603225</v>
      </c>
      <c r="G3265">
        <f t="shared" si="50"/>
        <v>1801.3345339443938</v>
      </c>
    </row>
    <row r="3266" spans="1:7" x14ac:dyDescent="0.4">
      <c r="A3266">
        <v>65</v>
      </c>
      <c r="B3266">
        <v>1992</v>
      </c>
      <c r="C3266" t="s">
        <v>60</v>
      </c>
      <c r="D3266">
        <v>1542</v>
      </c>
      <c r="E3266">
        <f>VLOOKUP(C3266,GDP!A$1:BG$265,34,FALSE)</f>
        <v>36139225287.907867</v>
      </c>
      <c r="F3266">
        <f>VLOOKUP(C3266,Population!A$1:BG$265,34,FALSE)</f>
        <v>22737056</v>
      </c>
      <c r="G3266">
        <f t="shared" si="50"/>
        <v>1589.4417152294416</v>
      </c>
    </row>
    <row r="3267" spans="1:7" x14ac:dyDescent="0.4">
      <c r="A3267">
        <v>65</v>
      </c>
      <c r="B3267">
        <v>1992</v>
      </c>
      <c r="C3267" t="s">
        <v>719</v>
      </c>
      <c r="D3267">
        <v>1542</v>
      </c>
      <c r="E3267">
        <f>VLOOKUP(C3267,GDP!A$1:BG$265,34,FALSE)</f>
        <v>41636005954.912804</v>
      </c>
      <c r="F3267">
        <f>VLOOKUP(C3267,Population!A$1:BG$265,34,FALSE)</f>
        <v>3531700</v>
      </c>
      <c r="G3267">
        <f t="shared" ref="G3267:G3330" si="51">IFERROR(IF(E3267*F3267=0,".",E3267/F3267),".")</f>
        <v>11789.22500634618</v>
      </c>
    </row>
    <row r="3268" spans="1:7" x14ac:dyDescent="0.4">
      <c r="A3268">
        <v>67</v>
      </c>
      <c r="B3268">
        <v>1992</v>
      </c>
      <c r="C3268" t="s">
        <v>529</v>
      </c>
      <c r="D3268">
        <v>1537</v>
      </c>
      <c r="E3268">
        <f>VLOOKUP(C3268,GDP!A$1:BG$265,34,FALSE)</f>
        <v>5813399300</v>
      </c>
      <c r="F3268">
        <f>VLOOKUP(C3268,Population!A$1:BG$265,34,FALSE)</f>
        <v>5400331</v>
      </c>
      <c r="G3268">
        <f t="shared" si="51"/>
        <v>1076.4894411101839</v>
      </c>
    </row>
    <row r="3269" spans="1:7" x14ac:dyDescent="0.4">
      <c r="A3269">
        <v>68</v>
      </c>
      <c r="B3269">
        <v>1992</v>
      </c>
      <c r="C3269" t="s">
        <v>2104</v>
      </c>
      <c r="D3269">
        <v>1535</v>
      </c>
      <c r="E3269">
        <f>VLOOKUP(C3269,GDP!A$1:BG$265,34,FALSE)</f>
        <v>5439552941.1764708</v>
      </c>
      <c r="F3269">
        <f>VLOOKUP(C3269,Population!A$1:BG$265,34,FALSE)</f>
        <v>1237487</v>
      </c>
      <c r="G3269">
        <f t="shared" si="51"/>
        <v>4395.644512771828</v>
      </c>
    </row>
    <row r="3270" spans="1:7" x14ac:dyDescent="0.4">
      <c r="A3270">
        <v>69</v>
      </c>
      <c r="B3270">
        <v>1992</v>
      </c>
      <c r="C3270" t="s">
        <v>1170</v>
      </c>
      <c r="D3270">
        <v>1529</v>
      </c>
      <c r="E3270">
        <f>VLOOKUP(C3270,GDP!A$1:BG$265,34,FALSE)</f>
        <v>3908809463463.8569</v>
      </c>
      <c r="F3270">
        <f>VLOOKUP(C3270,Population!A$1:BG$265,34,FALSE)</f>
        <v>124229000</v>
      </c>
      <c r="G3270">
        <f t="shared" si="51"/>
        <v>31464.549046227989</v>
      </c>
    </row>
    <row r="3271" spans="1:7" x14ac:dyDescent="0.4">
      <c r="A3271">
        <v>70</v>
      </c>
      <c r="B3271">
        <v>1992</v>
      </c>
      <c r="C3271" t="s">
        <v>1936</v>
      </c>
      <c r="D3271">
        <v>1526</v>
      </c>
      <c r="E3271">
        <f>VLOOKUP(C3271,GDP!A$1:BG$265,34,FALSE)</f>
        <v>4820100000</v>
      </c>
      <c r="F3271">
        <f>VLOOKUP(C3271,Population!A$1:BG$265,34,FALSE)</f>
        <v>7382000</v>
      </c>
      <c r="G3271">
        <f t="shared" si="51"/>
        <v>652.95312923327015</v>
      </c>
    </row>
    <row r="3272" spans="1:7" x14ac:dyDescent="0.4">
      <c r="A3272">
        <v>71</v>
      </c>
      <c r="B3272">
        <v>1992</v>
      </c>
      <c r="C3272" t="s">
        <v>815</v>
      </c>
      <c r="D3272">
        <v>1524</v>
      </c>
      <c r="E3272">
        <f>VLOOKUP(C3272,GDP!A$1:BG$265,34,FALSE)</f>
        <v>592387689252.91626</v>
      </c>
      <c r="F3272">
        <f>VLOOKUP(C3272,Population!A$1:BG$265,34,FALSE)</f>
        <v>28519597</v>
      </c>
      <c r="G3272">
        <f t="shared" si="51"/>
        <v>20771.25035297365</v>
      </c>
    </row>
    <row r="3273" spans="1:7" x14ac:dyDescent="0.4">
      <c r="A3273">
        <v>72</v>
      </c>
      <c r="B3273">
        <v>1992</v>
      </c>
      <c r="C3273" t="s">
        <v>2121</v>
      </c>
      <c r="D3273">
        <v>1518</v>
      </c>
      <c r="E3273">
        <f>VLOOKUP(C3273,GDP!A$1:BG$265,34,FALSE)</f>
        <v>6751472200</v>
      </c>
      <c r="F3273">
        <f>VLOOKUP(C3273,Population!A$1:BG$265,34,FALSE)</f>
        <v>10682868</v>
      </c>
      <c r="G3273">
        <f t="shared" si="51"/>
        <v>631.99060402131715</v>
      </c>
    </row>
    <row r="3274" spans="1:7" x14ac:dyDescent="0.4">
      <c r="A3274">
        <v>72</v>
      </c>
      <c r="B3274">
        <v>1992</v>
      </c>
      <c r="C3274" t="s">
        <v>1261</v>
      </c>
      <c r="D3274">
        <v>1518</v>
      </c>
      <c r="E3274">
        <f>VLOOKUP(C3274,GDP!A$1:BG$265,34,FALSE)</f>
        <v>6004885321.3435402</v>
      </c>
      <c r="F3274">
        <f>VLOOKUP(C3274,Population!A$1:BG$265,34,FALSE)</f>
        <v>8029725</v>
      </c>
      <c r="G3274">
        <f t="shared" si="51"/>
        <v>747.83200188593514</v>
      </c>
    </row>
    <row r="3275" spans="1:7" x14ac:dyDescent="0.4">
      <c r="A3275">
        <v>74</v>
      </c>
      <c r="B3275">
        <v>1992</v>
      </c>
      <c r="C3275" t="s">
        <v>2079</v>
      </c>
      <c r="D3275">
        <v>1509</v>
      </c>
      <c r="E3275">
        <f>VLOOKUP(C3275,GDP!A$1:BG$265,34,FALSE)</f>
        <v>679997997.59711659</v>
      </c>
      <c r="F3275">
        <f>VLOOKUP(C3275,Population!A$1:BG$265,34,FALSE)</f>
        <v>4331332</v>
      </c>
      <c r="G3275">
        <f t="shared" si="51"/>
        <v>156.99512242356775</v>
      </c>
    </row>
    <row r="3276" spans="1:7" x14ac:dyDescent="0.4">
      <c r="A3276">
        <v>75</v>
      </c>
      <c r="B3276">
        <v>1992</v>
      </c>
      <c r="C3276" t="s">
        <v>1932</v>
      </c>
      <c r="D3276">
        <v>1507</v>
      </c>
      <c r="E3276">
        <f>VLOOKUP(C3276,GDP!A$1:BG$265,34,FALSE)</f>
        <v>54239171887.769005</v>
      </c>
      <c r="F3276">
        <f>VLOOKUP(C3276,Population!A$1:BG$265,34,FALSE)</f>
        <v>2086639</v>
      </c>
      <c r="G3276">
        <f t="shared" si="51"/>
        <v>25993.558007767038</v>
      </c>
    </row>
    <row r="3277" spans="1:7" x14ac:dyDescent="0.4">
      <c r="A3277">
        <v>75</v>
      </c>
      <c r="B3277">
        <v>1992</v>
      </c>
      <c r="C3277" t="s">
        <v>2097</v>
      </c>
      <c r="D3277">
        <v>1507</v>
      </c>
      <c r="E3277">
        <f>VLOOKUP(C3277,GDP!A$1:BG$265,34,FALSE)</f>
        <v>1600000000</v>
      </c>
      <c r="F3277">
        <f>VLOOKUP(C3277,Population!A$1:BG$265,34,FALSE)</f>
        <v>3899843</v>
      </c>
      <c r="G3277">
        <f t="shared" si="51"/>
        <v>410.27292637165135</v>
      </c>
    </row>
    <row r="3278" spans="1:7" x14ac:dyDescent="0.4">
      <c r="A3278">
        <v>77</v>
      </c>
      <c r="B3278">
        <v>1992</v>
      </c>
      <c r="C3278" t="s">
        <v>2107</v>
      </c>
      <c r="D3278">
        <v>1505</v>
      </c>
      <c r="E3278">
        <f>VLOOKUP(C3278,GDP!A$1:BG$265,34,FALSE)</f>
        <v>2857457860.0508757</v>
      </c>
      <c r="F3278">
        <f>VLOOKUP(C3278,Population!A$1:BG$265,34,FALSE)</f>
        <v>18652889</v>
      </c>
      <c r="G3278">
        <f t="shared" si="51"/>
        <v>153.19116840564888</v>
      </c>
    </row>
    <row r="3279" spans="1:7" x14ac:dyDescent="0.4">
      <c r="A3279">
        <v>78</v>
      </c>
      <c r="B3279">
        <v>1992</v>
      </c>
      <c r="C3279" t="s">
        <v>2072</v>
      </c>
      <c r="D3279">
        <v>1504</v>
      </c>
      <c r="E3279">
        <f>VLOOKUP(C3279,GDP!A$1:BG$265,34,FALSE)</f>
        <v>7646153983.5164833</v>
      </c>
      <c r="F3279">
        <f>VLOOKUP(C3279,Population!A$1:BG$265,34,FALSE)</f>
        <v>495517</v>
      </c>
      <c r="G3279">
        <f t="shared" si="51"/>
        <v>15430.659257939653</v>
      </c>
    </row>
    <row r="3280" spans="1:7" x14ac:dyDescent="0.4">
      <c r="A3280">
        <v>79</v>
      </c>
      <c r="B3280">
        <v>1992</v>
      </c>
      <c r="C3280" t="s">
        <v>186</v>
      </c>
      <c r="D3280">
        <v>1502</v>
      </c>
      <c r="E3280">
        <f>VLOOKUP(C3280,GDP!A$1:BG$265,34,FALSE)</f>
        <v>22085858243.243244</v>
      </c>
      <c r="F3280">
        <f>VLOOKUP(C3280,Population!A$1:BG$265,34,FALSE)</f>
        <v>10733363</v>
      </c>
      <c r="G3280">
        <f t="shared" si="51"/>
        <v>2057.6829688181833</v>
      </c>
    </row>
    <row r="3281" spans="1:7" x14ac:dyDescent="0.4">
      <c r="A3281">
        <v>80</v>
      </c>
      <c r="B3281">
        <v>1992</v>
      </c>
      <c r="C3281" t="s">
        <v>2015</v>
      </c>
      <c r="D3281">
        <v>1500</v>
      </c>
      <c r="E3281">
        <f>VLOOKUP(C3281,GDP!A$1:BG$265,34,FALSE)</f>
        <v>33881392045.454544</v>
      </c>
      <c r="F3281">
        <f>VLOOKUP(C3281,Population!A$1:BG$265,34,FALSE)</f>
        <v>4651004</v>
      </c>
      <c r="G3281">
        <f t="shared" si="51"/>
        <v>7284.7479910691418</v>
      </c>
    </row>
    <row r="3282" spans="1:7" x14ac:dyDescent="0.4">
      <c r="A3282">
        <v>80</v>
      </c>
      <c r="B3282">
        <v>1992</v>
      </c>
      <c r="C3282" t="s">
        <v>2033</v>
      </c>
      <c r="D3282">
        <v>1500</v>
      </c>
      <c r="E3282">
        <f>VLOOKUP(C3282,GDP!A$1:BG$265,34,FALSE)</f>
        <v>3024459564.3215685</v>
      </c>
      <c r="F3282">
        <f>VLOOKUP(C3282,Population!A$1:BG$265,34,FALSE)</f>
        <v>12301336</v>
      </c>
      <c r="G3282">
        <f t="shared" si="51"/>
        <v>245.86431622724299</v>
      </c>
    </row>
    <row r="3283" spans="1:7" x14ac:dyDescent="0.4">
      <c r="A3283">
        <v>82</v>
      </c>
      <c r="B3283">
        <v>1992</v>
      </c>
      <c r="C3283" t="s">
        <v>2032</v>
      </c>
      <c r="D3283">
        <v>1484</v>
      </c>
      <c r="E3283">
        <f>VLOOKUP(C3283,GDP!A$1:BG$265,34,FALSE)</f>
        <v>0</v>
      </c>
      <c r="F3283">
        <f>VLOOKUP(C3283,Population!A$1:BG$265,34,FALSE)</f>
        <v>3706000</v>
      </c>
      <c r="G3283" t="str">
        <f t="shared" si="51"/>
        <v>.</v>
      </c>
    </row>
    <row r="3284" spans="1:7" x14ac:dyDescent="0.4">
      <c r="A3284">
        <v>83</v>
      </c>
      <c r="B3284">
        <v>1992</v>
      </c>
      <c r="C3284" t="s">
        <v>1980</v>
      </c>
      <c r="D3284">
        <v>1481</v>
      </c>
      <c r="E3284">
        <f>VLOOKUP(C3284,GDP!A$1:BG$265,34,FALSE)</f>
        <v>5592390848.5264759</v>
      </c>
      <c r="F3284">
        <f>VLOOKUP(C3284,Population!A$1:BG$265,34,FALSE)</f>
        <v>1004676</v>
      </c>
      <c r="G3284">
        <f t="shared" si="51"/>
        <v>5566.3625373020514</v>
      </c>
    </row>
    <row r="3285" spans="1:7" x14ac:dyDescent="0.4">
      <c r="A3285">
        <v>84</v>
      </c>
      <c r="B3285">
        <v>1992</v>
      </c>
      <c r="C3285" t="s">
        <v>1954</v>
      </c>
      <c r="D3285">
        <v>1479</v>
      </c>
      <c r="E3285">
        <f>VLOOKUP(C3285,GDP!A$1:BG$265,34,FALSE)</f>
        <v>426915712711.146</v>
      </c>
      <c r="F3285">
        <f>VLOOKUP(C3285,Population!A$1:BG$265,34,FALSE)</f>
        <v>1164970000</v>
      </c>
      <c r="G3285">
        <f t="shared" si="51"/>
        <v>366.46069230207303</v>
      </c>
    </row>
    <row r="3286" spans="1:7" x14ac:dyDescent="0.4">
      <c r="A3286">
        <v>85</v>
      </c>
      <c r="B3286">
        <v>1992</v>
      </c>
      <c r="C3286" t="s">
        <v>750</v>
      </c>
      <c r="D3286">
        <v>1477</v>
      </c>
      <c r="E3286">
        <f>VLOOKUP(C3286,GDP!A$1:BG$265,34,FALSE)</f>
        <v>19858555214.72393</v>
      </c>
      <c r="F3286">
        <f>VLOOKUP(C3286,Population!A$1:BG$265,34,FALSE)</f>
        <v>0</v>
      </c>
      <c r="G3286" t="str">
        <f t="shared" si="51"/>
        <v>.</v>
      </c>
    </row>
    <row r="3287" spans="1:7" x14ac:dyDescent="0.4">
      <c r="A3287">
        <v>86</v>
      </c>
      <c r="B3287">
        <v>1992</v>
      </c>
      <c r="C3287" t="s">
        <v>2260</v>
      </c>
      <c r="D3287">
        <v>1470</v>
      </c>
      <c r="E3287" t="e">
        <f>VLOOKUP(C3287,GDP!A$1:BG$265,34,FALSE)</f>
        <v>#N/A</v>
      </c>
      <c r="F3287" t="e">
        <f>VLOOKUP(C3287,Population!A$1:BG$265,34,FALSE)</f>
        <v>#N/A</v>
      </c>
      <c r="G3287" t="str">
        <f t="shared" si="51"/>
        <v>.</v>
      </c>
    </row>
    <row r="3288" spans="1:7" x14ac:dyDescent="0.4">
      <c r="A3288">
        <v>87</v>
      </c>
      <c r="B3288">
        <v>1992</v>
      </c>
      <c r="C3288" t="s">
        <v>1988</v>
      </c>
      <c r="D3288">
        <v>1469</v>
      </c>
      <c r="E3288">
        <f>VLOOKUP(C3288,GDP!A$1:BG$265,34,FALSE)</f>
        <v>10440842165.319305</v>
      </c>
      <c r="F3288">
        <f>VLOOKUP(C3288,Population!A$1:BG$265,34,FALSE)</f>
        <v>9708544</v>
      </c>
      <c r="G3288">
        <f t="shared" si="51"/>
        <v>1075.4282171785292</v>
      </c>
    </row>
    <row r="3289" spans="1:7" x14ac:dyDescent="0.4">
      <c r="A3289">
        <v>88</v>
      </c>
      <c r="B3289">
        <v>1992</v>
      </c>
      <c r="C3289" t="s">
        <v>2038</v>
      </c>
      <c r="D3289">
        <v>1460</v>
      </c>
      <c r="E3289">
        <f>VLOOKUP(C3289,GDP!A$1:BG$265,34,FALSE)</f>
        <v>2830673388.8242855</v>
      </c>
      <c r="F3289">
        <f>VLOOKUP(C3289,Population!A$1:BG$265,34,FALSE)</f>
        <v>8868263</v>
      </c>
      <c r="G3289">
        <f t="shared" si="51"/>
        <v>319.19141198499477</v>
      </c>
    </row>
    <row r="3290" spans="1:7" x14ac:dyDescent="0.4">
      <c r="A3290">
        <v>89</v>
      </c>
      <c r="B3290">
        <v>1992</v>
      </c>
      <c r="C3290" t="s">
        <v>1977</v>
      </c>
      <c r="D3290">
        <v>1459</v>
      </c>
      <c r="E3290">
        <f>VLOOKUP(C3290,GDP!A$1:BG$265,34,FALSE)</f>
        <v>1531803060.5455756</v>
      </c>
      <c r="F3290">
        <f>VLOOKUP(C3290,Population!A$1:BG$265,34,FALSE)</f>
        <v>744531</v>
      </c>
      <c r="G3290">
        <f t="shared" si="51"/>
        <v>2057.4066903131979</v>
      </c>
    </row>
    <row r="3291" spans="1:7" x14ac:dyDescent="0.4">
      <c r="A3291">
        <v>90</v>
      </c>
      <c r="B3291">
        <v>1992</v>
      </c>
      <c r="C3291" t="s">
        <v>2279</v>
      </c>
      <c r="D3291">
        <v>1456</v>
      </c>
      <c r="E3291" t="e">
        <f>VLOOKUP(C3291,GDP!A$1:BG$265,34,FALSE)</f>
        <v>#N/A</v>
      </c>
      <c r="F3291" t="e">
        <f>VLOOKUP(C3291,Population!A$1:BG$265,34,FALSE)</f>
        <v>#N/A</v>
      </c>
      <c r="G3291" t="str">
        <f t="shared" si="51"/>
        <v>.</v>
      </c>
    </row>
    <row r="3292" spans="1:7" x14ac:dyDescent="0.4">
      <c r="A3292">
        <v>91</v>
      </c>
      <c r="B3292">
        <v>1992</v>
      </c>
      <c r="C3292" t="s">
        <v>1961</v>
      </c>
      <c r="D3292">
        <v>1451</v>
      </c>
      <c r="E3292">
        <f>VLOOKUP(C3292,GDP!A$1:BG$265,34,FALSE)</f>
        <v>6912150456.3233366</v>
      </c>
      <c r="F3292">
        <f>VLOOKUP(C3292,Population!A$1:BG$265,34,FALSE)</f>
        <v>800609</v>
      </c>
      <c r="G3292">
        <f t="shared" si="51"/>
        <v>8633.6157304293811</v>
      </c>
    </row>
    <row r="3293" spans="1:7" x14ac:dyDescent="0.4">
      <c r="A3293">
        <v>92</v>
      </c>
      <c r="B3293">
        <v>1992</v>
      </c>
      <c r="C3293" t="s">
        <v>2273</v>
      </c>
      <c r="D3293">
        <v>1443</v>
      </c>
      <c r="E3293">
        <f>VLOOKUP(C3293,GDP!A$1:BG$265,34,FALSE)</f>
        <v>2933222714.1150575</v>
      </c>
      <c r="F3293">
        <f>VLOOKUP(C3293,Population!A$1:BG$265,34,FALSE)</f>
        <v>2577035</v>
      </c>
      <c r="G3293">
        <f t="shared" si="51"/>
        <v>1138.216094897841</v>
      </c>
    </row>
    <row r="3294" spans="1:7" x14ac:dyDescent="0.4">
      <c r="A3294">
        <v>93</v>
      </c>
      <c r="B3294">
        <v>1992</v>
      </c>
      <c r="C3294" t="s">
        <v>2275</v>
      </c>
      <c r="D3294">
        <v>1438</v>
      </c>
      <c r="E3294" t="e">
        <f>VLOOKUP(C3294,GDP!A$1:BG$265,34,FALSE)</f>
        <v>#N/A</v>
      </c>
      <c r="F3294" t="e">
        <f>VLOOKUP(C3294,Population!A$1:BG$265,34,FALSE)</f>
        <v>#N/A</v>
      </c>
      <c r="G3294" t="str">
        <f t="shared" si="51"/>
        <v>.</v>
      </c>
    </row>
    <row r="3295" spans="1:7" x14ac:dyDescent="0.4">
      <c r="A3295">
        <v>94</v>
      </c>
      <c r="B3295">
        <v>1992</v>
      </c>
      <c r="C3295" t="s">
        <v>1983</v>
      </c>
      <c r="D3295">
        <v>1436</v>
      </c>
      <c r="E3295">
        <f>VLOOKUP(C3295,GDP!A$1:BG$265,34,FALSE)</f>
        <v>3284625277.1618624</v>
      </c>
      <c r="F3295">
        <f>VLOOKUP(C3295,Population!A$1:BG$265,34,FALSE)</f>
        <v>6758838</v>
      </c>
      <c r="G3295">
        <f t="shared" si="51"/>
        <v>485.97484910303552</v>
      </c>
    </row>
    <row r="3296" spans="1:7" x14ac:dyDescent="0.4">
      <c r="A3296">
        <v>94</v>
      </c>
      <c r="B3296">
        <v>1992</v>
      </c>
      <c r="C3296" t="s">
        <v>2048</v>
      </c>
      <c r="D3296">
        <v>1436</v>
      </c>
      <c r="E3296">
        <f>VLOOKUP(C3296,GDP!A$1:BG$265,34,FALSE)</f>
        <v>1799517081.5641217</v>
      </c>
      <c r="F3296">
        <f>VLOOKUP(C3296,Population!A$1:BG$265,34,FALSE)</f>
        <v>9729717</v>
      </c>
      <c r="G3296">
        <f t="shared" si="51"/>
        <v>184.95060869335887</v>
      </c>
    </row>
    <row r="3297" spans="1:7" x14ac:dyDescent="0.4">
      <c r="A3297">
        <v>96</v>
      </c>
      <c r="B3297">
        <v>1992</v>
      </c>
      <c r="C3297" t="s">
        <v>1929</v>
      </c>
      <c r="D3297">
        <v>1431</v>
      </c>
      <c r="E3297">
        <f>VLOOKUP(C3297,GDP!A$1:BG$265,34,FALSE)</f>
        <v>709452583.88031852</v>
      </c>
      <c r="F3297">
        <f>VLOOKUP(C3297,Population!A$1:BG$265,34,FALSE)</f>
        <v>3247039</v>
      </c>
      <c r="G3297">
        <f t="shared" si="51"/>
        <v>218.49216590263268</v>
      </c>
    </row>
    <row r="3298" spans="1:7" x14ac:dyDescent="0.4">
      <c r="A3298">
        <v>97</v>
      </c>
      <c r="B3298">
        <v>1992</v>
      </c>
      <c r="C3298" t="s">
        <v>1939</v>
      </c>
      <c r="D3298">
        <v>1421</v>
      </c>
      <c r="E3298">
        <f>VLOOKUP(C3298,GDP!A$1:BG$265,34,FALSE)</f>
        <v>2240264711.5481591</v>
      </c>
      <c r="F3298">
        <f>VLOOKUP(C3298,Population!A$1:BG$265,34,FALSE)</f>
        <v>9297113</v>
      </c>
      <c r="G3298">
        <f t="shared" si="51"/>
        <v>240.96348098040318</v>
      </c>
    </row>
    <row r="3299" spans="1:7" x14ac:dyDescent="0.4">
      <c r="A3299">
        <v>98</v>
      </c>
      <c r="B3299">
        <v>1992</v>
      </c>
      <c r="C3299" t="s">
        <v>2282</v>
      </c>
      <c r="D3299">
        <v>1419</v>
      </c>
      <c r="E3299">
        <f>VLOOKUP(C3299,GDP!A$1:BG$265,34,FALSE)</f>
        <v>13253565898.955755</v>
      </c>
      <c r="F3299">
        <f>VLOOKUP(C3299,Population!A$1:BG$265,34,FALSE)</f>
        <v>13187085</v>
      </c>
      <c r="G3299">
        <f t="shared" si="51"/>
        <v>1005.0413642556907</v>
      </c>
    </row>
    <row r="3300" spans="1:7" x14ac:dyDescent="0.4">
      <c r="A3300">
        <v>99</v>
      </c>
      <c r="B3300">
        <v>1992</v>
      </c>
      <c r="C3300" t="s">
        <v>2096</v>
      </c>
      <c r="D3300">
        <v>1415</v>
      </c>
      <c r="E3300">
        <f>VLOOKUP(C3300,GDP!A$1:BG$265,34,FALSE)</f>
        <v>2156666666.666667</v>
      </c>
      <c r="F3300">
        <f>VLOOKUP(C3300,Population!A$1:BG$265,34,FALSE)</f>
        <v>5502976</v>
      </c>
      <c r="G3300">
        <f t="shared" si="51"/>
        <v>391.90915364098754</v>
      </c>
    </row>
    <row r="3301" spans="1:7" x14ac:dyDescent="0.4">
      <c r="A3301">
        <v>100</v>
      </c>
      <c r="B3301">
        <v>1992</v>
      </c>
      <c r="C3301" t="s">
        <v>1180</v>
      </c>
      <c r="D3301">
        <v>1405</v>
      </c>
      <c r="E3301">
        <f>VLOOKUP(C3301,GDP!A$1:BG$265,34,FALSE)</f>
        <v>3530892749.0213137</v>
      </c>
      <c r="F3301">
        <f>VLOOKUP(C3301,Population!A$1:BG$265,34,FALSE)</f>
        <v>2465362</v>
      </c>
      <c r="G3301">
        <f t="shared" si="51"/>
        <v>1432.2005243129868</v>
      </c>
    </row>
    <row r="3302" spans="1:7" x14ac:dyDescent="0.4">
      <c r="A3302">
        <v>1</v>
      </c>
      <c r="B3302">
        <v>1993</v>
      </c>
      <c r="C3302" t="s">
        <v>133</v>
      </c>
      <c r="D3302">
        <v>2014</v>
      </c>
      <c r="E3302">
        <f>VLOOKUP(C3302,GDP!A$1:BG$265,35,FALSE)</f>
        <v>2068555542410.9783</v>
      </c>
      <c r="F3302">
        <f>VLOOKUP(C3302,Population!A$1:BG$265,35,FALSE)</f>
        <v>81156363</v>
      </c>
      <c r="G3302">
        <f t="shared" si="51"/>
        <v>25488.519518931353</v>
      </c>
    </row>
    <row r="3303" spans="1:7" x14ac:dyDescent="0.4">
      <c r="A3303">
        <v>2</v>
      </c>
      <c r="B3303">
        <v>1993</v>
      </c>
      <c r="C3303" t="s">
        <v>147</v>
      </c>
      <c r="D3303">
        <v>1999</v>
      </c>
      <c r="E3303">
        <f>VLOOKUP(C3303,GDP!A$1:BG$265,35,FALSE)</f>
        <v>1061445225790.5747</v>
      </c>
      <c r="F3303">
        <f>VLOOKUP(C3303,Population!A$1:BG$265,35,FALSE)</f>
        <v>56831821</v>
      </c>
      <c r="G3303">
        <f t="shared" si="51"/>
        <v>18676.952578918328</v>
      </c>
    </row>
    <row r="3304" spans="1:7" x14ac:dyDescent="0.4">
      <c r="A3304">
        <v>3</v>
      </c>
      <c r="B3304">
        <v>1993</v>
      </c>
      <c r="C3304" t="s">
        <v>118</v>
      </c>
      <c r="D3304">
        <v>1995</v>
      </c>
      <c r="E3304">
        <f>VLOOKUP(C3304,GDP!A$1:BG$265,35,FALSE)</f>
        <v>349037818106.31232</v>
      </c>
      <c r="F3304">
        <f>VLOOKUP(C3304,Population!A$1:BG$265,35,FALSE)</f>
        <v>15290368</v>
      </c>
      <c r="G3304">
        <f t="shared" si="51"/>
        <v>22827.300043158695</v>
      </c>
    </row>
    <row r="3305" spans="1:7" x14ac:dyDescent="0.4">
      <c r="A3305">
        <v>4</v>
      </c>
      <c r="B3305">
        <v>1993</v>
      </c>
      <c r="C3305" t="s">
        <v>51</v>
      </c>
      <c r="D3305">
        <v>1950</v>
      </c>
      <c r="E3305">
        <f>VLOOKUP(C3305,GDP!A$1:BG$265,35,FALSE)</f>
        <v>437798577639.75159</v>
      </c>
      <c r="F3305">
        <f>VLOOKUP(C3305,Population!A$1:BG$265,35,FALSE)</f>
        <v>157132682</v>
      </c>
      <c r="G3305">
        <f t="shared" si="51"/>
        <v>2786.1713557447683</v>
      </c>
    </row>
    <row r="3306" spans="1:7" x14ac:dyDescent="0.4">
      <c r="A3306">
        <v>5</v>
      </c>
      <c r="B3306">
        <v>1993</v>
      </c>
      <c r="C3306" t="s">
        <v>1607</v>
      </c>
      <c r="D3306">
        <v>1932</v>
      </c>
      <c r="E3306">
        <f>VLOOKUP(C3306,GDP!A$1:BG$265,35,FALSE)</f>
        <v>0</v>
      </c>
      <c r="F3306">
        <f>VLOOKUP(C3306,Population!A$1:BG$265,35,FALSE)</f>
        <v>7699307</v>
      </c>
      <c r="G3306" t="str">
        <f t="shared" si="51"/>
        <v>.</v>
      </c>
    </row>
    <row r="3307" spans="1:7" x14ac:dyDescent="0.4">
      <c r="A3307">
        <v>5</v>
      </c>
      <c r="B3307">
        <v>1993</v>
      </c>
      <c r="C3307" t="s">
        <v>399</v>
      </c>
      <c r="D3307">
        <v>1932</v>
      </c>
      <c r="E3307">
        <f>VLOOKUP(C3307,GDP!A$1:BG$265,35,FALSE)</f>
        <v>55802538219.02636</v>
      </c>
      <c r="F3307">
        <f>VLOOKUP(C3307,Population!A$1:BG$265,35,FALSE)</f>
        <v>36195168</v>
      </c>
      <c r="G3307">
        <f t="shared" si="51"/>
        <v>1541.712369425288</v>
      </c>
    </row>
    <row r="3308" spans="1:7" x14ac:dyDescent="0.4">
      <c r="A3308">
        <v>7</v>
      </c>
      <c r="B3308">
        <v>1993</v>
      </c>
      <c r="C3308" t="s">
        <v>858</v>
      </c>
      <c r="D3308">
        <v>1931</v>
      </c>
      <c r="E3308">
        <f>VLOOKUP(C3308,GDP!A$1:BG$265,35,FALSE)</f>
        <v>143195607581.8566</v>
      </c>
      <c r="F3308">
        <f>VLOOKUP(C3308,Population!A$1:BG$265,35,FALSE)</f>
        <v>5188628</v>
      </c>
      <c r="G3308">
        <f t="shared" si="51"/>
        <v>27597.971483377994</v>
      </c>
    </row>
    <row r="3309" spans="1:7" x14ac:dyDescent="0.4">
      <c r="A3309">
        <v>8</v>
      </c>
      <c r="B3309">
        <v>1993</v>
      </c>
      <c r="C3309" t="s">
        <v>65</v>
      </c>
      <c r="D3309">
        <v>1928</v>
      </c>
      <c r="E3309">
        <f>VLOOKUP(C3309,GDP!A$1:BG$265,35,FALSE)</f>
        <v>236741715015.01501</v>
      </c>
      <c r="F3309">
        <f>VLOOKUP(C3309,Population!A$1:BG$265,35,FALSE)</f>
        <v>34110917</v>
      </c>
      <c r="G3309">
        <f t="shared" si="51"/>
        <v>6940.3503580690904</v>
      </c>
    </row>
    <row r="3310" spans="1:7" x14ac:dyDescent="0.4">
      <c r="A3310">
        <v>9</v>
      </c>
      <c r="B3310">
        <v>1993</v>
      </c>
      <c r="C3310" t="s">
        <v>140</v>
      </c>
      <c r="D3310">
        <v>1913</v>
      </c>
      <c r="E3310">
        <f>VLOOKUP(C3310,GDP!A$1:BG$265,35,FALSE)</f>
        <v>523649481762.32184</v>
      </c>
      <c r="F3310">
        <f>VLOOKUP(C3310,Population!A$1:BG$265,35,FALSE)</f>
        <v>39361262</v>
      </c>
      <c r="G3310">
        <f t="shared" si="51"/>
        <v>13303.676131174905</v>
      </c>
    </row>
    <row r="3311" spans="1:7" x14ac:dyDescent="0.4">
      <c r="A3311">
        <v>10</v>
      </c>
      <c r="B3311">
        <v>1993</v>
      </c>
      <c r="C3311" t="s">
        <v>33</v>
      </c>
      <c r="D3311">
        <v>1890</v>
      </c>
      <c r="E3311">
        <f>VLOOKUP(C3311,GDP!A$1:BG$265,35,FALSE)</f>
        <v>500736065605.34082</v>
      </c>
      <c r="F3311">
        <f>VLOOKUP(C3311,Population!A$1:BG$265,35,FALSE)</f>
        <v>90600453</v>
      </c>
      <c r="G3311">
        <f t="shared" si="51"/>
        <v>5526.8605070367676</v>
      </c>
    </row>
    <row r="3312" spans="1:7" x14ac:dyDescent="0.4">
      <c r="A3312">
        <v>11</v>
      </c>
      <c r="B3312">
        <v>1993</v>
      </c>
      <c r="C3312" t="s">
        <v>32</v>
      </c>
      <c r="D3312">
        <v>1886</v>
      </c>
      <c r="E3312">
        <f>VLOOKUP(C3312,GDP!A$1:BG$265,35,FALSE)</f>
        <v>1322815612694.0005</v>
      </c>
      <c r="F3312">
        <f>VLOOKUP(C3312,Population!A$1:BG$265,35,FALSE)</f>
        <v>59106768</v>
      </c>
      <c r="G3312">
        <f t="shared" si="51"/>
        <v>22380.103961935467</v>
      </c>
    </row>
    <row r="3313" spans="1:7" x14ac:dyDescent="0.4">
      <c r="A3313">
        <v>12</v>
      </c>
      <c r="B3313">
        <v>1993</v>
      </c>
      <c r="C3313" t="s">
        <v>126</v>
      </c>
      <c r="D3313">
        <v>1882</v>
      </c>
      <c r="E3313">
        <f>VLOOKUP(C3313,GDP!A$1:BG$265,35,FALSE)</f>
        <v>209950792712.69623</v>
      </c>
      <c r="F3313">
        <f>VLOOKUP(C3313,Population!A$1:BG$265,35,FALSE)</f>
        <v>8718561</v>
      </c>
      <c r="G3313">
        <f t="shared" si="51"/>
        <v>24080.899670564468</v>
      </c>
    </row>
    <row r="3314" spans="1:7" x14ac:dyDescent="0.4">
      <c r="A3314">
        <v>13</v>
      </c>
      <c r="B3314">
        <v>1993</v>
      </c>
      <c r="C3314" t="s">
        <v>232</v>
      </c>
      <c r="D3314">
        <v>1877</v>
      </c>
      <c r="E3314">
        <f>VLOOKUP(C3314,GDP!A$1:BG$265,35,FALSE)</f>
        <v>1061388722255.549</v>
      </c>
      <c r="F3314">
        <f>VLOOKUP(C3314,Population!A$1:BG$265,35,FALSE)</f>
        <v>57718614</v>
      </c>
      <c r="G3314">
        <f t="shared" si="51"/>
        <v>18389.019567509866</v>
      </c>
    </row>
    <row r="3315" spans="1:7" x14ac:dyDescent="0.4">
      <c r="A3315">
        <v>14</v>
      </c>
      <c r="B3315">
        <v>1993</v>
      </c>
      <c r="C3315" t="s">
        <v>1181</v>
      </c>
      <c r="D3315">
        <v>1873</v>
      </c>
      <c r="E3315">
        <f>VLOOKUP(C3315,GDP!A$1:BG$265,35,FALSE)</f>
        <v>0</v>
      </c>
      <c r="F3315">
        <f>VLOOKUP(C3315,Population!A$1:BG$265,35,FALSE)</f>
        <v>4640000</v>
      </c>
      <c r="G3315" t="str">
        <f t="shared" si="51"/>
        <v>.</v>
      </c>
    </row>
    <row r="3316" spans="1:7" x14ac:dyDescent="0.4">
      <c r="A3316">
        <v>15</v>
      </c>
      <c r="B3316">
        <v>1993</v>
      </c>
      <c r="C3316" t="s">
        <v>2002</v>
      </c>
      <c r="D3316">
        <v>1861</v>
      </c>
      <c r="E3316">
        <f>VLOOKUP(C3316,GDP!A$1:BG$265,35,FALSE)</f>
        <v>52480253168.973137</v>
      </c>
      <c r="F3316">
        <f>VLOOKUP(C3316,Population!A$1:BG$265,35,FALSE)</f>
        <v>3576261</v>
      </c>
      <c r="G3316">
        <f t="shared" si="51"/>
        <v>14674.614959303344</v>
      </c>
    </row>
    <row r="3317" spans="1:7" x14ac:dyDescent="0.4">
      <c r="A3317">
        <v>16</v>
      </c>
      <c r="B3317">
        <v>1993</v>
      </c>
      <c r="C3317" t="s">
        <v>192</v>
      </c>
      <c r="D3317">
        <v>1854</v>
      </c>
      <c r="E3317">
        <f>VLOOKUP(C3317,GDP!A$1:BG$265,35,FALSE)</f>
        <v>120579072750.59557</v>
      </c>
      <c r="F3317">
        <f>VLOOKUP(C3317,Population!A$1:BG$265,35,FALSE)</f>
        <v>4311991</v>
      </c>
      <c r="G3317">
        <f t="shared" si="51"/>
        <v>27963.665218827118</v>
      </c>
    </row>
    <row r="3318" spans="1:7" x14ac:dyDescent="0.4">
      <c r="A3318">
        <v>17</v>
      </c>
      <c r="B3318">
        <v>1993</v>
      </c>
      <c r="C3318" t="s">
        <v>117</v>
      </c>
      <c r="D3318">
        <v>1847</v>
      </c>
      <c r="E3318">
        <f>VLOOKUP(C3318,GDP!A$1:BG$265,35,FALSE)</f>
        <v>264353008121.27774</v>
      </c>
      <c r="F3318">
        <f>VLOOKUP(C3318,Population!A$1:BG$265,35,FALSE)</f>
        <v>6938265</v>
      </c>
      <c r="G3318">
        <f t="shared" si="51"/>
        <v>38100.736729034958</v>
      </c>
    </row>
    <row r="3319" spans="1:7" x14ac:dyDescent="0.4">
      <c r="A3319">
        <v>18</v>
      </c>
      <c r="B3319">
        <v>1993</v>
      </c>
      <c r="C3319" t="s">
        <v>1485</v>
      </c>
      <c r="D3319">
        <v>1844</v>
      </c>
      <c r="E3319">
        <f>VLOOKUP(C3319,GDP!A$1:BG$265,35,FALSE)</f>
        <v>40614350197.235275</v>
      </c>
      <c r="F3319">
        <f>VLOOKUP(C3319,Population!A$1:BG$265,35,FALSE)</f>
        <v>10329855</v>
      </c>
      <c r="G3319">
        <f t="shared" si="51"/>
        <v>3931.7444627475675</v>
      </c>
    </row>
    <row r="3320" spans="1:7" x14ac:dyDescent="0.4">
      <c r="A3320">
        <v>19</v>
      </c>
      <c r="B3320">
        <v>1993</v>
      </c>
      <c r="C3320" t="s">
        <v>2073</v>
      </c>
      <c r="D3320">
        <v>1839</v>
      </c>
      <c r="E3320">
        <f>VLOOKUP(C3320,GDP!A$1:BG$265,35,FALSE)</f>
        <v>435083713850.83716</v>
      </c>
      <c r="F3320">
        <f>VLOOKUP(C3320,Population!A$1:BG$265,35,FALSE)</f>
        <v>148520000</v>
      </c>
      <c r="G3320">
        <f t="shared" si="51"/>
        <v>2929.4621185755263</v>
      </c>
    </row>
    <row r="3321" spans="1:7" x14ac:dyDescent="0.4">
      <c r="A3321">
        <v>20</v>
      </c>
      <c r="B3321">
        <v>1993</v>
      </c>
      <c r="C3321" t="s">
        <v>467</v>
      </c>
      <c r="D3321">
        <v>1830</v>
      </c>
      <c r="E3321">
        <f>VLOOKUP(C3321,GDP!A$1:BG$265,35,FALSE)</f>
        <v>95019103603.042007</v>
      </c>
      <c r="F3321">
        <f>VLOOKUP(C3321,Population!A$1:BG$265,35,FALSE)</f>
        <v>9964675</v>
      </c>
      <c r="G3321">
        <f t="shared" si="51"/>
        <v>9535.5948491086765</v>
      </c>
    </row>
    <row r="3322" spans="1:7" x14ac:dyDescent="0.4">
      <c r="A3322">
        <v>21</v>
      </c>
      <c r="B3322">
        <v>1993</v>
      </c>
      <c r="C3322" t="s">
        <v>59</v>
      </c>
      <c r="D3322">
        <v>1829</v>
      </c>
      <c r="E3322">
        <f>VLOOKUP(C3322,GDP!A$1:BG$265,35,FALSE)</f>
        <v>26362894736.842106</v>
      </c>
      <c r="F3322">
        <f>VLOOKUP(C3322,Population!A$1:BG$265,35,FALSE)</f>
        <v>22763280</v>
      </c>
      <c r="G3322">
        <f t="shared" si="51"/>
        <v>1158.1325159134408</v>
      </c>
    </row>
    <row r="3323" spans="1:7" x14ac:dyDescent="0.4">
      <c r="A3323">
        <v>22</v>
      </c>
      <c r="B3323">
        <v>1993</v>
      </c>
      <c r="C3323" t="s">
        <v>43</v>
      </c>
      <c r="D3323">
        <v>1826</v>
      </c>
      <c r="E3323">
        <f>VLOOKUP(C3323,GDP!A$1:BG$265,35,FALSE)</f>
        <v>225924679920.70895</v>
      </c>
      <c r="F3323">
        <f>VLOOKUP(C3323,Population!A$1:BG$265,35,FALSE)</f>
        <v>10084475</v>
      </c>
      <c r="G3323">
        <f t="shared" si="51"/>
        <v>22403.216818000834</v>
      </c>
    </row>
    <row r="3324" spans="1:7" x14ac:dyDescent="0.4">
      <c r="A3324">
        <v>23</v>
      </c>
      <c r="B3324">
        <v>1993</v>
      </c>
      <c r="C3324" t="s">
        <v>81</v>
      </c>
      <c r="D3324">
        <v>1795</v>
      </c>
      <c r="E3324">
        <f>VLOOKUP(C3324,GDP!A$1:BG$265,35,FALSE)</f>
        <v>15002106518.484686</v>
      </c>
      <c r="F3324">
        <f>VLOOKUP(C3324,Population!A$1:BG$265,35,FALSE)</f>
        <v>3178155</v>
      </c>
      <c r="G3324">
        <f t="shared" si="51"/>
        <v>4720.3822716276227</v>
      </c>
    </row>
    <row r="3325" spans="1:7" x14ac:dyDescent="0.4">
      <c r="A3325">
        <v>24</v>
      </c>
      <c r="B3325">
        <v>1993</v>
      </c>
      <c r="C3325" t="s">
        <v>410</v>
      </c>
      <c r="D3325">
        <v>1789</v>
      </c>
      <c r="E3325">
        <f>VLOOKUP(C3325,GDP!A$1:BG$265,35,FALSE)</f>
        <v>10829710144.927534</v>
      </c>
      <c r="F3325">
        <f>VLOOKUP(C3325,Population!A$1:BG$265,35,FALSE)</f>
        <v>8472313</v>
      </c>
      <c r="G3325">
        <f t="shared" si="51"/>
        <v>1278.2471734610765</v>
      </c>
    </row>
    <row r="3326" spans="1:7" x14ac:dyDescent="0.4">
      <c r="A3326">
        <v>25</v>
      </c>
      <c r="B3326">
        <v>1993</v>
      </c>
      <c r="C3326" t="s">
        <v>351</v>
      </c>
      <c r="D3326">
        <v>1777</v>
      </c>
      <c r="E3326" t="e">
        <f>VLOOKUP(C3326,GDP!A$1:BG$265,35,FALSE)</f>
        <v>#N/A</v>
      </c>
      <c r="F3326" t="e">
        <f>VLOOKUP(C3326,Population!A$1:BG$265,35,FALSE)</f>
        <v>#N/A</v>
      </c>
      <c r="G3326" t="str">
        <f t="shared" si="51"/>
        <v>.</v>
      </c>
    </row>
    <row r="3327" spans="1:7" x14ac:dyDescent="0.4">
      <c r="A3327">
        <v>26</v>
      </c>
      <c r="B3327">
        <v>1993</v>
      </c>
      <c r="C3327" t="s">
        <v>281</v>
      </c>
      <c r="D3327">
        <v>1767</v>
      </c>
      <c r="E3327" t="e">
        <f>VLOOKUP(C3327,GDP!A$1:BG$265,35,FALSE)</f>
        <v>#N/A</v>
      </c>
      <c r="F3327" t="e">
        <f>VLOOKUP(C3327,Population!A$1:BG$265,35,FALSE)</f>
        <v>#N/A</v>
      </c>
      <c r="G3327" t="str">
        <f t="shared" si="51"/>
        <v>.</v>
      </c>
    </row>
    <row r="3328" spans="1:7" x14ac:dyDescent="0.4">
      <c r="A3328">
        <v>27</v>
      </c>
      <c r="B3328">
        <v>1993</v>
      </c>
      <c r="C3328" t="s">
        <v>70</v>
      </c>
      <c r="D3328">
        <v>1743</v>
      </c>
      <c r="E3328">
        <f>VLOOKUP(C3328,GDP!A$1:BG$265,35,FALSE)</f>
        <v>49297773130.1185</v>
      </c>
      <c r="F3328">
        <f>VLOOKUP(C3328,Population!A$1:BG$265,35,FALSE)</f>
        <v>13882668</v>
      </c>
      <c r="G3328">
        <f t="shared" si="51"/>
        <v>3551.0301859929591</v>
      </c>
    </row>
    <row r="3329" spans="1:7" x14ac:dyDescent="0.4">
      <c r="A3329">
        <v>28</v>
      </c>
      <c r="B3329">
        <v>1993</v>
      </c>
      <c r="C3329" t="s">
        <v>1060</v>
      </c>
      <c r="D3329">
        <v>1739</v>
      </c>
      <c r="E3329">
        <f>VLOOKUP(C3329,GDP!A$1:BG$265,35,FALSE)</f>
        <v>108809058858.50179</v>
      </c>
      <c r="F3329">
        <f>VLOOKUP(C3329,Population!A$1:BG$265,35,FALSE)</f>
        <v>10460415</v>
      </c>
      <c r="G3329">
        <f t="shared" si="51"/>
        <v>10401.982986191446</v>
      </c>
    </row>
    <row r="3330" spans="1:7" x14ac:dyDescent="0.4">
      <c r="A3330">
        <v>29</v>
      </c>
      <c r="B3330">
        <v>1993</v>
      </c>
      <c r="C3330" t="s">
        <v>565</v>
      </c>
      <c r="D3330">
        <v>1721</v>
      </c>
      <c r="E3330">
        <f>VLOOKUP(C3330,GDP!A$1:BG$265,35,FALSE)</f>
        <v>311528948847.66724</v>
      </c>
      <c r="F3330">
        <f>VLOOKUP(C3330,Population!A$1:BG$265,35,FALSE)</f>
        <v>17667000</v>
      </c>
      <c r="G3330">
        <f t="shared" si="51"/>
        <v>17633.381380407947</v>
      </c>
    </row>
    <row r="3331" spans="1:7" x14ac:dyDescent="0.4">
      <c r="A3331">
        <v>30</v>
      </c>
      <c r="B3331">
        <v>1993</v>
      </c>
      <c r="C3331" t="s">
        <v>74</v>
      </c>
      <c r="D3331">
        <v>1705</v>
      </c>
      <c r="E3331">
        <f>VLOOKUP(C3331,GDP!A$1:BG$265,35,FALSE)</f>
        <v>5734676560.9247141</v>
      </c>
      <c r="F3331">
        <f>VLOOKUP(C3331,Population!A$1:BG$265,35,FALSE)</f>
        <v>7273825</v>
      </c>
      <c r="G3331">
        <f t="shared" ref="G3331:G3394" si="52">IFERROR(IF(E3331*F3331=0,".",E3331/F3331),".")</f>
        <v>788.39902814883692</v>
      </c>
    </row>
    <row r="3332" spans="1:7" x14ac:dyDescent="0.4">
      <c r="A3332">
        <v>31</v>
      </c>
      <c r="B3332">
        <v>1993</v>
      </c>
      <c r="C3332" t="s">
        <v>1064</v>
      </c>
      <c r="D3332">
        <v>1703</v>
      </c>
      <c r="E3332">
        <f>VLOOKUP(C3332,GDP!A$1:BG$265,35,FALSE)</f>
        <v>15789003752.759382</v>
      </c>
      <c r="F3332">
        <f>VLOOKUP(C3332,Population!A$1:BG$265,35,FALSE)</f>
        <v>102761737</v>
      </c>
      <c r="G3332">
        <f t="shared" si="52"/>
        <v>153.64671923324323</v>
      </c>
    </row>
    <row r="3333" spans="1:7" x14ac:dyDescent="0.4">
      <c r="A3333">
        <v>32</v>
      </c>
      <c r="B3333">
        <v>1993</v>
      </c>
      <c r="C3333" t="s">
        <v>77</v>
      </c>
      <c r="D3333">
        <v>1694</v>
      </c>
      <c r="E3333">
        <f>VLOOKUP(C3333,GDP!A$1:BG$265,35,FALSE)</f>
        <v>7249533620.306139</v>
      </c>
      <c r="F3333">
        <f>VLOOKUP(C3333,Population!A$1:BG$265,35,FALSE)</f>
        <v>4541902</v>
      </c>
      <c r="G3333">
        <f t="shared" si="52"/>
        <v>1596.1448794593409</v>
      </c>
    </row>
    <row r="3334" spans="1:7" x14ac:dyDescent="0.4">
      <c r="A3334">
        <v>33</v>
      </c>
      <c r="B3334">
        <v>1993</v>
      </c>
      <c r="C3334" t="s">
        <v>199</v>
      </c>
      <c r="D3334">
        <v>1693</v>
      </c>
      <c r="E3334">
        <f>VLOOKUP(C3334,GDP!A$1:BG$265,35,FALSE)</f>
        <v>96045645026.178009</v>
      </c>
      <c r="F3334">
        <f>VLOOKUP(C3334,Population!A$1:BG$265,35,FALSE)</f>
        <v>38461408</v>
      </c>
      <c r="G3334">
        <f t="shared" si="52"/>
        <v>2497.1952411668863</v>
      </c>
    </row>
    <row r="3335" spans="1:7" x14ac:dyDescent="0.4">
      <c r="A3335">
        <v>34</v>
      </c>
      <c r="B3335">
        <v>1993</v>
      </c>
      <c r="C3335" t="s">
        <v>1046</v>
      </c>
      <c r="D3335">
        <v>1683</v>
      </c>
      <c r="E3335">
        <f>VLOOKUP(C3335,GDP!A$1:BG$265,35,FALSE)</f>
        <v>132967901415.22031</v>
      </c>
      <c r="F3335">
        <f>VLOOKUP(C3335,Population!A$1:BG$265,35,FALSE)</f>
        <v>17859750</v>
      </c>
      <c r="G3335">
        <f t="shared" si="52"/>
        <v>7445.1154923904478</v>
      </c>
    </row>
    <row r="3336" spans="1:7" x14ac:dyDescent="0.4">
      <c r="A3336">
        <v>35</v>
      </c>
      <c r="B3336">
        <v>1993</v>
      </c>
      <c r="C3336" t="s">
        <v>2002</v>
      </c>
      <c r="D3336">
        <v>1673</v>
      </c>
      <c r="E3336">
        <f>VLOOKUP(C3336,GDP!A$1:BG$265,35,FALSE)</f>
        <v>52480253168.973137</v>
      </c>
      <c r="F3336">
        <f>VLOOKUP(C3336,Population!A$1:BG$265,35,FALSE)</f>
        <v>3576261</v>
      </c>
      <c r="G3336">
        <f t="shared" si="52"/>
        <v>14674.614959303344</v>
      </c>
    </row>
    <row r="3337" spans="1:7" x14ac:dyDescent="0.4">
      <c r="A3337">
        <v>36</v>
      </c>
      <c r="B3337">
        <v>1993</v>
      </c>
      <c r="C3337" t="s">
        <v>522</v>
      </c>
      <c r="D3337">
        <v>1670</v>
      </c>
      <c r="E3337">
        <f>VLOOKUP(C3337,GDP!A$1:BG$265,35,FALSE)</f>
        <v>31655473663.834824</v>
      </c>
      <c r="F3337">
        <f>VLOOKUP(C3337,Population!A$1:BG$265,35,FALSE)</f>
        <v>26237417</v>
      </c>
      <c r="G3337">
        <f t="shared" si="52"/>
        <v>1206.5011454380142</v>
      </c>
    </row>
    <row r="3338" spans="1:7" x14ac:dyDescent="0.4">
      <c r="A3338">
        <v>37</v>
      </c>
      <c r="B3338">
        <v>1993</v>
      </c>
      <c r="C3338" t="s">
        <v>1629</v>
      </c>
      <c r="D3338">
        <v>1662</v>
      </c>
      <c r="E3338">
        <f>VLOOKUP(C3338,GDP!A$1:BG$265,35,FALSE)</f>
        <v>16452201100.960413</v>
      </c>
      <c r="F3338">
        <f>VLOOKUP(C3338,Population!A$1:BG$265,35,FALSE)</f>
        <v>5325305</v>
      </c>
      <c r="G3338">
        <f t="shared" si="52"/>
        <v>3089.4382764856496</v>
      </c>
    </row>
    <row r="3339" spans="1:7" x14ac:dyDescent="0.4">
      <c r="A3339">
        <v>38</v>
      </c>
      <c r="B3339">
        <v>1993</v>
      </c>
      <c r="C3339" t="s">
        <v>109</v>
      </c>
      <c r="D3339">
        <v>1659</v>
      </c>
      <c r="E3339">
        <f>VLOOKUP(C3339,GDP!A$1:BG$265,35,FALSE)</f>
        <v>46578631452.581032</v>
      </c>
      <c r="F3339">
        <f>VLOOKUP(C3339,Population!A$1:BG$265,35,FALSE)</f>
        <v>61275601</v>
      </c>
      <c r="G3339">
        <f t="shared" si="52"/>
        <v>760.14972831651266</v>
      </c>
    </row>
    <row r="3340" spans="1:7" x14ac:dyDescent="0.4">
      <c r="A3340">
        <v>39</v>
      </c>
      <c r="B3340">
        <v>1993</v>
      </c>
      <c r="C3340" t="s">
        <v>2255</v>
      </c>
      <c r="D3340">
        <v>1658</v>
      </c>
      <c r="E3340">
        <f>VLOOKUP(C3340,GDP!A$1:BG$265,35,FALSE)</f>
        <v>386302839273.92322</v>
      </c>
      <c r="F3340">
        <f>VLOOKUP(C3340,Population!A$1:BG$265,35,FALSE)</f>
        <v>44194628</v>
      </c>
      <c r="G3340">
        <f t="shared" si="52"/>
        <v>8740.945602572403</v>
      </c>
    </row>
    <row r="3341" spans="1:7" x14ac:dyDescent="0.4">
      <c r="A3341">
        <v>40</v>
      </c>
      <c r="B3341">
        <v>1993</v>
      </c>
      <c r="C3341" t="s">
        <v>2110</v>
      </c>
      <c r="D3341">
        <v>1657</v>
      </c>
      <c r="E3341">
        <f>VLOOKUP(C3341,GDP!A$1:BG$265,35,FALSE)</f>
        <v>13099013835.511147</v>
      </c>
      <c r="F3341">
        <f>VLOOKUP(C3341,Population!A$1:BG$265,35,FALSE)</f>
        <v>21942000</v>
      </c>
      <c r="G3341">
        <f t="shared" si="52"/>
        <v>596.98358561257623</v>
      </c>
    </row>
    <row r="3342" spans="1:7" x14ac:dyDescent="0.4">
      <c r="A3342">
        <v>41</v>
      </c>
      <c r="B3342">
        <v>1993</v>
      </c>
      <c r="C3342" t="s">
        <v>851</v>
      </c>
      <c r="D3342">
        <v>1651</v>
      </c>
      <c r="E3342">
        <f>VLOOKUP(C3342,GDP!A$1:BG$265,35,FALSE)</f>
        <v>0</v>
      </c>
      <c r="F3342">
        <f>VLOOKUP(C3342,Population!A$1:BG$265,35,FALSE)</f>
        <v>19011917</v>
      </c>
      <c r="G3342" t="str">
        <f t="shared" si="52"/>
        <v>.</v>
      </c>
    </row>
    <row r="3343" spans="1:7" x14ac:dyDescent="0.4">
      <c r="A3343">
        <v>42</v>
      </c>
      <c r="B3343">
        <v>1993</v>
      </c>
      <c r="C3343" t="s">
        <v>1170</v>
      </c>
      <c r="D3343">
        <v>1647</v>
      </c>
      <c r="E3343">
        <f>VLOOKUP(C3343,GDP!A$1:BG$265,35,FALSE)</f>
        <v>4454143876947.2061</v>
      </c>
      <c r="F3343">
        <f>VLOOKUP(C3343,Population!A$1:BG$265,35,FALSE)</f>
        <v>124536000</v>
      </c>
      <c r="G3343">
        <f t="shared" si="52"/>
        <v>35765.914088674806</v>
      </c>
    </row>
    <row r="3344" spans="1:7" x14ac:dyDescent="0.4">
      <c r="A3344">
        <v>43</v>
      </c>
      <c r="B3344">
        <v>1993</v>
      </c>
      <c r="C3344" t="s">
        <v>2120</v>
      </c>
      <c r="D3344">
        <v>1646</v>
      </c>
      <c r="E3344">
        <f>VLOOKUP(C3344,GDP!A$1:BG$265,35,FALSE)</f>
        <v>3273237853.3568902</v>
      </c>
      <c r="F3344">
        <f>VLOOKUP(C3344,Population!A$1:BG$265,35,FALSE)</f>
        <v>8669168</v>
      </c>
      <c r="G3344">
        <f t="shared" si="52"/>
        <v>377.57231759228682</v>
      </c>
    </row>
    <row r="3345" spans="1:7" x14ac:dyDescent="0.4">
      <c r="A3345">
        <v>44</v>
      </c>
      <c r="B3345">
        <v>1993</v>
      </c>
      <c r="C3345" t="s">
        <v>709</v>
      </c>
      <c r="D3345">
        <v>1645</v>
      </c>
      <c r="E3345">
        <f>VLOOKUP(C3345,GDP!A$1:BG$265,35,FALSE)</f>
        <v>15498179313.042454</v>
      </c>
      <c r="F3345">
        <f>VLOOKUP(C3345,Population!A$1:BG$265,35,FALSE)</f>
        <v>12758881</v>
      </c>
      <c r="G3345">
        <f t="shared" si="52"/>
        <v>1214.6973792640949</v>
      </c>
    </row>
    <row r="3346" spans="1:7" x14ac:dyDescent="0.4">
      <c r="A3346">
        <v>45</v>
      </c>
      <c r="B3346">
        <v>1993</v>
      </c>
      <c r="C3346" t="s">
        <v>100</v>
      </c>
      <c r="D3346">
        <v>1644</v>
      </c>
      <c r="E3346">
        <f>VLOOKUP(C3346,GDP!A$1:BG$265,35,FALSE)</f>
        <v>190379720927.48135</v>
      </c>
      <c r="F3346">
        <f>VLOOKUP(C3346,Population!A$1:BG$265,35,FALSE)</f>
        <v>7905633</v>
      </c>
      <c r="G3346">
        <f t="shared" si="52"/>
        <v>24081.527807764585</v>
      </c>
    </row>
    <row r="3347" spans="1:7" x14ac:dyDescent="0.4">
      <c r="A3347">
        <v>46</v>
      </c>
      <c r="B3347">
        <v>1993</v>
      </c>
      <c r="C3347" t="s">
        <v>637</v>
      </c>
      <c r="D3347">
        <v>1641</v>
      </c>
      <c r="E3347">
        <f>VLOOKUP(C3347,GDP!A$1:BG$265,35,FALSE)</f>
        <v>14608946896.483013</v>
      </c>
      <c r="F3347">
        <f>VLOOKUP(C3347,Population!A$1:BG$265,35,FALSE)</f>
        <v>8784888</v>
      </c>
      <c r="G3347">
        <f t="shared" si="52"/>
        <v>1662.9633635036682</v>
      </c>
    </row>
    <row r="3348" spans="1:7" x14ac:dyDescent="0.4">
      <c r="A3348">
        <v>47</v>
      </c>
      <c r="B3348">
        <v>1993</v>
      </c>
      <c r="C3348" t="s">
        <v>1312</v>
      </c>
      <c r="D3348">
        <v>1631</v>
      </c>
      <c r="E3348">
        <f>VLOOKUP(C3348,GDP!A$1:BG$265,35,FALSE)</f>
        <v>18938717358.67934</v>
      </c>
      <c r="F3348">
        <f>VLOOKUP(C3348,Population!A$1:BG$265,35,FALSE)</f>
        <v>10951202</v>
      </c>
      <c r="G3348">
        <f t="shared" si="52"/>
        <v>1729.373392864029</v>
      </c>
    </row>
    <row r="3349" spans="1:7" x14ac:dyDescent="0.4">
      <c r="A3349">
        <v>48</v>
      </c>
      <c r="B3349">
        <v>1993</v>
      </c>
      <c r="C3349" t="s">
        <v>1955</v>
      </c>
      <c r="D3349">
        <v>1628</v>
      </c>
      <c r="E3349">
        <f>VLOOKUP(C3349,GDP!A$1:BG$265,35,FALSE)</f>
        <v>11045759468.941166</v>
      </c>
      <c r="F3349">
        <f>VLOOKUP(C3349,Population!A$1:BG$265,35,FALSE)</f>
        <v>13622731</v>
      </c>
      <c r="G3349">
        <f t="shared" si="52"/>
        <v>810.83297240040679</v>
      </c>
    </row>
    <row r="3350" spans="1:7" x14ac:dyDescent="0.4">
      <c r="A3350">
        <v>49</v>
      </c>
      <c r="B3350">
        <v>1993</v>
      </c>
      <c r="C3350" t="s">
        <v>727</v>
      </c>
      <c r="D3350">
        <v>1626</v>
      </c>
      <c r="E3350">
        <f>VLOOKUP(C3350,GDP!A$1:BG$265,35,FALSE)</f>
        <v>49946455210.96595</v>
      </c>
      <c r="F3350">
        <f>VLOOKUP(C3350,Population!A$1:BG$265,35,FALSE)</f>
        <v>27786259</v>
      </c>
      <c r="G3350">
        <f t="shared" si="52"/>
        <v>1797.5235605111848</v>
      </c>
    </row>
    <row r="3351" spans="1:7" x14ac:dyDescent="0.4">
      <c r="A3351">
        <v>50</v>
      </c>
      <c r="B3351">
        <v>1993</v>
      </c>
      <c r="C3351" t="s">
        <v>108</v>
      </c>
      <c r="D3351">
        <v>1625</v>
      </c>
      <c r="E3351">
        <f>VLOOKUP(C3351,GDP!A$1:BG$265,35,FALSE)</f>
        <v>40119073326.35733</v>
      </c>
      <c r="F3351">
        <f>VLOOKUP(C3351,Population!A$1:BG$265,35,FALSE)</f>
        <v>10357523</v>
      </c>
      <c r="G3351">
        <f t="shared" si="52"/>
        <v>3873.4235324756055</v>
      </c>
    </row>
    <row r="3352" spans="1:7" x14ac:dyDescent="0.4">
      <c r="A3352">
        <v>51</v>
      </c>
      <c r="B3352">
        <v>1993</v>
      </c>
      <c r="C3352" t="s">
        <v>2287</v>
      </c>
      <c r="D3352">
        <v>1622</v>
      </c>
      <c r="E3352">
        <f>VLOOKUP(C3352,GDP!A$1:BG$265,35,FALSE)</f>
        <v>2550195043.1034484</v>
      </c>
      <c r="F3352">
        <f>VLOOKUP(C3352,Population!A$1:BG$265,35,FALSE)</f>
        <v>1984028</v>
      </c>
      <c r="G3352">
        <f t="shared" si="52"/>
        <v>1285.3624258848406</v>
      </c>
    </row>
    <row r="3353" spans="1:7" x14ac:dyDescent="0.4">
      <c r="A3353">
        <v>52</v>
      </c>
      <c r="B3353">
        <v>1993</v>
      </c>
      <c r="C3353" t="s">
        <v>1492</v>
      </c>
      <c r="D3353">
        <v>1620</v>
      </c>
      <c r="E3353">
        <f>VLOOKUP(C3353,GDP!A$1:BG$265,35,FALSE)</f>
        <v>5966255778.1201839</v>
      </c>
      <c r="F3353">
        <f>VLOOKUP(C3353,Population!A$1:BG$265,35,FALSE)</f>
        <v>15896432</v>
      </c>
      <c r="G3353">
        <f t="shared" si="52"/>
        <v>375.32043531027489</v>
      </c>
    </row>
    <row r="3354" spans="1:7" x14ac:dyDescent="0.4">
      <c r="A3354">
        <v>52</v>
      </c>
      <c r="B3354">
        <v>1993</v>
      </c>
      <c r="C3354" t="s">
        <v>2109</v>
      </c>
      <c r="D3354">
        <v>1620</v>
      </c>
      <c r="E3354">
        <f>VLOOKUP(C3354,GDP!A$1:BG$265,35,FALSE)</f>
        <v>6878718000000</v>
      </c>
      <c r="F3354">
        <f>VLOOKUP(C3354,Population!A$1:BG$265,35,FALSE)</f>
        <v>259919000</v>
      </c>
      <c r="G3354">
        <f t="shared" si="52"/>
        <v>26464.852511744044</v>
      </c>
    </row>
    <row r="3355" spans="1:7" x14ac:dyDescent="0.4">
      <c r="A3355">
        <v>52</v>
      </c>
      <c r="B3355">
        <v>1993</v>
      </c>
      <c r="C3355" t="s">
        <v>1943</v>
      </c>
      <c r="D3355">
        <v>1620</v>
      </c>
      <c r="E3355">
        <f>VLOOKUP(C3355,GDP!A$1:BG$265,35,FALSE)</f>
        <v>0</v>
      </c>
      <c r="F3355">
        <f>VLOOKUP(C3355,Population!A$1:BG$265,35,FALSE)</f>
        <v>4087999</v>
      </c>
      <c r="G3355" t="str">
        <f t="shared" si="52"/>
        <v>.</v>
      </c>
    </row>
    <row r="3356" spans="1:7" x14ac:dyDescent="0.4">
      <c r="A3356">
        <v>55</v>
      </c>
      <c r="B3356">
        <v>1993</v>
      </c>
      <c r="C3356" t="s">
        <v>1147</v>
      </c>
      <c r="D3356">
        <v>1615</v>
      </c>
      <c r="E3356">
        <f>VLOOKUP(C3356,GDP!A$1:BG$265,35,FALSE)</f>
        <v>134309759157.81743</v>
      </c>
      <c r="F3356">
        <f>VLOOKUP(C3356,Population!A$1:BG$265,35,FALSE)</f>
        <v>40300161</v>
      </c>
      <c r="G3356">
        <f t="shared" si="52"/>
        <v>3332.7350517983646</v>
      </c>
    </row>
    <row r="3357" spans="1:7" x14ac:dyDescent="0.4">
      <c r="A3357">
        <v>56</v>
      </c>
      <c r="B3357">
        <v>1993</v>
      </c>
      <c r="C3357" t="s">
        <v>934</v>
      </c>
      <c r="D3357">
        <v>1614</v>
      </c>
      <c r="E3357">
        <f>VLOOKUP(C3357,GDP!A$1:BG$265,35,FALSE)</f>
        <v>9537297507.1691494</v>
      </c>
      <c r="F3357">
        <f>VLOOKUP(C3357,Population!A$1:BG$265,35,FALSE)</f>
        <v>3341004</v>
      </c>
      <c r="G3357">
        <f t="shared" si="52"/>
        <v>2854.6202001461684</v>
      </c>
    </row>
    <row r="3358" spans="1:7" x14ac:dyDescent="0.4">
      <c r="A3358">
        <v>57</v>
      </c>
      <c r="B3358">
        <v>1993</v>
      </c>
      <c r="C3358" t="s">
        <v>2005</v>
      </c>
      <c r="D3358">
        <v>1612</v>
      </c>
      <c r="E3358">
        <f>VLOOKUP(C3358,GDP!A$1:BG$265,35,FALSE)</f>
        <v>23409260879.942719</v>
      </c>
      <c r="F3358">
        <f>VLOOKUP(C3358,Population!A$1:BG$265,35,FALSE)</f>
        <v>16330419</v>
      </c>
      <c r="G3358">
        <f t="shared" si="52"/>
        <v>1433.4758269180184</v>
      </c>
    </row>
    <row r="3359" spans="1:7" x14ac:dyDescent="0.4">
      <c r="A3359">
        <v>58</v>
      </c>
      <c r="B3359">
        <v>1993</v>
      </c>
      <c r="C3359" t="s">
        <v>1509</v>
      </c>
      <c r="D3359">
        <v>1609</v>
      </c>
      <c r="E3359">
        <f>VLOOKUP(C3359,GDP!A$1:BG$265,35,FALSE)</f>
        <v>65607522123.893822</v>
      </c>
      <c r="F3359">
        <f>VLOOKUP(C3359,Population!A$1:BG$265,35,FALSE)</f>
        <v>52179210</v>
      </c>
      <c r="G3359">
        <f t="shared" si="52"/>
        <v>1257.3498549306098</v>
      </c>
    </row>
    <row r="3360" spans="1:7" x14ac:dyDescent="0.4">
      <c r="A3360">
        <v>59</v>
      </c>
      <c r="B3360">
        <v>1993</v>
      </c>
      <c r="C3360" t="s">
        <v>815</v>
      </c>
      <c r="D3360">
        <v>1598</v>
      </c>
      <c r="E3360">
        <f>VLOOKUP(C3360,GDP!A$1:BG$265,35,FALSE)</f>
        <v>577170761956.4375</v>
      </c>
      <c r="F3360">
        <f>VLOOKUP(C3360,Population!A$1:BG$265,35,FALSE)</f>
        <v>28833410</v>
      </c>
      <c r="G3360">
        <f t="shared" si="52"/>
        <v>20017.429848097658</v>
      </c>
    </row>
    <row r="3361" spans="1:7" x14ac:dyDescent="0.4">
      <c r="A3361">
        <v>60</v>
      </c>
      <c r="B3361">
        <v>1993</v>
      </c>
      <c r="C3361" t="s">
        <v>1981</v>
      </c>
      <c r="D3361">
        <v>1596</v>
      </c>
      <c r="E3361">
        <f>VLOOKUP(C3361,GDP!A$1:BG$265,35,FALSE)</f>
        <v>2688016393.4426227</v>
      </c>
      <c r="F3361">
        <f>VLOOKUP(C3361,Population!A$1:BG$265,35,FALSE)</f>
        <v>4911100</v>
      </c>
      <c r="G3361">
        <f t="shared" si="52"/>
        <v>547.3348930876225</v>
      </c>
    </row>
    <row r="3362" spans="1:7" x14ac:dyDescent="0.4">
      <c r="A3362">
        <v>61</v>
      </c>
      <c r="B3362">
        <v>1993</v>
      </c>
      <c r="C3362" t="s">
        <v>295</v>
      </c>
      <c r="D3362">
        <v>1593</v>
      </c>
      <c r="E3362">
        <f>VLOOKUP(C3362,GDP!A$1:BG$265,35,FALSE)</f>
        <v>180169736363.63635</v>
      </c>
      <c r="F3362">
        <f>VLOOKUP(C3362,Population!A$1:BG$265,35,FALSE)</f>
        <v>56653729</v>
      </c>
      <c r="G3362">
        <f t="shared" si="52"/>
        <v>3180.1920110790297</v>
      </c>
    </row>
    <row r="3363" spans="1:7" x14ac:dyDescent="0.4">
      <c r="A3363">
        <v>62</v>
      </c>
      <c r="B3363">
        <v>1993</v>
      </c>
      <c r="C3363" t="s">
        <v>2003</v>
      </c>
      <c r="D3363">
        <v>1577</v>
      </c>
      <c r="E3363">
        <f>VLOOKUP(C3363,GDP!A$1:BG$265,35,FALSE)</f>
        <v>6126456175.1514721</v>
      </c>
      <c r="F3363">
        <f>VLOOKUP(C3363,Population!A$1:BG$265,35,FALSE)</f>
        <v>263725</v>
      </c>
      <c r="G3363">
        <f t="shared" si="52"/>
        <v>23230.471798849074</v>
      </c>
    </row>
    <row r="3364" spans="1:7" x14ac:dyDescent="0.4">
      <c r="A3364">
        <v>63</v>
      </c>
      <c r="B3364">
        <v>1993</v>
      </c>
      <c r="C3364" t="s">
        <v>678</v>
      </c>
      <c r="D3364">
        <v>1567</v>
      </c>
      <c r="E3364">
        <f>VLOOKUP(C3364,GDP!A$1:BG$265,35,FALSE)</f>
        <v>63743623232.025223</v>
      </c>
      <c r="F3364">
        <f>VLOOKUP(C3364,Population!A$1:BG$265,35,FALSE)</f>
        <v>58991218</v>
      </c>
      <c r="G3364">
        <f t="shared" si="52"/>
        <v>1080.5612325554157</v>
      </c>
    </row>
    <row r="3365" spans="1:7" x14ac:dyDescent="0.4">
      <c r="A3365">
        <v>64</v>
      </c>
      <c r="B3365">
        <v>1993</v>
      </c>
      <c r="C3365" t="s">
        <v>505</v>
      </c>
      <c r="D3365">
        <v>1561</v>
      </c>
      <c r="E3365">
        <f>VLOOKUP(C3365,GDP!A$1:BG$265,35,FALSE)</f>
        <v>0</v>
      </c>
      <c r="F3365">
        <f>VLOOKUP(C3365,Population!A$1:BG$265,35,FALSE)</f>
        <v>5261000</v>
      </c>
      <c r="G3365" t="str">
        <f t="shared" si="52"/>
        <v>.</v>
      </c>
    </row>
    <row r="3366" spans="1:7" x14ac:dyDescent="0.4">
      <c r="A3366">
        <v>65</v>
      </c>
      <c r="B3366">
        <v>1993</v>
      </c>
      <c r="C3366" t="s">
        <v>1976</v>
      </c>
      <c r="D3366">
        <v>1559</v>
      </c>
      <c r="E3366">
        <f>VLOOKUP(C3366,GDP!A$1:BG$265,35,FALSE)</f>
        <v>89255751014.884979</v>
      </c>
      <c r="F3366">
        <f>VLOOKUP(C3366,Population!A$1:BG$265,35,FALSE)</f>
        <v>5066447</v>
      </c>
      <c r="G3366">
        <f t="shared" si="52"/>
        <v>17617.030438665395</v>
      </c>
    </row>
    <row r="3367" spans="1:7" x14ac:dyDescent="0.4">
      <c r="A3367">
        <v>66</v>
      </c>
      <c r="B3367">
        <v>1993</v>
      </c>
      <c r="C3367" t="s">
        <v>1302</v>
      </c>
      <c r="D3367">
        <v>1557</v>
      </c>
      <c r="E3367">
        <f>VLOOKUP(C3367,GDP!A$1:BG$265,35,FALSE)</f>
        <v>0</v>
      </c>
      <c r="F3367">
        <f>VLOOKUP(C3367,Population!A$1:BG$265,35,FALSE)</f>
        <v>1991746</v>
      </c>
      <c r="G3367" t="str">
        <f t="shared" si="52"/>
        <v>.</v>
      </c>
    </row>
    <row r="3368" spans="1:7" x14ac:dyDescent="0.4">
      <c r="A3368">
        <v>67</v>
      </c>
      <c r="B3368">
        <v>1993</v>
      </c>
      <c r="C3368" t="s">
        <v>2121</v>
      </c>
      <c r="D3368">
        <v>1555</v>
      </c>
      <c r="E3368">
        <f>VLOOKUP(C3368,GDP!A$1:BG$265,35,FALSE)</f>
        <v>6563813300</v>
      </c>
      <c r="F3368">
        <f>VLOOKUP(C3368,Population!A$1:BG$265,35,FALSE)</f>
        <v>10905756</v>
      </c>
      <c r="G3368">
        <f t="shared" si="52"/>
        <v>601.86687653749084</v>
      </c>
    </row>
    <row r="3369" spans="1:7" x14ac:dyDescent="0.4">
      <c r="A3369">
        <v>68</v>
      </c>
      <c r="B3369">
        <v>1993</v>
      </c>
      <c r="C3369" t="s">
        <v>60</v>
      </c>
      <c r="D3369">
        <v>1552</v>
      </c>
      <c r="E3369">
        <f>VLOOKUP(C3369,GDP!A$1:BG$265,35,FALSE)</f>
        <v>35158109999.497261</v>
      </c>
      <c r="F3369">
        <f>VLOOKUP(C3369,Population!A$1:BG$265,35,FALSE)</f>
        <v>23184228</v>
      </c>
      <c r="G3369">
        <f t="shared" si="52"/>
        <v>1516.4667117446077</v>
      </c>
    </row>
    <row r="3370" spans="1:7" x14ac:dyDescent="0.4">
      <c r="A3370">
        <v>68</v>
      </c>
      <c r="B3370">
        <v>1993</v>
      </c>
      <c r="C3370" t="s">
        <v>739</v>
      </c>
      <c r="D3370">
        <v>1552</v>
      </c>
      <c r="E3370">
        <f>VLOOKUP(C3370,GDP!A$1:BG$265,35,FALSE)</f>
        <v>3481990761.3449764</v>
      </c>
      <c r="F3370">
        <f>VLOOKUP(C3370,Population!A$1:BG$265,35,FALSE)</f>
        <v>5398805</v>
      </c>
      <c r="G3370">
        <f t="shared" si="52"/>
        <v>644.95583028929116</v>
      </c>
    </row>
    <row r="3371" spans="1:7" x14ac:dyDescent="0.4">
      <c r="A3371">
        <v>68</v>
      </c>
      <c r="B3371">
        <v>1993</v>
      </c>
      <c r="C3371" t="s">
        <v>1936</v>
      </c>
      <c r="D3371">
        <v>1552</v>
      </c>
      <c r="E3371">
        <f>VLOOKUP(C3371,GDP!A$1:BG$265,35,FALSE)</f>
        <v>3976759493.6708856</v>
      </c>
      <c r="F3371">
        <f>VLOOKUP(C3371,Population!A$1:BG$265,35,FALSE)</f>
        <v>7495000</v>
      </c>
      <c r="G3371">
        <f t="shared" si="52"/>
        <v>530.58832470592199</v>
      </c>
    </row>
    <row r="3372" spans="1:7" x14ac:dyDescent="0.4">
      <c r="A3372">
        <v>71</v>
      </c>
      <c r="B3372">
        <v>1993</v>
      </c>
      <c r="C3372" t="s">
        <v>2279</v>
      </c>
      <c r="D3372">
        <v>1535</v>
      </c>
      <c r="E3372" t="e">
        <f>VLOOKUP(C3372,GDP!A$1:BG$265,35,FALSE)</f>
        <v>#N/A</v>
      </c>
      <c r="F3372" t="e">
        <f>VLOOKUP(C3372,Population!A$1:BG$265,35,FALSE)</f>
        <v>#N/A</v>
      </c>
      <c r="G3372" t="str">
        <f t="shared" si="52"/>
        <v>.</v>
      </c>
    </row>
    <row r="3373" spans="1:7" x14ac:dyDescent="0.4">
      <c r="A3373">
        <v>72</v>
      </c>
      <c r="B3373">
        <v>1993</v>
      </c>
      <c r="C3373" t="s">
        <v>719</v>
      </c>
      <c r="D3373">
        <v>1516</v>
      </c>
      <c r="E3373">
        <f>VLOOKUP(C3373,GDP!A$1:BG$265,35,FALSE)</f>
        <v>46712018140.589569</v>
      </c>
      <c r="F3373">
        <f>VLOOKUP(C3373,Population!A$1:BG$265,35,FALSE)</f>
        <v>3572200</v>
      </c>
      <c r="G3373">
        <f t="shared" si="52"/>
        <v>13076.540546607011</v>
      </c>
    </row>
    <row r="3374" spans="1:7" x14ac:dyDescent="0.4">
      <c r="A3374">
        <v>73</v>
      </c>
      <c r="B3374">
        <v>1993</v>
      </c>
      <c r="C3374" t="s">
        <v>750</v>
      </c>
      <c r="D3374">
        <v>1512</v>
      </c>
      <c r="E3374">
        <f>VLOOKUP(C3374,GDP!A$1:BG$265,35,FALSE)</f>
        <v>23941391390.728477</v>
      </c>
      <c r="F3374">
        <f>VLOOKUP(C3374,Population!A$1:BG$265,35,FALSE)</f>
        <v>0</v>
      </c>
      <c r="G3374" t="str">
        <f t="shared" si="52"/>
        <v>.</v>
      </c>
    </row>
    <row r="3375" spans="1:7" x14ac:dyDescent="0.4">
      <c r="A3375">
        <v>73</v>
      </c>
      <c r="B3375">
        <v>1993</v>
      </c>
      <c r="C3375" t="s">
        <v>2079</v>
      </c>
      <c r="D3375">
        <v>1512</v>
      </c>
      <c r="E3375">
        <f>VLOOKUP(C3375,GDP!A$1:BG$265,35,FALSE)</f>
        <v>768812334.8017621</v>
      </c>
      <c r="F3375">
        <f>VLOOKUP(C3375,Population!A$1:BG$265,35,FALSE)</f>
        <v>4307299</v>
      </c>
      <c r="G3375">
        <f t="shared" si="52"/>
        <v>178.49058883577902</v>
      </c>
    </row>
    <row r="3376" spans="1:7" x14ac:dyDescent="0.4">
      <c r="A3376">
        <v>75</v>
      </c>
      <c r="B3376">
        <v>1993</v>
      </c>
      <c r="C3376" t="s">
        <v>1954</v>
      </c>
      <c r="D3376">
        <v>1511</v>
      </c>
      <c r="E3376">
        <f>VLOOKUP(C3376,GDP!A$1:BG$265,35,FALSE)</f>
        <v>444731282436.76215</v>
      </c>
      <c r="F3376">
        <f>VLOOKUP(C3376,Population!A$1:BG$265,35,FALSE)</f>
        <v>1178440000</v>
      </c>
      <c r="G3376">
        <f t="shared" si="52"/>
        <v>377.38983947995837</v>
      </c>
    </row>
    <row r="3377" spans="1:7" x14ac:dyDescent="0.4">
      <c r="A3377">
        <v>76</v>
      </c>
      <c r="B3377">
        <v>1993</v>
      </c>
      <c r="C3377" t="s">
        <v>2033</v>
      </c>
      <c r="D3377">
        <v>1509</v>
      </c>
      <c r="E3377">
        <f>VLOOKUP(C3377,GDP!A$1:BG$265,35,FALSE)</f>
        <v>3370842210.9095473</v>
      </c>
      <c r="F3377">
        <f>VLOOKUP(C3377,Population!A$1:BG$265,35,FALSE)</f>
        <v>12675460</v>
      </c>
      <c r="G3377">
        <f t="shared" si="52"/>
        <v>265.93450737957812</v>
      </c>
    </row>
    <row r="3378" spans="1:7" x14ac:dyDescent="0.4">
      <c r="A3378">
        <v>77</v>
      </c>
      <c r="B3378">
        <v>1993</v>
      </c>
      <c r="C3378" t="s">
        <v>2097</v>
      </c>
      <c r="D3378">
        <v>1506</v>
      </c>
      <c r="E3378">
        <f>VLOOKUP(C3378,GDP!A$1:BG$265,35,FALSE)</f>
        <v>3340000000.0000005</v>
      </c>
      <c r="F3378">
        <f>VLOOKUP(C3378,Population!A$1:BG$265,35,FALSE)</f>
        <v>4010789</v>
      </c>
      <c r="G3378">
        <f t="shared" si="52"/>
        <v>832.75385466550358</v>
      </c>
    </row>
    <row r="3379" spans="1:7" x14ac:dyDescent="0.4">
      <c r="A3379">
        <v>78</v>
      </c>
      <c r="B3379">
        <v>1993</v>
      </c>
      <c r="C3379" t="s">
        <v>1932</v>
      </c>
      <c r="D3379">
        <v>1505</v>
      </c>
      <c r="E3379">
        <f>VLOOKUP(C3379,GDP!A$1:BG$265,35,FALSE)</f>
        <v>55625170253.336967</v>
      </c>
      <c r="F3379">
        <f>VLOOKUP(C3379,Population!A$1:BG$265,35,FALSE)</f>
        <v>2207405</v>
      </c>
      <c r="G3379">
        <f t="shared" si="52"/>
        <v>25199.349577144643</v>
      </c>
    </row>
    <row r="3380" spans="1:7" x14ac:dyDescent="0.4">
      <c r="A3380">
        <v>79</v>
      </c>
      <c r="B3380">
        <v>1993</v>
      </c>
      <c r="C3380" t="s">
        <v>2285</v>
      </c>
      <c r="D3380">
        <v>1504</v>
      </c>
      <c r="E3380">
        <f>VLOOKUP(C3380,GDP!A$1:BG$265,35,FALSE)</f>
        <v>0</v>
      </c>
      <c r="F3380">
        <f>VLOOKUP(C3380,Population!A$1:BG$265,35,FALSE)</f>
        <v>38833595</v>
      </c>
      <c r="G3380" t="str">
        <f t="shared" si="52"/>
        <v>.</v>
      </c>
    </row>
    <row r="3381" spans="1:7" x14ac:dyDescent="0.4">
      <c r="A3381">
        <v>80</v>
      </c>
      <c r="B3381">
        <v>1993</v>
      </c>
      <c r="C3381" t="s">
        <v>186</v>
      </c>
      <c r="D3381">
        <v>1502</v>
      </c>
      <c r="E3381">
        <f>VLOOKUP(C3381,GDP!A$1:BG$265,35,FALSE)</f>
        <v>22367254864.864864</v>
      </c>
      <c r="F3381">
        <f>VLOOKUP(C3381,Population!A$1:BG$265,35,FALSE)</f>
        <v>10794135</v>
      </c>
      <c r="G3381">
        <f t="shared" si="52"/>
        <v>2072.1674191461257</v>
      </c>
    </row>
    <row r="3382" spans="1:7" x14ac:dyDescent="0.4">
      <c r="A3382">
        <v>81</v>
      </c>
      <c r="B3382">
        <v>1993</v>
      </c>
      <c r="C3382" t="s">
        <v>2015</v>
      </c>
      <c r="D3382">
        <v>1500</v>
      </c>
      <c r="E3382">
        <f>VLOOKUP(C3382,GDP!A$1:BG$265,35,FALSE)</f>
        <v>30657030223.390274</v>
      </c>
      <c r="F3382">
        <f>VLOOKUP(C3382,Population!A$1:BG$265,35,FALSE)</f>
        <v>4755289</v>
      </c>
      <c r="G3382">
        <f t="shared" si="52"/>
        <v>6446.9331355865597</v>
      </c>
    </row>
    <row r="3383" spans="1:7" x14ac:dyDescent="0.4">
      <c r="A3383">
        <v>82</v>
      </c>
      <c r="B3383">
        <v>1993</v>
      </c>
      <c r="C3383" t="s">
        <v>2260</v>
      </c>
      <c r="D3383">
        <v>1497</v>
      </c>
      <c r="E3383" t="e">
        <f>VLOOKUP(C3383,GDP!A$1:BG$265,35,FALSE)</f>
        <v>#N/A</v>
      </c>
      <c r="F3383" t="e">
        <f>VLOOKUP(C3383,Population!A$1:BG$265,35,FALSE)</f>
        <v>#N/A</v>
      </c>
      <c r="G3383" t="str">
        <f t="shared" si="52"/>
        <v>.</v>
      </c>
    </row>
    <row r="3384" spans="1:7" x14ac:dyDescent="0.4">
      <c r="A3384">
        <v>83</v>
      </c>
      <c r="B3384">
        <v>1993</v>
      </c>
      <c r="C3384" t="s">
        <v>529</v>
      </c>
      <c r="D3384">
        <v>1494</v>
      </c>
      <c r="E3384">
        <f>VLOOKUP(C3384,GDP!A$1:BG$265,35,FALSE)</f>
        <v>6680269200</v>
      </c>
      <c r="F3384">
        <f>VLOOKUP(C3384,Population!A$1:BG$265,35,FALSE)</f>
        <v>5474000</v>
      </c>
      <c r="G3384">
        <f t="shared" si="52"/>
        <v>1220.3633905736208</v>
      </c>
    </row>
    <row r="3385" spans="1:7" x14ac:dyDescent="0.4">
      <c r="A3385">
        <v>84</v>
      </c>
      <c r="B3385">
        <v>1993</v>
      </c>
      <c r="C3385" t="s">
        <v>2104</v>
      </c>
      <c r="D3385">
        <v>1489</v>
      </c>
      <c r="E3385">
        <f>VLOOKUP(C3385,GDP!A$1:BG$265,35,FALSE)</f>
        <v>4669488516.3798103</v>
      </c>
      <c r="F3385">
        <f>VLOOKUP(C3385,Population!A$1:BG$265,35,FALSE)</f>
        <v>1244407</v>
      </c>
      <c r="G3385">
        <f t="shared" si="52"/>
        <v>3752.3804642531022</v>
      </c>
    </row>
    <row r="3386" spans="1:7" x14ac:dyDescent="0.4">
      <c r="A3386">
        <v>85</v>
      </c>
      <c r="B3386">
        <v>1993</v>
      </c>
      <c r="C3386" t="s">
        <v>2006</v>
      </c>
      <c r="D3386">
        <v>1485</v>
      </c>
      <c r="E3386">
        <f>VLOOKUP(C3386,GDP!A$1:BG$265,35,FALSE)</f>
        <v>5751789915.053628</v>
      </c>
      <c r="F3386">
        <f>VLOOKUP(C3386,Population!A$1:BG$265,35,FALSE)</f>
        <v>25754114</v>
      </c>
      <c r="G3386">
        <f t="shared" si="52"/>
        <v>223.33480060908437</v>
      </c>
    </row>
    <row r="3387" spans="1:7" x14ac:dyDescent="0.4">
      <c r="A3387">
        <v>86</v>
      </c>
      <c r="B3387">
        <v>1993</v>
      </c>
      <c r="C3387" t="s">
        <v>2032</v>
      </c>
      <c r="D3387">
        <v>1484</v>
      </c>
      <c r="E3387">
        <f>VLOOKUP(C3387,GDP!A$1:BG$265,35,FALSE)</f>
        <v>0</v>
      </c>
      <c r="F3387">
        <f>VLOOKUP(C3387,Population!A$1:BG$265,35,FALSE)</f>
        <v>3701000</v>
      </c>
      <c r="G3387" t="str">
        <f t="shared" si="52"/>
        <v>.</v>
      </c>
    </row>
    <row r="3388" spans="1:7" x14ac:dyDescent="0.4">
      <c r="A3388">
        <v>87</v>
      </c>
      <c r="B3388">
        <v>1993</v>
      </c>
      <c r="C3388" t="s">
        <v>1180</v>
      </c>
      <c r="D3388">
        <v>1483</v>
      </c>
      <c r="E3388">
        <f>VLOOKUP(C3388,GDP!A$1:BG$265,35,FALSE)</f>
        <v>5405097570.6889687</v>
      </c>
      <c r="F3388">
        <f>VLOOKUP(C3388,Population!A$1:BG$265,35,FALSE)</f>
        <v>2488782</v>
      </c>
      <c r="G3388">
        <f t="shared" si="52"/>
        <v>2171.784258600781</v>
      </c>
    </row>
    <row r="3389" spans="1:7" x14ac:dyDescent="0.4">
      <c r="A3389">
        <v>88</v>
      </c>
      <c r="B3389">
        <v>1993</v>
      </c>
      <c r="C3389" t="s">
        <v>2107</v>
      </c>
      <c r="D3389">
        <v>1482</v>
      </c>
      <c r="E3389">
        <f>VLOOKUP(C3389,GDP!A$1:BG$265,35,FALSE)</f>
        <v>3220439044.1894865</v>
      </c>
      <c r="F3389">
        <f>VLOOKUP(C3389,Population!A$1:BG$265,35,FALSE)</f>
        <v>19275422</v>
      </c>
      <c r="G3389">
        <f t="shared" si="52"/>
        <v>167.07489175539121</v>
      </c>
    </row>
    <row r="3390" spans="1:7" x14ac:dyDescent="0.4">
      <c r="A3390">
        <v>89</v>
      </c>
      <c r="B3390">
        <v>1993</v>
      </c>
      <c r="C3390" t="s">
        <v>2275</v>
      </c>
      <c r="D3390">
        <v>1478</v>
      </c>
      <c r="E3390" t="e">
        <f>VLOOKUP(C3390,GDP!A$1:BG$265,35,FALSE)</f>
        <v>#N/A</v>
      </c>
      <c r="F3390" t="e">
        <f>VLOOKUP(C3390,Population!A$1:BG$265,35,FALSE)</f>
        <v>#N/A</v>
      </c>
      <c r="G3390" t="str">
        <f t="shared" si="52"/>
        <v>.</v>
      </c>
    </row>
    <row r="3391" spans="1:7" x14ac:dyDescent="0.4">
      <c r="A3391">
        <v>90</v>
      </c>
      <c r="B3391">
        <v>1993</v>
      </c>
      <c r="C3391" t="s">
        <v>2072</v>
      </c>
      <c r="D3391">
        <v>1473</v>
      </c>
      <c r="E3391">
        <f>VLOOKUP(C3391,GDP!A$1:BG$265,35,FALSE)</f>
        <v>7156593653.8461533</v>
      </c>
      <c r="F3391">
        <f>VLOOKUP(C3391,Population!A$1:BG$265,35,FALSE)</f>
        <v>501566</v>
      </c>
      <c r="G3391">
        <f t="shared" si="52"/>
        <v>14268.498370794976</v>
      </c>
    </row>
    <row r="3392" spans="1:7" x14ac:dyDescent="0.4">
      <c r="A3392">
        <v>91</v>
      </c>
      <c r="B3392">
        <v>1993</v>
      </c>
      <c r="C3392" t="s">
        <v>1988</v>
      </c>
      <c r="D3392">
        <v>1469</v>
      </c>
      <c r="E3392">
        <f>VLOOKUP(C3392,GDP!A$1:BG$265,35,FALSE)</f>
        <v>11399942453.064556</v>
      </c>
      <c r="F3392">
        <f>VLOOKUP(C3392,Population!A$1:BG$265,35,FALSE)</f>
        <v>9938692</v>
      </c>
      <c r="G3392">
        <f t="shared" si="52"/>
        <v>1147.0264349739941</v>
      </c>
    </row>
    <row r="3393" spans="1:7" x14ac:dyDescent="0.4">
      <c r="A3393">
        <v>92</v>
      </c>
      <c r="B3393">
        <v>1993</v>
      </c>
      <c r="C3393" t="s">
        <v>1939</v>
      </c>
      <c r="D3393">
        <v>1457</v>
      </c>
      <c r="E3393">
        <f>VLOOKUP(C3393,GDP!A$1:BG$265,35,FALSE)</f>
        <v>2332018010.5534105</v>
      </c>
      <c r="F3393">
        <f>VLOOKUP(C3393,Population!A$1:BG$265,35,FALSE)</f>
        <v>9552476</v>
      </c>
      <c r="G3393">
        <f t="shared" si="52"/>
        <v>244.12707349941633</v>
      </c>
    </row>
    <row r="3394" spans="1:7" x14ac:dyDescent="0.4">
      <c r="A3394">
        <v>93</v>
      </c>
      <c r="B3394">
        <v>1993</v>
      </c>
      <c r="C3394" t="s">
        <v>1961</v>
      </c>
      <c r="D3394">
        <v>1451</v>
      </c>
      <c r="E3394">
        <f>VLOOKUP(C3394,GDP!A$1:BG$265,35,FALSE)</f>
        <v>6590291048.2921085</v>
      </c>
      <c r="F3394">
        <f>VLOOKUP(C3394,Population!A$1:BG$265,35,FALSE)</f>
        <v>818751</v>
      </c>
      <c r="G3394">
        <f t="shared" si="52"/>
        <v>8049.2006095774032</v>
      </c>
    </row>
    <row r="3395" spans="1:7" x14ac:dyDescent="0.4">
      <c r="A3395">
        <v>94</v>
      </c>
      <c r="B3395">
        <v>1993</v>
      </c>
      <c r="C3395" t="s">
        <v>1261</v>
      </c>
      <c r="D3395">
        <v>1446</v>
      </c>
      <c r="E3395">
        <f>VLOOKUP(C3395,GDP!A$1:BG$265,35,FALSE)</f>
        <v>5678827998.8247023</v>
      </c>
      <c r="F3395">
        <f>VLOOKUP(C3395,Population!A$1:BG$265,35,FALSE)</f>
        <v>8272170</v>
      </c>
      <c r="G3395">
        <f t="shared" ref="G3395:G3458" si="53">IFERROR(IF(E3395*F3395=0,".",E3395/F3395),".")</f>
        <v>686.49798043617363</v>
      </c>
    </row>
    <row r="3396" spans="1:7" x14ac:dyDescent="0.4">
      <c r="A3396">
        <v>95</v>
      </c>
      <c r="B3396">
        <v>1993</v>
      </c>
      <c r="C3396" t="s">
        <v>1980</v>
      </c>
      <c r="D3396">
        <v>1438</v>
      </c>
      <c r="E3396">
        <f>VLOOKUP(C3396,GDP!A$1:BG$265,35,FALSE)</f>
        <v>4378645081.0176907</v>
      </c>
      <c r="F3396">
        <f>VLOOKUP(C3396,Population!A$1:BG$265,35,FALSE)</f>
        <v>1031504</v>
      </c>
      <c r="G3396">
        <f t="shared" si="53"/>
        <v>4244.9133314244937</v>
      </c>
    </row>
    <row r="3397" spans="1:7" x14ac:dyDescent="0.4">
      <c r="A3397">
        <v>96</v>
      </c>
      <c r="B3397">
        <v>1993</v>
      </c>
      <c r="C3397" t="s">
        <v>2048</v>
      </c>
      <c r="D3397">
        <v>1430</v>
      </c>
      <c r="E3397">
        <f>VLOOKUP(C3397,GDP!A$1:BG$265,35,FALSE)</f>
        <v>2070636935.5864449</v>
      </c>
      <c r="F3397">
        <f>VLOOKUP(C3397,Population!A$1:BG$265,35,FALSE)</f>
        <v>9755857</v>
      </c>
      <c r="G3397">
        <f t="shared" si="53"/>
        <v>212.24551934150375</v>
      </c>
    </row>
    <row r="3398" spans="1:7" x14ac:dyDescent="0.4">
      <c r="A3398">
        <v>97</v>
      </c>
      <c r="B3398">
        <v>1993</v>
      </c>
      <c r="C3398" t="s">
        <v>2282</v>
      </c>
      <c r="D3398">
        <v>1423</v>
      </c>
      <c r="E3398">
        <f>VLOOKUP(C3398,GDP!A$1:BG$265,35,FALSE)</f>
        <v>13695962019.208378</v>
      </c>
      <c r="F3398">
        <f>VLOOKUP(C3398,Population!A$1:BG$265,35,FALSE)</f>
        <v>13564167</v>
      </c>
      <c r="G3398">
        <f t="shared" si="53"/>
        <v>1009.7164108351348</v>
      </c>
    </row>
    <row r="3399" spans="1:7" x14ac:dyDescent="0.4">
      <c r="A3399">
        <v>98</v>
      </c>
      <c r="B3399">
        <v>1993</v>
      </c>
      <c r="C3399" t="s">
        <v>1983</v>
      </c>
      <c r="D3399">
        <v>1422</v>
      </c>
      <c r="E3399">
        <f>VLOOKUP(C3399,GDP!A$1:BG$265,35,FALSE)</f>
        <v>3279063317.6347461</v>
      </c>
      <c r="F3399">
        <f>VLOOKUP(C3399,Population!A$1:BG$265,35,FALSE)</f>
        <v>7163236</v>
      </c>
      <c r="G3399">
        <f t="shared" si="53"/>
        <v>457.76284875086429</v>
      </c>
    </row>
    <row r="3400" spans="1:7" x14ac:dyDescent="0.4">
      <c r="A3400">
        <v>99</v>
      </c>
      <c r="B3400">
        <v>1993</v>
      </c>
      <c r="C3400" t="s">
        <v>1474</v>
      </c>
      <c r="D3400">
        <v>1421</v>
      </c>
      <c r="E3400">
        <f>VLOOKUP(C3400,GDP!A$1:BG$265,35,FALSE)</f>
        <v>0</v>
      </c>
      <c r="F3400">
        <f>VLOOKUP(C3400,Population!A$1:BG$265,35,FALSE)</f>
        <v>13403734</v>
      </c>
      <c r="G3400" t="str">
        <f t="shared" si="53"/>
        <v>.</v>
      </c>
    </row>
    <row r="3401" spans="1:7" x14ac:dyDescent="0.4">
      <c r="A3401">
        <v>99</v>
      </c>
      <c r="B3401">
        <v>1993</v>
      </c>
      <c r="C3401" t="s">
        <v>2038</v>
      </c>
      <c r="D3401">
        <v>1421</v>
      </c>
      <c r="E3401">
        <f>VLOOKUP(C3401,GDP!A$1:BG$265,35,FALSE)</f>
        <v>2818280876.0761485</v>
      </c>
      <c r="F3401">
        <f>VLOOKUP(C3401,Population!A$1:BG$265,35,FALSE)</f>
        <v>9105472</v>
      </c>
      <c r="G3401">
        <f t="shared" si="53"/>
        <v>309.51507797466718</v>
      </c>
    </row>
    <row r="3402" spans="1:7" x14ac:dyDescent="0.4">
      <c r="A3402">
        <v>1</v>
      </c>
      <c r="B3402">
        <v>1994</v>
      </c>
      <c r="C3402" t="s">
        <v>51</v>
      </c>
      <c r="D3402">
        <v>2069</v>
      </c>
      <c r="E3402">
        <f>VLOOKUP(C3402,GDP!A$1:BG$265,36,FALSE)</f>
        <v>558111997497.2627</v>
      </c>
      <c r="F3402">
        <f>VLOOKUP(C3402,Population!A$1:BG$265,36,FALSE)</f>
        <v>159705123</v>
      </c>
      <c r="G3402">
        <f t="shared" si="53"/>
        <v>3494.6405413510915</v>
      </c>
    </row>
    <row r="3403" spans="1:7" x14ac:dyDescent="0.4">
      <c r="A3403">
        <v>2</v>
      </c>
      <c r="B3403">
        <v>1994</v>
      </c>
      <c r="C3403" t="s">
        <v>133</v>
      </c>
      <c r="D3403">
        <v>1998</v>
      </c>
      <c r="E3403">
        <f>VLOOKUP(C3403,GDP!A$1:BG$265,36,FALSE)</f>
        <v>2205966011811.498</v>
      </c>
      <c r="F3403">
        <f>VLOOKUP(C3403,Population!A$1:BG$265,36,FALSE)</f>
        <v>81438348</v>
      </c>
      <c r="G3403">
        <f t="shared" si="53"/>
        <v>27087.55845356168</v>
      </c>
    </row>
    <row r="3404" spans="1:7" x14ac:dyDescent="0.4">
      <c r="A3404">
        <v>3</v>
      </c>
      <c r="B3404">
        <v>1994</v>
      </c>
      <c r="C3404" t="s">
        <v>140</v>
      </c>
      <c r="D3404">
        <v>1996</v>
      </c>
      <c r="E3404">
        <f>VLOOKUP(C3404,GDP!A$1:BG$265,36,FALSE)</f>
        <v>529121577319.58759</v>
      </c>
      <c r="F3404">
        <f>VLOOKUP(C3404,Population!A$1:BG$265,36,FALSE)</f>
        <v>39549108</v>
      </c>
      <c r="G3404">
        <f t="shared" si="53"/>
        <v>13378.849842064392</v>
      </c>
    </row>
    <row r="3405" spans="1:7" x14ac:dyDescent="0.4">
      <c r="A3405">
        <v>4</v>
      </c>
      <c r="B3405">
        <v>1994</v>
      </c>
      <c r="C3405" t="s">
        <v>147</v>
      </c>
      <c r="D3405">
        <v>1985</v>
      </c>
      <c r="E3405">
        <f>VLOOKUP(C3405,GDP!A$1:BG$265,36,FALSE)</f>
        <v>1095590833693.5638</v>
      </c>
      <c r="F3405">
        <f>VLOOKUP(C3405,Population!A$1:BG$265,36,FALSE)</f>
        <v>56843400</v>
      </c>
      <c r="G3405">
        <f t="shared" si="53"/>
        <v>19273.844170010307</v>
      </c>
    </row>
    <row r="3406" spans="1:7" x14ac:dyDescent="0.4">
      <c r="A3406">
        <v>5</v>
      </c>
      <c r="B3406">
        <v>1994</v>
      </c>
      <c r="C3406" t="s">
        <v>118</v>
      </c>
      <c r="D3406">
        <v>1959</v>
      </c>
      <c r="E3406">
        <f>VLOOKUP(C3406,GDP!A$1:BG$265,36,FALSE)</f>
        <v>374291430318.44049</v>
      </c>
      <c r="F3406">
        <f>VLOOKUP(C3406,Population!A$1:BG$265,36,FALSE)</f>
        <v>15382838</v>
      </c>
      <c r="G3406">
        <f t="shared" si="53"/>
        <v>24331.754018240361</v>
      </c>
    </row>
    <row r="3407" spans="1:7" x14ac:dyDescent="0.4">
      <c r="A3407">
        <v>6</v>
      </c>
      <c r="B3407">
        <v>1994</v>
      </c>
      <c r="C3407" t="s">
        <v>126</v>
      </c>
      <c r="D3407">
        <v>1948</v>
      </c>
      <c r="E3407">
        <f>VLOOKUP(C3407,GDP!A$1:BG$265,36,FALSE)</f>
        <v>226079963711.76776</v>
      </c>
      <c r="F3407">
        <f>VLOOKUP(C3407,Population!A$1:BG$265,36,FALSE)</f>
        <v>8780745</v>
      </c>
      <c r="G3407">
        <f t="shared" si="53"/>
        <v>25747.241687552454</v>
      </c>
    </row>
    <row r="3408" spans="1:7" x14ac:dyDescent="0.4">
      <c r="A3408">
        <v>7</v>
      </c>
      <c r="B3408">
        <v>1994</v>
      </c>
      <c r="C3408" t="s">
        <v>1607</v>
      </c>
      <c r="D3408">
        <v>1917</v>
      </c>
      <c r="E3408">
        <f>VLOOKUP(C3408,GDP!A$1:BG$265,36,FALSE)</f>
        <v>0</v>
      </c>
      <c r="F3408">
        <f>VLOOKUP(C3408,Population!A$1:BG$265,36,FALSE)</f>
        <v>7734639</v>
      </c>
      <c r="G3408" t="str">
        <f t="shared" si="53"/>
        <v>.</v>
      </c>
    </row>
    <row r="3409" spans="1:7" x14ac:dyDescent="0.4">
      <c r="A3409">
        <v>8</v>
      </c>
      <c r="B3409">
        <v>1994</v>
      </c>
      <c r="C3409" t="s">
        <v>1181</v>
      </c>
      <c r="D3409">
        <v>1908</v>
      </c>
      <c r="E3409">
        <f>VLOOKUP(C3409,GDP!A$1:BG$265,36,FALSE)</f>
        <v>0</v>
      </c>
      <c r="F3409">
        <f>VLOOKUP(C3409,Population!A$1:BG$265,36,FALSE)</f>
        <v>4650000</v>
      </c>
      <c r="G3409" t="str">
        <f t="shared" si="53"/>
        <v>.</v>
      </c>
    </row>
    <row r="3410" spans="1:7" x14ac:dyDescent="0.4">
      <c r="A3410">
        <v>8</v>
      </c>
      <c r="B3410">
        <v>1994</v>
      </c>
      <c r="C3410" t="s">
        <v>32</v>
      </c>
      <c r="D3410">
        <v>1908</v>
      </c>
      <c r="E3410">
        <f>VLOOKUP(C3410,GDP!A$1:BG$265,36,FALSE)</f>
        <v>1393982750472.5898</v>
      </c>
      <c r="F3410">
        <f>VLOOKUP(C3410,Population!A$1:BG$265,36,FALSE)</f>
        <v>59327192</v>
      </c>
      <c r="G3410">
        <f t="shared" si="53"/>
        <v>23496.523322266625</v>
      </c>
    </row>
    <row r="3411" spans="1:7" x14ac:dyDescent="0.4">
      <c r="A3411">
        <v>10</v>
      </c>
      <c r="B3411">
        <v>1994</v>
      </c>
      <c r="C3411" t="s">
        <v>858</v>
      </c>
      <c r="D3411">
        <v>1904</v>
      </c>
      <c r="E3411">
        <f>VLOOKUP(C3411,GDP!A$1:BG$265,36,FALSE)</f>
        <v>156162311731.59766</v>
      </c>
      <c r="F3411">
        <f>VLOOKUP(C3411,Population!A$1:BG$265,36,FALSE)</f>
        <v>5206180</v>
      </c>
      <c r="G3411">
        <f t="shared" si="53"/>
        <v>29995.565218950873</v>
      </c>
    </row>
    <row r="3412" spans="1:7" x14ac:dyDescent="0.4">
      <c r="A3412">
        <v>11</v>
      </c>
      <c r="B3412">
        <v>1994</v>
      </c>
      <c r="C3412" t="s">
        <v>59</v>
      </c>
      <c r="D3412">
        <v>1903</v>
      </c>
      <c r="E3412">
        <f>VLOOKUP(C3412,GDP!A$1:BG$265,36,FALSE)</f>
        <v>30074440483.383686</v>
      </c>
      <c r="F3412">
        <f>VLOOKUP(C3412,Population!A$1:BG$265,36,FALSE)</f>
        <v>22730211</v>
      </c>
      <c r="G3412">
        <f t="shared" si="53"/>
        <v>1323.1043250493226</v>
      </c>
    </row>
    <row r="3413" spans="1:7" x14ac:dyDescent="0.4">
      <c r="A3413">
        <v>12</v>
      </c>
      <c r="B3413">
        <v>1994</v>
      </c>
      <c r="C3413" t="s">
        <v>399</v>
      </c>
      <c r="D3413">
        <v>1896</v>
      </c>
      <c r="E3413">
        <f>VLOOKUP(C3413,GDP!A$1:BG$265,36,FALSE)</f>
        <v>81703500846.036377</v>
      </c>
      <c r="F3413">
        <f>VLOOKUP(C3413,Population!A$1:BG$265,36,FALSE)</f>
        <v>36823537</v>
      </c>
      <c r="G3413">
        <f t="shared" si="53"/>
        <v>2218.7847095197935</v>
      </c>
    </row>
    <row r="3414" spans="1:7" x14ac:dyDescent="0.4">
      <c r="A3414">
        <v>13</v>
      </c>
      <c r="B3414">
        <v>1994</v>
      </c>
      <c r="C3414" t="s">
        <v>232</v>
      </c>
      <c r="D3414">
        <v>1894</v>
      </c>
      <c r="E3414">
        <f>VLOOKUP(C3414,GDP!A$1:BG$265,36,FALSE)</f>
        <v>1140489745944.2915</v>
      </c>
      <c r="F3414">
        <f>VLOOKUP(C3414,Population!A$1:BG$265,36,FALSE)</f>
        <v>57865745</v>
      </c>
      <c r="G3414">
        <f t="shared" si="53"/>
        <v>19709.238098365302</v>
      </c>
    </row>
    <row r="3415" spans="1:7" x14ac:dyDescent="0.4">
      <c r="A3415">
        <v>14</v>
      </c>
      <c r="B3415">
        <v>1994</v>
      </c>
      <c r="C3415" t="s">
        <v>65</v>
      </c>
      <c r="D3415">
        <v>1884</v>
      </c>
      <c r="E3415">
        <f>VLOOKUP(C3415,GDP!A$1:BG$265,36,FALSE)</f>
        <v>257440000000</v>
      </c>
      <c r="F3415">
        <f>VLOOKUP(C3415,Population!A$1:BG$265,36,FALSE)</f>
        <v>34558115</v>
      </c>
      <c r="G3415">
        <f t="shared" si="53"/>
        <v>7449.4803897724169</v>
      </c>
    </row>
    <row r="3416" spans="1:7" x14ac:dyDescent="0.4">
      <c r="A3416">
        <v>14</v>
      </c>
      <c r="B3416">
        <v>1994</v>
      </c>
      <c r="C3416" t="s">
        <v>2002</v>
      </c>
      <c r="D3416">
        <v>1884</v>
      </c>
      <c r="E3416">
        <f>VLOOKUP(C3416,GDP!A$1:BG$265,36,FALSE)</f>
        <v>57166037102.473503</v>
      </c>
      <c r="F3416">
        <f>VLOOKUP(C3416,Population!A$1:BG$265,36,FALSE)</f>
        <v>3590386</v>
      </c>
      <c r="G3416">
        <f t="shared" si="53"/>
        <v>15921.975270200335</v>
      </c>
    </row>
    <row r="3417" spans="1:7" x14ac:dyDescent="0.4">
      <c r="A3417">
        <v>16</v>
      </c>
      <c r="B3417">
        <v>1994</v>
      </c>
      <c r="C3417" t="s">
        <v>192</v>
      </c>
      <c r="D3417">
        <v>1876</v>
      </c>
      <c r="E3417">
        <f>VLOOKUP(C3417,GDP!A$1:BG$265,36,FALSE)</f>
        <v>127131461119.92746</v>
      </c>
      <c r="F3417">
        <f>VLOOKUP(C3417,Population!A$1:BG$265,36,FALSE)</f>
        <v>4336613</v>
      </c>
      <c r="G3417">
        <f t="shared" si="53"/>
        <v>29315.841907019938</v>
      </c>
    </row>
    <row r="3418" spans="1:7" x14ac:dyDescent="0.4">
      <c r="A3418">
        <v>17</v>
      </c>
      <c r="B3418">
        <v>1994</v>
      </c>
      <c r="C3418" t="s">
        <v>33</v>
      </c>
      <c r="D3418">
        <v>1871</v>
      </c>
      <c r="E3418">
        <f>VLOOKUP(C3418,GDP!A$1:BG$265,36,FALSE)</f>
        <v>527813238126.27771</v>
      </c>
      <c r="F3418">
        <f>VLOOKUP(C3418,Population!A$1:BG$265,36,FALSE)</f>
        <v>92349147</v>
      </c>
      <c r="G3418">
        <f t="shared" si="53"/>
        <v>5715.4099986032106</v>
      </c>
    </row>
    <row r="3419" spans="1:7" x14ac:dyDescent="0.4">
      <c r="A3419">
        <v>17</v>
      </c>
      <c r="B3419">
        <v>1994</v>
      </c>
      <c r="C3419" t="s">
        <v>117</v>
      </c>
      <c r="D3419">
        <v>1871</v>
      </c>
      <c r="E3419">
        <f>VLOOKUP(C3419,GDP!A$1:BG$265,36,FALSE)</f>
        <v>292646657673.46643</v>
      </c>
      <c r="F3419">
        <f>VLOOKUP(C3419,Population!A$1:BG$265,36,FALSE)</f>
        <v>6993795</v>
      </c>
      <c r="G3419">
        <f t="shared" si="53"/>
        <v>41843.756883561276</v>
      </c>
    </row>
    <row r="3420" spans="1:7" x14ac:dyDescent="0.4">
      <c r="A3420">
        <v>19</v>
      </c>
      <c r="B3420">
        <v>1994</v>
      </c>
      <c r="C3420" t="s">
        <v>1485</v>
      </c>
      <c r="D3420">
        <v>1866</v>
      </c>
      <c r="E3420">
        <f>VLOOKUP(C3420,GDP!A$1:BG$265,36,FALSE)</f>
        <v>47554674590.932777</v>
      </c>
      <c r="F3420">
        <f>VLOOKUP(C3420,Population!A$1:BG$265,36,FALSE)</f>
        <v>10333587</v>
      </c>
      <c r="G3420">
        <f t="shared" si="53"/>
        <v>4601.9523124867264</v>
      </c>
    </row>
    <row r="3421" spans="1:7" x14ac:dyDescent="0.4">
      <c r="A3421">
        <v>19</v>
      </c>
      <c r="B3421">
        <v>1994</v>
      </c>
      <c r="C3421" t="s">
        <v>467</v>
      </c>
      <c r="D3421">
        <v>1866</v>
      </c>
      <c r="E3421">
        <f>VLOOKUP(C3421,GDP!A$1:BG$265,36,FALSE)</f>
        <v>99698453260.869568</v>
      </c>
      <c r="F3421">
        <f>VLOOKUP(C3421,Population!A$1:BG$265,36,FALSE)</f>
        <v>9991525</v>
      </c>
      <c r="G3421">
        <f t="shared" si="53"/>
        <v>9978.3019369785452</v>
      </c>
    </row>
    <row r="3422" spans="1:7" x14ac:dyDescent="0.4">
      <c r="A3422">
        <v>21</v>
      </c>
      <c r="B3422">
        <v>1994</v>
      </c>
      <c r="C3422" t="s">
        <v>410</v>
      </c>
      <c r="D3422">
        <v>1858</v>
      </c>
      <c r="E3422">
        <f>VLOOKUP(C3422,GDP!A$1:BG$265,36,FALSE)</f>
        <v>9697416974.1697426</v>
      </c>
      <c r="F3422">
        <f>VLOOKUP(C3422,Population!A$1:BG$265,36,FALSE)</f>
        <v>8443591</v>
      </c>
      <c r="G3422">
        <f t="shared" si="53"/>
        <v>1148.4943993817017</v>
      </c>
    </row>
    <row r="3423" spans="1:7" x14ac:dyDescent="0.4">
      <c r="A3423">
        <v>22</v>
      </c>
      <c r="B3423">
        <v>1994</v>
      </c>
      <c r="C3423" t="s">
        <v>2073</v>
      </c>
      <c r="D3423">
        <v>1844</v>
      </c>
      <c r="E3423">
        <f>VLOOKUP(C3423,GDP!A$1:BG$265,36,FALSE)</f>
        <v>395077301248.46368</v>
      </c>
      <c r="F3423">
        <f>VLOOKUP(C3423,Population!A$1:BG$265,36,FALSE)</f>
        <v>148336000</v>
      </c>
      <c r="G3423">
        <f t="shared" si="53"/>
        <v>2663.3945990755024</v>
      </c>
    </row>
    <row r="3424" spans="1:7" x14ac:dyDescent="0.4">
      <c r="A3424">
        <v>23</v>
      </c>
      <c r="B3424">
        <v>1994</v>
      </c>
      <c r="C3424" t="s">
        <v>81</v>
      </c>
      <c r="D3424">
        <v>1804</v>
      </c>
      <c r="E3424">
        <f>VLOOKUP(C3424,GDP!A$1:BG$265,36,FALSE)</f>
        <v>17474647792.382877</v>
      </c>
      <c r="F3424">
        <f>VLOOKUP(C3424,Population!A$1:BG$265,36,FALSE)</f>
        <v>3201607</v>
      </c>
      <c r="G3424">
        <f t="shared" si="53"/>
        <v>5458.0864523293703</v>
      </c>
    </row>
    <row r="3425" spans="1:7" x14ac:dyDescent="0.4">
      <c r="A3425">
        <v>24</v>
      </c>
      <c r="B3425">
        <v>1994</v>
      </c>
      <c r="C3425" t="s">
        <v>1064</v>
      </c>
      <c r="D3425">
        <v>1783</v>
      </c>
      <c r="E3425">
        <f>VLOOKUP(C3425,GDP!A$1:BG$265,36,FALSE)</f>
        <v>18086400535.57766</v>
      </c>
      <c r="F3425">
        <f>VLOOKUP(C3425,Population!A$1:BG$265,36,FALSE)</f>
        <v>105355783</v>
      </c>
      <c r="G3425">
        <f t="shared" si="53"/>
        <v>171.66974626896047</v>
      </c>
    </row>
    <row r="3426" spans="1:7" x14ac:dyDescent="0.4">
      <c r="A3426">
        <v>25</v>
      </c>
      <c r="B3426">
        <v>1994</v>
      </c>
      <c r="C3426" t="s">
        <v>2110</v>
      </c>
      <c r="D3426">
        <v>1772</v>
      </c>
      <c r="E3426">
        <f>VLOOKUP(C3426,GDP!A$1:BG$265,36,FALSE)</f>
        <v>12899156990.615555</v>
      </c>
      <c r="F3426">
        <f>VLOOKUP(C3426,Population!A$1:BG$265,36,FALSE)</f>
        <v>22377000</v>
      </c>
      <c r="G3426">
        <f t="shared" si="53"/>
        <v>576.44711045339204</v>
      </c>
    </row>
    <row r="3427" spans="1:7" x14ac:dyDescent="0.4">
      <c r="A3427">
        <v>26</v>
      </c>
      <c r="B3427">
        <v>1994</v>
      </c>
      <c r="C3427" t="s">
        <v>43</v>
      </c>
      <c r="D3427">
        <v>1766</v>
      </c>
      <c r="E3427">
        <f>VLOOKUP(C3427,GDP!A$1:BG$265,36,FALSE)</f>
        <v>246194938750.90427</v>
      </c>
      <c r="F3427">
        <f>VLOOKUP(C3427,Population!A$1:BG$265,36,FALSE)</f>
        <v>10115603</v>
      </c>
      <c r="G3427">
        <f t="shared" si="53"/>
        <v>24338.137701816122</v>
      </c>
    </row>
    <row r="3428" spans="1:7" x14ac:dyDescent="0.4">
      <c r="A3428">
        <v>27</v>
      </c>
      <c r="B3428">
        <v>1994</v>
      </c>
      <c r="C3428" t="s">
        <v>281</v>
      </c>
      <c r="D3428">
        <v>1760</v>
      </c>
      <c r="E3428" t="e">
        <f>VLOOKUP(C3428,GDP!A$1:BG$265,36,FALSE)</f>
        <v>#N/A</v>
      </c>
      <c r="F3428" t="e">
        <f>VLOOKUP(C3428,Population!A$1:BG$265,36,FALSE)</f>
        <v>#N/A</v>
      </c>
      <c r="G3428" t="str">
        <f t="shared" si="53"/>
        <v>.</v>
      </c>
    </row>
    <row r="3429" spans="1:7" x14ac:dyDescent="0.4">
      <c r="A3429">
        <v>28</v>
      </c>
      <c r="B3429">
        <v>1994</v>
      </c>
      <c r="C3429" t="s">
        <v>70</v>
      </c>
      <c r="D3429">
        <v>1739</v>
      </c>
      <c r="E3429">
        <f>VLOOKUP(C3429,GDP!A$1:BG$265,36,FALSE)</f>
        <v>57008425295.8256</v>
      </c>
      <c r="F3429">
        <f>VLOOKUP(C3429,Population!A$1:BG$265,36,FALSE)</f>
        <v>14091389</v>
      </c>
      <c r="G3429">
        <f t="shared" si="53"/>
        <v>4045.6214285068418</v>
      </c>
    </row>
    <row r="3430" spans="1:7" x14ac:dyDescent="0.4">
      <c r="A3430">
        <v>29</v>
      </c>
      <c r="B3430">
        <v>1994</v>
      </c>
      <c r="C3430" t="s">
        <v>565</v>
      </c>
      <c r="D3430">
        <v>1720</v>
      </c>
      <c r="E3430">
        <f>VLOOKUP(C3430,GDP!A$1:BG$265,36,FALSE)</f>
        <v>322201314424.07471</v>
      </c>
      <c r="F3430">
        <f>VLOOKUP(C3430,Population!A$1:BG$265,36,FALSE)</f>
        <v>17855000</v>
      </c>
      <c r="G3430">
        <f t="shared" si="53"/>
        <v>18045.439060435438</v>
      </c>
    </row>
    <row r="3431" spans="1:7" x14ac:dyDescent="0.4">
      <c r="A3431">
        <v>30</v>
      </c>
      <c r="B3431">
        <v>1994</v>
      </c>
      <c r="C3431" t="s">
        <v>199</v>
      </c>
      <c r="D3431">
        <v>1718</v>
      </c>
      <c r="E3431">
        <f>VLOOKUP(C3431,GDP!A$1:BG$265,36,FALSE)</f>
        <v>110803391516.6982</v>
      </c>
      <c r="F3431">
        <f>VLOOKUP(C3431,Population!A$1:BG$265,36,FALSE)</f>
        <v>38542652</v>
      </c>
      <c r="G3431">
        <f t="shared" si="53"/>
        <v>2874.8253108451954</v>
      </c>
    </row>
    <row r="3432" spans="1:7" x14ac:dyDescent="0.4">
      <c r="A3432">
        <v>31</v>
      </c>
      <c r="B3432">
        <v>1994</v>
      </c>
      <c r="C3432" t="s">
        <v>77</v>
      </c>
      <c r="D3432">
        <v>1694</v>
      </c>
      <c r="E3432">
        <f>VLOOKUP(C3432,GDP!A$1:BG$265,36,FALSE)</f>
        <v>7870982170.9821711</v>
      </c>
      <c r="F3432">
        <f>VLOOKUP(C3432,Population!A$1:BG$265,36,FALSE)</f>
        <v>4651225</v>
      </c>
      <c r="G3432">
        <f t="shared" si="53"/>
        <v>1692.2385330707868</v>
      </c>
    </row>
    <row r="3433" spans="1:7" x14ac:dyDescent="0.4">
      <c r="A3433">
        <v>32</v>
      </c>
      <c r="B3433">
        <v>1994</v>
      </c>
      <c r="C3433" t="s">
        <v>74</v>
      </c>
      <c r="D3433">
        <v>1684</v>
      </c>
      <c r="E3433">
        <f>VLOOKUP(C3433,GDP!A$1:BG$265,36,FALSE)</f>
        <v>5981244886.9170008</v>
      </c>
      <c r="F3433">
        <f>VLOOKUP(C3433,Population!A$1:BG$265,36,FALSE)</f>
        <v>7418861</v>
      </c>
      <c r="G3433">
        <f t="shared" si="53"/>
        <v>806.22145190710557</v>
      </c>
    </row>
    <row r="3434" spans="1:7" x14ac:dyDescent="0.4">
      <c r="A3434">
        <v>33</v>
      </c>
      <c r="B3434">
        <v>1994</v>
      </c>
      <c r="C3434" t="s">
        <v>1629</v>
      </c>
      <c r="D3434">
        <v>1668</v>
      </c>
      <c r="E3434">
        <f>VLOOKUP(C3434,GDP!A$1:BG$265,36,FALSE)</f>
        <v>20079363625.578362</v>
      </c>
      <c r="F3434">
        <f>VLOOKUP(C3434,Population!A$1:BG$265,36,FALSE)</f>
        <v>5346331</v>
      </c>
      <c r="G3434">
        <f t="shared" si="53"/>
        <v>3755.7277365689406</v>
      </c>
    </row>
    <row r="3435" spans="1:7" x14ac:dyDescent="0.4">
      <c r="A3435">
        <v>34</v>
      </c>
      <c r="B3435">
        <v>1994</v>
      </c>
      <c r="C3435" t="s">
        <v>1147</v>
      </c>
      <c r="D3435">
        <v>1654</v>
      </c>
      <c r="E3435">
        <f>VLOOKUP(C3435,GDP!A$1:BG$265,36,FALSE)</f>
        <v>139752450152.0784</v>
      </c>
      <c r="F3435">
        <f>VLOOKUP(C3435,Population!A$1:BG$265,36,FALSE)</f>
        <v>41218901</v>
      </c>
      <c r="G3435">
        <f t="shared" si="53"/>
        <v>3390.49433055186</v>
      </c>
    </row>
    <row r="3436" spans="1:7" x14ac:dyDescent="0.4">
      <c r="A3436">
        <v>34</v>
      </c>
      <c r="B3436">
        <v>1994</v>
      </c>
      <c r="C3436" t="s">
        <v>2002</v>
      </c>
      <c r="D3436">
        <v>1654</v>
      </c>
      <c r="E3436">
        <f>VLOOKUP(C3436,GDP!A$1:BG$265,36,FALSE)</f>
        <v>57166037102.473503</v>
      </c>
      <c r="F3436">
        <f>VLOOKUP(C3436,Population!A$1:BG$265,36,FALSE)</f>
        <v>3590386</v>
      </c>
      <c r="G3436">
        <f t="shared" si="53"/>
        <v>15921.975270200335</v>
      </c>
    </row>
    <row r="3437" spans="1:7" x14ac:dyDescent="0.4">
      <c r="A3437">
        <v>34</v>
      </c>
      <c r="B3437">
        <v>1994</v>
      </c>
      <c r="C3437" t="s">
        <v>2120</v>
      </c>
      <c r="D3437">
        <v>1654</v>
      </c>
      <c r="E3437">
        <f>VLOOKUP(C3437,GDP!A$1:BG$265,36,FALSE)</f>
        <v>3656647744.2485809</v>
      </c>
      <c r="F3437">
        <f>VLOOKUP(C3437,Population!A$1:BG$265,36,FALSE)</f>
        <v>8896109</v>
      </c>
      <c r="G3437">
        <f t="shared" si="53"/>
        <v>411.03899966250196</v>
      </c>
    </row>
    <row r="3438" spans="1:7" x14ac:dyDescent="0.4">
      <c r="A3438">
        <v>37</v>
      </c>
      <c r="B3438">
        <v>1994</v>
      </c>
      <c r="C3438" t="s">
        <v>1955</v>
      </c>
      <c r="D3438">
        <v>1653</v>
      </c>
      <c r="E3438">
        <f>VLOOKUP(C3438,GDP!A$1:BG$265,36,FALSE)</f>
        <v>8313557450.2521324</v>
      </c>
      <c r="F3438">
        <f>VLOOKUP(C3438,Population!A$1:BG$265,36,FALSE)</f>
        <v>14083611</v>
      </c>
      <c r="G3438">
        <f t="shared" si="53"/>
        <v>590.30013327208007</v>
      </c>
    </row>
    <row r="3439" spans="1:7" x14ac:dyDescent="0.4">
      <c r="A3439">
        <v>38</v>
      </c>
      <c r="B3439">
        <v>1994</v>
      </c>
      <c r="C3439" t="s">
        <v>851</v>
      </c>
      <c r="D3439">
        <v>1651</v>
      </c>
      <c r="E3439">
        <f>VLOOKUP(C3439,GDP!A$1:BG$265,36,FALSE)</f>
        <v>0</v>
      </c>
      <c r="F3439">
        <f>VLOOKUP(C3439,Population!A$1:BG$265,36,FALSE)</f>
        <v>19597239</v>
      </c>
      <c r="G3439" t="str">
        <f t="shared" si="53"/>
        <v>.</v>
      </c>
    </row>
    <row r="3440" spans="1:7" x14ac:dyDescent="0.4">
      <c r="A3440">
        <v>39</v>
      </c>
      <c r="B3440">
        <v>1994</v>
      </c>
      <c r="C3440" t="s">
        <v>1492</v>
      </c>
      <c r="D3440">
        <v>1650</v>
      </c>
      <c r="E3440">
        <f>VLOOKUP(C3440,GDP!A$1:BG$265,36,FALSE)</f>
        <v>5444560669.4560671</v>
      </c>
      <c r="F3440">
        <f>VLOOKUP(C3440,Population!A$1:BG$265,36,FALSE)</f>
        <v>16330174</v>
      </c>
      <c r="G3440">
        <f t="shared" si="53"/>
        <v>333.4049391914665</v>
      </c>
    </row>
    <row r="3441" spans="1:7" x14ac:dyDescent="0.4">
      <c r="A3441">
        <v>40</v>
      </c>
      <c r="B3441">
        <v>1994</v>
      </c>
      <c r="C3441" t="s">
        <v>1060</v>
      </c>
      <c r="D3441">
        <v>1648</v>
      </c>
      <c r="E3441">
        <f>VLOOKUP(C3441,GDP!A$1:BG$265,36,FALSE)</f>
        <v>116601802106.74158</v>
      </c>
      <c r="F3441">
        <f>VLOOKUP(C3441,Population!A$1:BG$265,36,FALSE)</f>
        <v>10512922</v>
      </c>
      <c r="G3441">
        <f t="shared" si="53"/>
        <v>11091.283860637564</v>
      </c>
    </row>
    <row r="3442" spans="1:7" x14ac:dyDescent="0.4">
      <c r="A3442">
        <v>41</v>
      </c>
      <c r="B3442">
        <v>1994</v>
      </c>
      <c r="C3442" t="s">
        <v>351</v>
      </c>
      <c r="D3442">
        <v>1647</v>
      </c>
      <c r="E3442" t="e">
        <f>VLOOKUP(C3442,GDP!A$1:BG$265,36,FALSE)</f>
        <v>#N/A</v>
      </c>
      <c r="F3442" t="e">
        <f>VLOOKUP(C3442,Population!A$1:BG$265,36,FALSE)</f>
        <v>#N/A</v>
      </c>
      <c r="G3442" t="str">
        <f t="shared" si="53"/>
        <v>.</v>
      </c>
    </row>
    <row r="3443" spans="1:7" x14ac:dyDescent="0.4">
      <c r="A3443">
        <v>42</v>
      </c>
      <c r="B3443">
        <v>1994</v>
      </c>
      <c r="C3443" t="s">
        <v>1046</v>
      </c>
      <c r="D3443">
        <v>1641</v>
      </c>
      <c r="E3443">
        <f>VLOOKUP(C3443,GDP!A$1:BG$265,36,FALSE)</f>
        <v>135174886488.65154</v>
      </c>
      <c r="F3443">
        <f>VLOOKUP(C3443,Population!A$1:BG$265,36,FALSE)</f>
        <v>18311090</v>
      </c>
      <c r="G3443">
        <f t="shared" si="53"/>
        <v>7382.1321662801902</v>
      </c>
    </row>
    <row r="3444" spans="1:7" x14ac:dyDescent="0.4">
      <c r="A3444">
        <v>43</v>
      </c>
      <c r="B3444">
        <v>1994</v>
      </c>
      <c r="C3444" t="s">
        <v>934</v>
      </c>
      <c r="D3444">
        <v>1639</v>
      </c>
      <c r="E3444">
        <f>VLOOKUP(C3444,GDP!A$1:BG$265,36,FALSE)</f>
        <v>10432619390.36091</v>
      </c>
      <c r="F3444">
        <f>VLOOKUP(C3444,Population!A$1:BG$265,36,FALSE)</f>
        <v>3425690</v>
      </c>
      <c r="G3444">
        <f t="shared" si="53"/>
        <v>3045.4067327635921</v>
      </c>
    </row>
    <row r="3445" spans="1:7" x14ac:dyDescent="0.4">
      <c r="A3445">
        <v>44</v>
      </c>
      <c r="B3445">
        <v>1994</v>
      </c>
      <c r="C3445" t="s">
        <v>1312</v>
      </c>
      <c r="D3445">
        <v>1635</v>
      </c>
      <c r="E3445">
        <f>VLOOKUP(C3445,GDP!A$1:BG$265,36,FALSE)</f>
        <v>22708673336.668327</v>
      </c>
      <c r="F3445">
        <f>VLOOKUP(C3445,Population!A$1:BG$265,36,FALSE)</f>
        <v>11196479</v>
      </c>
      <c r="G3445">
        <f t="shared" si="53"/>
        <v>2028.1977340080152</v>
      </c>
    </row>
    <row r="3446" spans="1:7" x14ac:dyDescent="0.4">
      <c r="A3446">
        <v>45</v>
      </c>
      <c r="B3446">
        <v>1994</v>
      </c>
      <c r="C3446" t="s">
        <v>2255</v>
      </c>
      <c r="D3446">
        <v>1634</v>
      </c>
      <c r="E3446">
        <f>VLOOKUP(C3446,GDP!A$1:BG$265,36,FALSE)</f>
        <v>455602962225.40302</v>
      </c>
      <c r="F3446">
        <f>VLOOKUP(C3446,Population!A$1:BG$265,36,FALSE)</f>
        <v>44641540</v>
      </c>
      <c r="G3446">
        <f t="shared" si="53"/>
        <v>10205.807465992504</v>
      </c>
    </row>
    <row r="3447" spans="1:7" x14ac:dyDescent="0.4">
      <c r="A3447">
        <v>45</v>
      </c>
      <c r="B3447">
        <v>1994</v>
      </c>
      <c r="C3447" t="s">
        <v>2287</v>
      </c>
      <c r="D3447">
        <v>1634</v>
      </c>
      <c r="E3447">
        <f>VLOOKUP(C3447,GDP!A$1:BG$265,36,FALSE)</f>
        <v>3381270207.8521943</v>
      </c>
      <c r="F3447">
        <f>VLOOKUP(C3447,Population!A$1:BG$265,36,FALSE)</f>
        <v>1981703</v>
      </c>
      <c r="G3447">
        <f t="shared" si="53"/>
        <v>1706.2446834122945</v>
      </c>
    </row>
    <row r="3448" spans="1:7" x14ac:dyDescent="0.4">
      <c r="A3448">
        <v>47</v>
      </c>
      <c r="B3448">
        <v>1994</v>
      </c>
      <c r="C3448" t="s">
        <v>109</v>
      </c>
      <c r="D3448">
        <v>1626</v>
      </c>
      <c r="E3448">
        <f>VLOOKUP(C3448,GDP!A$1:BG$265,36,FALSE)</f>
        <v>51897983392.645317</v>
      </c>
      <c r="F3448">
        <f>VLOOKUP(C3448,Population!A$1:BG$265,36,FALSE)</f>
        <v>62495745</v>
      </c>
      <c r="G3448">
        <f t="shared" si="53"/>
        <v>830.42426956659722</v>
      </c>
    </row>
    <row r="3449" spans="1:7" x14ac:dyDescent="0.4">
      <c r="A3449">
        <v>48</v>
      </c>
      <c r="B3449">
        <v>1994</v>
      </c>
      <c r="C3449" t="s">
        <v>1981</v>
      </c>
      <c r="D3449">
        <v>1620</v>
      </c>
      <c r="E3449">
        <f>VLOOKUP(C3449,GDP!A$1:BG$265,36,FALSE)</f>
        <v>2514070771.8027306</v>
      </c>
      <c r="F3449">
        <f>VLOOKUP(C3449,Population!A$1:BG$265,36,FALSE)</f>
        <v>4861600</v>
      </c>
      <c r="G3449">
        <f t="shared" si="53"/>
        <v>517.12826472822337</v>
      </c>
    </row>
    <row r="3450" spans="1:7" x14ac:dyDescent="0.4">
      <c r="A3450">
        <v>48</v>
      </c>
      <c r="B3450">
        <v>1994</v>
      </c>
      <c r="C3450" t="s">
        <v>1943</v>
      </c>
      <c r="D3450">
        <v>1620</v>
      </c>
      <c r="E3450">
        <f>VLOOKUP(C3450,GDP!A$1:BG$265,36,FALSE)</f>
        <v>1255802469.1358023</v>
      </c>
      <c r="F3450">
        <f>VLOOKUP(C3450,Population!A$1:BG$265,36,FALSE)</f>
        <v>3948816</v>
      </c>
      <c r="G3450">
        <f t="shared" si="53"/>
        <v>318.02000121955598</v>
      </c>
    </row>
    <row r="3451" spans="1:7" x14ac:dyDescent="0.4">
      <c r="A3451">
        <v>48</v>
      </c>
      <c r="B3451">
        <v>1994</v>
      </c>
      <c r="C3451" t="s">
        <v>505</v>
      </c>
      <c r="D3451">
        <v>1620</v>
      </c>
      <c r="E3451">
        <f>VLOOKUP(C3451,GDP!A$1:BG$265,36,FALSE)</f>
        <v>0</v>
      </c>
      <c r="F3451">
        <f>VLOOKUP(C3451,Population!A$1:BG$265,36,FALSE)</f>
        <v>5399000</v>
      </c>
      <c r="G3451" t="str">
        <f t="shared" si="53"/>
        <v>.</v>
      </c>
    </row>
    <row r="3452" spans="1:7" x14ac:dyDescent="0.4">
      <c r="A3452">
        <v>51</v>
      </c>
      <c r="B3452">
        <v>1994</v>
      </c>
      <c r="C3452" t="s">
        <v>295</v>
      </c>
      <c r="D3452">
        <v>1617</v>
      </c>
      <c r="E3452">
        <f>VLOOKUP(C3452,GDP!A$1:BG$265,36,FALSE)</f>
        <v>130690172297.29729</v>
      </c>
      <c r="F3452">
        <f>VLOOKUP(C3452,Population!A$1:BG$265,36,FALSE)</f>
        <v>57564132</v>
      </c>
      <c r="G3452">
        <f t="shared" si="53"/>
        <v>2270.3403622467076</v>
      </c>
    </row>
    <row r="3453" spans="1:7" x14ac:dyDescent="0.4">
      <c r="A3453">
        <v>52</v>
      </c>
      <c r="B3453">
        <v>1994</v>
      </c>
      <c r="C3453" t="s">
        <v>2109</v>
      </c>
      <c r="D3453">
        <v>1616</v>
      </c>
      <c r="E3453">
        <f>VLOOKUP(C3453,GDP!A$1:BG$265,36,FALSE)</f>
        <v>7308755000000</v>
      </c>
      <c r="F3453">
        <f>VLOOKUP(C3453,Population!A$1:BG$265,36,FALSE)</f>
        <v>263126000</v>
      </c>
      <c r="G3453">
        <f t="shared" si="53"/>
        <v>27776.635528226019</v>
      </c>
    </row>
    <row r="3454" spans="1:7" x14ac:dyDescent="0.4">
      <c r="A3454">
        <v>53</v>
      </c>
      <c r="B3454">
        <v>1994</v>
      </c>
      <c r="C3454" t="s">
        <v>522</v>
      </c>
      <c r="D3454">
        <v>1608</v>
      </c>
      <c r="E3454">
        <f>VLOOKUP(C3454,GDP!A$1:BG$265,36,FALSE)</f>
        <v>35604137422.579597</v>
      </c>
      <c r="F3454">
        <f>VLOOKUP(C3454,Population!A$1:BG$265,36,FALSE)</f>
        <v>26667048</v>
      </c>
      <c r="G3454">
        <f t="shared" si="53"/>
        <v>1335.136060901064</v>
      </c>
    </row>
    <row r="3455" spans="1:7" x14ac:dyDescent="0.4">
      <c r="A3455">
        <v>53</v>
      </c>
      <c r="B3455">
        <v>1994</v>
      </c>
      <c r="C3455" t="s">
        <v>1954</v>
      </c>
      <c r="D3455">
        <v>1608</v>
      </c>
      <c r="E3455">
        <f>VLOOKUP(C3455,GDP!A$1:BG$265,36,FALSE)</f>
        <v>564324670005.91736</v>
      </c>
      <c r="F3455">
        <f>VLOOKUP(C3455,Population!A$1:BG$265,36,FALSE)</f>
        <v>1191835000</v>
      </c>
      <c r="G3455">
        <f t="shared" si="53"/>
        <v>473.4922787180418</v>
      </c>
    </row>
    <row r="3456" spans="1:7" x14ac:dyDescent="0.4">
      <c r="A3456">
        <v>55</v>
      </c>
      <c r="B3456">
        <v>1994</v>
      </c>
      <c r="C3456" t="s">
        <v>100</v>
      </c>
      <c r="D3456">
        <v>1604</v>
      </c>
      <c r="E3456">
        <f>VLOOKUP(C3456,GDP!A$1:BG$265,36,FALSE)</f>
        <v>203535242741.83835</v>
      </c>
      <c r="F3456">
        <f>VLOOKUP(C3456,Population!A$1:BG$265,36,FALSE)</f>
        <v>7936118</v>
      </c>
      <c r="G3456">
        <f t="shared" si="53"/>
        <v>25646.700659168418</v>
      </c>
    </row>
    <row r="3457" spans="1:7" x14ac:dyDescent="0.4">
      <c r="A3457">
        <v>56</v>
      </c>
      <c r="B3457">
        <v>1994</v>
      </c>
      <c r="C3457" t="s">
        <v>1170</v>
      </c>
      <c r="D3457">
        <v>1603</v>
      </c>
      <c r="E3457">
        <f>VLOOKUP(C3457,GDP!A$1:BG$265,36,FALSE)</f>
        <v>4907039384469.6777</v>
      </c>
      <c r="F3457">
        <f>VLOOKUP(C3457,Population!A$1:BG$265,36,FALSE)</f>
        <v>124961000</v>
      </c>
      <c r="G3457">
        <f t="shared" si="53"/>
        <v>39268.56686862043</v>
      </c>
    </row>
    <row r="3458" spans="1:7" x14ac:dyDescent="0.4">
      <c r="A3458">
        <v>57</v>
      </c>
      <c r="B3458">
        <v>1994</v>
      </c>
      <c r="C3458" t="s">
        <v>2005</v>
      </c>
      <c r="D3458">
        <v>1592</v>
      </c>
      <c r="E3458">
        <f>VLOOKUP(C3458,GDP!A$1:BG$265,36,FALSE)</f>
        <v>21250792886.105423</v>
      </c>
      <c r="F3458">
        <f>VLOOKUP(C3458,Population!A$1:BG$265,36,FALSE)</f>
        <v>16095199</v>
      </c>
      <c r="G3458">
        <f t="shared" si="53"/>
        <v>1320.3187413902383</v>
      </c>
    </row>
    <row r="3459" spans="1:7" x14ac:dyDescent="0.4">
      <c r="A3459">
        <v>58</v>
      </c>
      <c r="B3459">
        <v>1994</v>
      </c>
      <c r="C3459" t="s">
        <v>108</v>
      </c>
      <c r="D3459">
        <v>1591</v>
      </c>
      <c r="E3459">
        <f>VLOOKUP(C3459,GDP!A$1:BG$265,36,FALSE)</f>
        <v>43160392123.605309</v>
      </c>
      <c r="F3459">
        <f>VLOOKUP(C3459,Population!A$1:BG$265,36,FALSE)</f>
        <v>10343355</v>
      </c>
      <c r="G3459">
        <f t="shared" ref="G3459:G3522" si="54">IFERROR(IF(E3459*F3459=0,".",E3459/F3459),".")</f>
        <v>4172.7652317459188</v>
      </c>
    </row>
    <row r="3460" spans="1:7" x14ac:dyDescent="0.4">
      <c r="A3460">
        <v>59</v>
      </c>
      <c r="B3460">
        <v>1994</v>
      </c>
      <c r="C3460" t="s">
        <v>727</v>
      </c>
      <c r="D3460">
        <v>1589</v>
      </c>
      <c r="E3460">
        <f>VLOOKUP(C3460,GDP!A$1:BG$265,36,FALSE)</f>
        <v>42542571305.513565</v>
      </c>
      <c r="F3460">
        <f>VLOOKUP(C3460,Population!A$1:BG$265,36,FALSE)</f>
        <v>28362253</v>
      </c>
      <c r="G3460">
        <f t="shared" si="54"/>
        <v>1499.971504573828</v>
      </c>
    </row>
    <row r="3461" spans="1:7" x14ac:dyDescent="0.4">
      <c r="A3461">
        <v>60</v>
      </c>
      <c r="B3461">
        <v>1994</v>
      </c>
      <c r="C3461" t="s">
        <v>1302</v>
      </c>
      <c r="D3461">
        <v>1587</v>
      </c>
      <c r="E3461">
        <f>VLOOKUP(C3461,GDP!A$1:BG$265,36,FALSE)</f>
        <v>0</v>
      </c>
      <c r="F3461">
        <f>VLOOKUP(C3461,Population!A$1:BG$265,36,FALSE)</f>
        <v>1989443</v>
      </c>
      <c r="G3461" t="str">
        <f t="shared" si="54"/>
        <v>.</v>
      </c>
    </row>
    <row r="3462" spans="1:7" x14ac:dyDescent="0.4">
      <c r="A3462">
        <v>61</v>
      </c>
      <c r="B3462">
        <v>1994</v>
      </c>
      <c r="C3462" t="s">
        <v>815</v>
      </c>
      <c r="D3462">
        <v>1586</v>
      </c>
      <c r="E3462">
        <f>VLOOKUP(C3462,GDP!A$1:BG$265,36,FALSE)</f>
        <v>578139279437.60986</v>
      </c>
      <c r="F3462">
        <f>VLOOKUP(C3462,Population!A$1:BG$265,36,FALSE)</f>
        <v>29111906</v>
      </c>
      <c r="G3462">
        <f t="shared" si="54"/>
        <v>19859.203977836762</v>
      </c>
    </row>
    <row r="3463" spans="1:7" x14ac:dyDescent="0.4">
      <c r="A3463">
        <v>62</v>
      </c>
      <c r="B3463">
        <v>1994</v>
      </c>
      <c r="C3463" t="s">
        <v>637</v>
      </c>
      <c r="D3463">
        <v>1581</v>
      </c>
      <c r="E3463">
        <f>VLOOKUP(C3463,GDP!A$1:BG$265,36,FALSE)</f>
        <v>15632463424.27837</v>
      </c>
      <c r="F3463">
        <f>VLOOKUP(C3463,Population!A$1:BG$265,36,FALSE)</f>
        <v>8956596</v>
      </c>
      <c r="G3463">
        <f t="shared" si="54"/>
        <v>1745.3576586772888</v>
      </c>
    </row>
    <row r="3464" spans="1:7" x14ac:dyDescent="0.4">
      <c r="A3464">
        <v>63</v>
      </c>
      <c r="B3464">
        <v>1994</v>
      </c>
      <c r="C3464" t="s">
        <v>709</v>
      </c>
      <c r="D3464">
        <v>1573</v>
      </c>
      <c r="E3464">
        <f>VLOOKUP(C3464,GDP!A$1:BG$265,36,FALSE)</f>
        <v>10600157683.841228</v>
      </c>
      <c r="F3464">
        <f>VLOOKUP(C3464,Population!A$1:BG$265,36,FALSE)</f>
        <v>13109660</v>
      </c>
      <c r="G3464">
        <f t="shared" si="54"/>
        <v>808.57609456242403</v>
      </c>
    </row>
    <row r="3465" spans="1:7" x14ac:dyDescent="0.4">
      <c r="A3465">
        <v>64</v>
      </c>
      <c r="B3465">
        <v>1994</v>
      </c>
      <c r="C3465" t="s">
        <v>2003</v>
      </c>
      <c r="D3465">
        <v>1567</v>
      </c>
      <c r="E3465">
        <f>VLOOKUP(C3465,GDP!A$1:BG$265,36,FALSE)</f>
        <v>6294803496.7774401</v>
      </c>
      <c r="F3465">
        <f>VLOOKUP(C3465,Population!A$1:BG$265,36,FALSE)</f>
        <v>266021</v>
      </c>
      <c r="G3465">
        <f t="shared" si="54"/>
        <v>23662.806683598061</v>
      </c>
    </row>
    <row r="3466" spans="1:7" x14ac:dyDescent="0.4">
      <c r="A3466">
        <v>65</v>
      </c>
      <c r="B3466">
        <v>1994</v>
      </c>
      <c r="C3466" t="s">
        <v>60</v>
      </c>
      <c r="D3466">
        <v>1549</v>
      </c>
      <c r="E3466">
        <f>VLOOKUP(C3466,GDP!A$1:BG$265,36,FALSE)</f>
        <v>44882079766.891273</v>
      </c>
      <c r="F3466">
        <f>VLOOKUP(C3466,Population!A$1:BG$265,36,FALSE)</f>
        <v>23619356</v>
      </c>
      <c r="G3466">
        <f t="shared" si="54"/>
        <v>1900.2245347794949</v>
      </c>
    </row>
    <row r="3467" spans="1:7" x14ac:dyDescent="0.4">
      <c r="A3467">
        <v>66</v>
      </c>
      <c r="B3467">
        <v>1994</v>
      </c>
      <c r="C3467" t="s">
        <v>1509</v>
      </c>
      <c r="D3467">
        <v>1548</v>
      </c>
      <c r="E3467">
        <f>VLOOKUP(C3467,GDP!A$1:BG$265,36,FALSE)</f>
        <v>52543388913.138359</v>
      </c>
      <c r="F3467">
        <f>VLOOKUP(C3467,Population!A$1:BG$265,36,FALSE)</f>
        <v>51921041</v>
      </c>
      <c r="G3467">
        <f t="shared" si="54"/>
        <v>1011.9864298009426</v>
      </c>
    </row>
    <row r="3468" spans="1:7" x14ac:dyDescent="0.4">
      <c r="A3468">
        <v>67</v>
      </c>
      <c r="B3468">
        <v>1994</v>
      </c>
      <c r="C3468" t="s">
        <v>678</v>
      </c>
      <c r="D3468">
        <v>1546</v>
      </c>
      <c r="E3468">
        <f>VLOOKUP(C3468,GDP!A$1:BG$265,36,FALSE)</f>
        <v>71841461172.570175</v>
      </c>
      <c r="F3468">
        <f>VLOOKUP(C3468,Population!A$1:BG$265,36,FALSE)</f>
        <v>59725125</v>
      </c>
      <c r="G3468">
        <f t="shared" si="54"/>
        <v>1202.8683267313409</v>
      </c>
    </row>
    <row r="3469" spans="1:7" x14ac:dyDescent="0.4">
      <c r="A3469">
        <v>68</v>
      </c>
      <c r="B3469">
        <v>1994</v>
      </c>
      <c r="C3469" t="s">
        <v>2104</v>
      </c>
      <c r="D3469">
        <v>1536</v>
      </c>
      <c r="E3469">
        <f>VLOOKUP(C3469,GDP!A$1:BG$265,36,FALSE)</f>
        <v>4947205860.0145149</v>
      </c>
      <c r="F3469">
        <f>VLOOKUP(C3469,Population!A$1:BG$265,36,FALSE)</f>
        <v>1250318</v>
      </c>
      <c r="G3469">
        <f t="shared" si="54"/>
        <v>3956.7580887538329</v>
      </c>
    </row>
    <row r="3470" spans="1:7" x14ac:dyDescent="0.4">
      <c r="A3470">
        <v>69</v>
      </c>
      <c r="B3470">
        <v>1994</v>
      </c>
      <c r="C3470" t="s">
        <v>2032</v>
      </c>
      <c r="D3470">
        <v>1533</v>
      </c>
      <c r="E3470">
        <f>VLOOKUP(C3470,GDP!A$1:BG$265,36,FALSE)</f>
        <v>0</v>
      </c>
      <c r="F3470">
        <f>VLOOKUP(C3470,Population!A$1:BG$265,36,FALSE)</f>
        <v>3691000</v>
      </c>
      <c r="G3470" t="str">
        <f t="shared" si="54"/>
        <v>.</v>
      </c>
    </row>
    <row r="3471" spans="1:7" x14ac:dyDescent="0.4">
      <c r="A3471">
        <v>70</v>
      </c>
      <c r="B3471">
        <v>1994</v>
      </c>
      <c r="C3471" t="s">
        <v>1932</v>
      </c>
      <c r="D3471">
        <v>1532</v>
      </c>
      <c r="E3471">
        <f>VLOOKUP(C3471,GDP!A$1:BG$265,36,FALSE)</f>
        <v>59305093979.84201</v>
      </c>
      <c r="F3471">
        <f>VLOOKUP(C3471,Population!A$1:BG$265,36,FALSE)</f>
        <v>2328686</v>
      </c>
      <c r="G3471">
        <f t="shared" si="54"/>
        <v>25467.192219063458</v>
      </c>
    </row>
    <row r="3472" spans="1:7" x14ac:dyDescent="0.4">
      <c r="A3472">
        <v>71</v>
      </c>
      <c r="B3472">
        <v>1994</v>
      </c>
      <c r="C3472" t="s">
        <v>739</v>
      </c>
      <c r="D3472">
        <v>1531</v>
      </c>
      <c r="E3472">
        <f>VLOOKUP(C3472,GDP!A$1:BG$265,36,FALSE)</f>
        <v>3432356578.8221865</v>
      </c>
      <c r="F3472">
        <f>VLOOKUP(C3472,Population!A$1:BG$265,36,FALSE)</f>
        <v>5552625</v>
      </c>
      <c r="G3472">
        <f t="shared" si="54"/>
        <v>618.15025844932563</v>
      </c>
    </row>
    <row r="3473" spans="1:7" x14ac:dyDescent="0.4">
      <c r="A3473">
        <v>72</v>
      </c>
      <c r="B3473">
        <v>1994</v>
      </c>
      <c r="C3473" t="s">
        <v>2121</v>
      </c>
      <c r="D3473">
        <v>1528</v>
      </c>
      <c r="E3473">
        <f>VLOOKUP(C3473,GDP!A$1:BG$265,36,FALSE)</f>
        <v>6890675000</v>
      </c>
      <c r="F3473">
        <f>VLOOKUP(C3473,Population!A$1:BG$265,36,FALSE)</f>
        <v>11116948</v>
      </c>
      <c r="G3473">
        <f t="shared" si="54"/>
        <v>619.83513820519806</v>
      </c>
    </row>
    <row r="3474" spans="1:7" x14ac:dyDescent="0.4">
      <c r="A3474">
        <v>73</v>
      </c>
      <c r="B3474">
        <v>1994</v>
      </c>
      <c r="C3474" t="s">
        <v>1976</v>
      </c>
      <c r="D3474">
        <v>1524</v>
      </c>
      <c r="E3474">
        <f>VLOOKUP(C3474,GDP!A$1:BG$265,36,FALSE)</f>
        <v>103321570859.41946</v>
      </c>
      <c r="F3474">
        <f>VLOOKUP(C3474,Population!A$1:BG$265,36,FALSE)</f>
        <v>5088333</v>
      </c>
      <c r="G3474">
        <f t="shared" si="54"/>
        <v>20305.583549547457</v>
      </c>
    </row>
    <row r="3475" spans="1:7" x14ac:dyDescent="0.4">
      <c r="A3475">
        <v>74</v>
      </c>
      <c r="B3475">
        <v>1994</v>
      </c>
      <c r="C3475" t="s">
        <v>2279</v>
      </c>
      <c r="D3475">
        <v>1518</v>
      </c>
      <c r="E3475" t="e">
        <f>VLOOKUP(C3475,GDP!A$1:BG$265,36,FALSE)</f>
        <v>#N/A</v>
      </c>
      <c r="F3475" t="e">
        <f>VLOOKUP(C3475,Population!A$1:BG$265,36,FALSE)</f>
        <v>#N/A</v>
      </c>
      <c r="G3475" t="str">
        <f t="shared" si="54"/>
        <v>.</v>
      </c>
    </row>
    <row r="3476" spans="1:7" x14ac:dyDescent="0.4">
      <c r="A3476">
        <v>75</v>
      </c>
      <c r="B3476">
        <v>1994</v>
      </c>
      <c r="C3476" t="s">
        <v>719</v>
      </c>
      <c r="D3476">
        <v>1516</v>
      </c>
      <c r="E3476">
        <f>VLOOKUP(C3476,GDP!A$1:BG$265,36,FALSE)</f>
        <v>55154160815.678619</v>
      </c>
      <c r="F3476">
        <f>VLOOKUP(C3476,Population!A$1:BG$265,36,FALSE)</f>
        <v>3620000</v>
      </c>
      <c r="G3476">
        <f t="shared" si="54"/>
        <v>15235.956026430558</v>
      </c>
    </row>
    <row r="3477" spans="1:7" x14ac:dyDescent="0.4">
      <c r="A3477">
        <v>76</v>
      </c>
      <c r="B3477">
        <v>1994</v>
      </c>
      <c r="C3477" t="s">
        <v>529</v>
      </c>
      <c r="D3477">
        <v>1512</v>
      </c>
      <c r="E3477">
        <f>VLOOKUP(C3477,GDP!A$1:BG$265,36,FALSE)</f>
        <v>7679384000</v>
      </c>
      <c r="F3477">
        <f>VLOOKUP(C3477,Population!A$1:BG$265,36,FALSE)</f>
        <v>5544945</v>
      </c>
      <c r="G3477">
        <f t="shared" si="54"/>
        <v>1384.9342058397333</v>
      </c>
    </row>
    <row r="3478" spans="1:7" x14ac:dyDescent="0.4">
      <c r="A3478">
        <v>77</v>
      </c>
      <c r="B3478">
        <v>1994</v>
      </c>
      <c r="C3478" t="s">
        <v>2097</v>
      </c>
      <c r="D3478">
        <v>1511</v>
      </c>
      <c r="E3478">
        <f>VLOOKUP(C3478,GDP!A$1:BG$265,36,FALSE)</f>
        <v>2564705882.3529415</v>
      </c>
      <c r="F3478">
        <f>VLOOKUP(C3478,Population!A$1:BG$265,36,FALSE)</f>
        <v>4115099</v>
      </c>
      <c r="G3478">
        <f t="shared" si="54"/>
        <v>623.24281441417122</v>
      </c>
    </row>
    <row r="3479" spans="1:7" x14ac:dyDescent="0.4">
      <c r="A3479">
        <v>78</v>
      </c>
      <c r="B3479">
        <v>1994</v>
      </c>
      <c r="C3479" t="s">
        <v>186</v>
      </c>
      <c r="D3479">
        <v>1502</v>
      </c>
      <c r="E3479">
        <f>VLOOKUP(C3479,GDP!A$1:BG$265,36,FALSE)</f>
        <v>28448326756.756756</v>
      </c>
      <c r="F3479">
        <f>VLOOKUP(C3479,Population!A$1:BG$265,36,FALSE)</f>
        <v>10850585</v>
      </c>
      <c r="G3479">
        <f t="shared" si="54"/>
        <v>2621.8242386707034</v>
      </c>
    </row>
    <row r="3480" spans="1:7" x14ac:dyDescent="0.4">
      <c r="A3480">
        <v>79</v>
      </c>
      <c r="B3480">
        <v>1994</v>
      </c>
      <c r="C3480" t="s">
        <v>2015</v>
      </c>
      <c r="D3480">
        <v>1500</v>
      </c>
      <c r="E3480">
        <f>VLOOKUP(C3480,GDP!A$1:BG$265,36,FALSE)</f>
        <v>28607921928.817451</v>
      </c>
      <c r="F3480">
        <f>VLOOKUP(C3480,Population!A$1:BG$265,36,FALSE)</f>
        <v>4855003</v>
      </c>
      <c r="G3480">
        <f t="shared" si="54"/>
        <v>5892.46225570148</v>
      </c>
    </row>
    <row r="3481" spans="1:7" x14ac:dyDescent="0.4">
      <c r="A3481">
        <v>80</v>
      </c>
      <c r="B3481">
        <v>1994</v>
      </c>
      <c r="C3481" t="s">
        <v>2260</v>
      </c>
      <c r="D3481">
        <v>1497</v>
      </c>
      <c r="E3481" t="e">
        <f>VLOOKUP(C3481,GDP!A$1:BG$265,36,FALSE)</f>
        <v>#N/A</v>
      </c>
      <c r="F3481" t="e">
        <f>VLOOKUP(C3481,Population!A$1:BG$265,36,FALSE)</f>
        <v>#N/A</v>
      </c>
      <c r="G3481" t="str">
        <f t="shared" si="54"/>
        <v>.</v>
      </c>
    </row>
    <row r="3482" spans="1:7" x14ac:dyDescent="0.4">
      <c r="A3482">
        <v>81</v>
      </c>
      <c r="B3482">
        <v>1994</v>
      </c>
      <c r="C3482" t="s">
        <v>750</v>
      </c>
      <c r="D3482">
        <v>1490</v>
      </c>
      <c r="E3482">
        <f>VLOOKUP(C3482,GDP!A$1:BG$265,36,FALSE)</f>
        <v>24848483838.383839</v>
      </c>
      <c r="F3482">
        <f>VLOOKUP(C3482,Population!A$1:BG$265,36,FALSE)</f>
        <v>0</v>
      </c>
      <c r="G3482" t="str">
        <f t="shared" si="54"/>
        <v>.</v>
      </c>
    </row>
    <row r="3483" spans="1:7" x14ac:dyDescent="0.4">
      <c r="A3483">
        <v>81</v>
      </c>
      <c r="B3483">
        <v>1994</v>
      </c>
      <c r="C3483" t="s">
        <v>2033</v>
      </c>
      <c r="D3483">
        <v>1490</v>
      </c>
      <c r="E3483">
        <f>VLOOKUP(C3483,GDP!A$1:BG$265,36,FALSE)</f>
        <v>2977040722.4705739</v>
      </c>
      <c r="F3483">
        <f>VLOOKUP(C3483,Population!A$1:BG$265,36,FALSE)</f>
        <v>13066543</v>
      </c>
      <c r="G3483">
        <f t="shared" si="54"/>
        <v>227.83690548223612</v>
      </c>
    </row>
    <row r="3484" spans="1:7" x14ac:dyDescent="0.4">
      <c r="A3484">
        <v>83</v>
      </c>
      <c r="B3484">
        <v>1994</v>
      </c>
      <c r="C3484" t="s">
        <v>2275</v>
      </c>
      <c r="D3484">
        <v>1486</v>
      </c>
      <c r="E3484" t="e">
        <f>VLOOKUP(C3484,GDP!A$1:BG$265,36,FALSE)</f>
        <v>#N/A</v>
      </c>
      <c r="F3484" t="e">
        <f>VLOOKUP(C3484,Population!A$1:BG$265,36,FALSE)</f>
        <v>#N/A</v>
      </c>
      <c r="G3484" t="str">
        <f t="shared" si="54"/>
        <v>.</v>
      </c>
    </row>
    <row r="3485" spans="1:7" x14ac:dyDescent="0.4">
      <c r="A3485">
        <v>84</v>
      </c>
      <c r="B3485">
        <v>1994</v>
      </c>
      <c r="C3485" t="s">
        <v>1936</v>
      </c>
      <c r="D3485">
        <v>1480</v>
      </c>
      <c r="E3485">
        <f>VLOOKUP(C3485,GDP!A$1:BG$265,36,FALSE)</f>
        <v>3312797524.3147655</v>
      </c>
      <c r="F3485">
        <f>VLOOKUP(C3485,Population!A$1:BG$265,36,FALSE)</f>
        <v>7597000</v>
      </c>
      <c r="G3485">
        <f t="shared" si="54"/>
        <v>436.06654262403123</v>
      </c>
    </row>
    <row r="3486" spans="1:7" x14ac:dyDescent="0.4">
      <c r="A3486">
        <v>85</v>
      </c>
      <c r="B3486">
        <v>1994</v>
      </c>
      <c r="C3486" t="s">
        <v>2107</v>
      </c>
      <c r="D3486">
        <v>1471</v>
      </c>
      <c r="E3486">
        <f>VLOOKUP(C3486,GDP!A$1:BG$265,36,FALSE)</f>
        <v>3990430446.7121596</v>
      </c>
      <c r="F3486">
        <f>VLOOKUP(C3486,Population!A$1:BG$265,36,FALSE)</f>
        <v>19907634</v>
      </c>
      <c r="G3486">
        <f t="shared" si="54"/>
        <v>200.44724786040169</v>
      </c>
    </row>
    <row r="3487" spans="1:7" x14ac:dyDescent="0.4">
      <c r="A3487">
        <v>86</v>
      </c>
      <c r="B3487">
        <v>1994</v>
      </c>
      <c r="C3487" t="s">
        <v>1988</v>
      </c>
      <c r="D3487">
        <v>1469</v>
      </c>
      <c r="E3487">
        <f>VLOOKUP(C3487,GDP!A$1:BG$265,36,FALSE)</f>
        <v>12983235568.229239</v>
      </c>
      <c r="F3487">
        <f>VLOOKUP(C3487,Population!A$1:BG$265,36,FALSE)</f>
        <v>10172297</v>
      </c>
      <c r="G3487">
        <f t="shared" si="54"/>
        <v>1276.3327268393007</v>
      </c>
    </row>
    <row r="3488" spans="1:7" x14ac:dyDescent="0.4">
      <c r="A3488">
        <v>87</v>
      </c>
      <c r="B3488">
        <v>1994</v>
      </c>
      <c r="C3488" t="s">
        <v>2285</v>
      </c>
      <c r="D3488">
        <v>1461</v>
      </c>
      <c r="E3488">
        <f>VLOOKUP(C3488,GDP!A$1:BG$265,36,FALSE)</f>
        <v>5840529411.7647057</v>
      </c>
      <c r="F3488">
        <f>VLOOKUP(C3488,Population!A$1:BG$265,36,FALSE)</f>
        <v>40273701</v>
      </c>
      <c r="G3488">
        <f t="shared" si="54"/>
        <v>145.02092598255882</v>
      </c>
    </row>
    <row r="3489" spans="1:7" x14ac:dyDescent="0.4">
      <c r="A3489">
        <v>88</v>
      </c>
      <c r="B3489">
        <v>1994</v>
      </c>
      <c r="C3489" t="s">
        <v>2079</v>
      </c>
      <c r="D3489">
        <v>1453</v>
      </c>
      <c r="E3489">
        <f>VLOOKUP(C3489,GDP!A$1:BG$265,36,FALSE)</f>
        <v>911915970.68348372</v>
      </c>
      <c r="F3489">
        <f>VLOOKUP(C3489,Population!A$1:BG$265,36,FALSE)</f>
        <v>4283621</v>
      </c>
      <c r="G3489">
        <f t="shared" si="54"/>
        <v>212.88437298339039</v>
      </c>
    </row>
    <row r="3490" spans="1:7" x14ac:dyDescent="0.4">
      <c r="A3490">
        <v>89</v>
      </c>
      <c r="B3490">
        <v>1994</v>
      </c>
      <c r="C3490" t="s">
        <v>1961</v>
      </c>
      <c r="D3490">
        <v>1451</v>
      </c>
      <c r="E3490">
        <f>VLOOKUP(C3490,GDP!A$1:BG$265,36,FALSE)</f>
        <v>7425703928.5714293</v>
      </c>
      <c r="F3490">
        <f>VLOOKUP(C3490,Population!A$1:BG$265,36,FALSE)</f>
        <v>837110</v>
      </c>
      <c r="G3490">
        <f t="shared" si="54"/>
        <v>8870.6429603892302</v>
      </c>
    </row>
    <row r="3491" spans="1:7" x14ac:dyDescent="0.4">
      <c r="A3491">
        <v>90</v>
      </c>
      <c r="B3491">
        <v>1994</v>
      </c>
      <c r="C3491" t="s">
        <v>2048</v>
      </c>
      <c r="D3491">
        <v>1450</v>
      </c>
      <c r="E3491">
        <f>VLOOKUP(C3491,GDP!A$1:BG$265,36,FALSE)</f>
        <v>1181802596.0349801</v>
      </c>
      <c r="F3491">
        <f>VLOOKUP(C3491,Population!A$1:BG$265,36,FALSE)</f>
        <v>9796976</v>
      </c>
      <c r="G3491">
        <f t="shared" si="54"/>
        <v>120.62932439917992</v>
      </c>
    </row>
    <row r="3492" spans="1:7" x14ac:dyDescent="0.4">
      <c r="A3492">
        <v>91</v>
      </c>
      <c r="B3492">
        <v>1994</v>
      </c>
      <c r="C3492" t="s">
        <v>2038</v>
      </c>
      <c r="D3492">
        <v>1446</v>
      </c>
      <c r="E3492">
        <f>VLOOKUP(C3492,GDP!A$1:BG$265,36,FALSE)</f>
        <v>2081846482.7477145</v>
      </c>
      <c r="F3492">
        <f>VLOOKUP(C3492,Population!A$1:BG$265,36,FALSE)</f>
        <v>9353385</v>
      </c>
      <c r="G3492">
        <f t="shared" si="54"/>
        <v>222.57679789164186</v>
      </c>
    </row>
    <row r="3493" spans="1:7" x14ac:dyDescent="0.4">
      <c r="A3493">
        <v>92</v>
      </c>
      <c r="B3493">
        <v>1994</v>
      </c>
      <c r="C3493" t="s">
        <v>1939</v>
      </c>
      <c r="D3493">
        <v>1445</v>
      </c>
      <c r="E3493">
        <f>VLOOKUP(C3493,GDP!A$1:BG$265,36,FALSE)</f>
        <v>1895290964.8082888</v>
      </c>
      <c r="F3493">
        <f>VLOOKUP(C3493,Population!A$1:BG$265,36,FALSE)</f>
        <v>9816588</v>
      </c>
      <c r="G3493">
        <f t="shared" si="54"/>
        <v>193.07023629883304</v>
      </c>
    </row>
    <row r="3494" spans="1:7" x14ac:dyDescent="0.4">
      <c r="A3494">
        <v>93</v>
      </c>
      <c r="B3494">
        <v>1994</v>
      </c>
      <c r="C3494" t="s">
        <v>1980</v>
      </c>
      <c r="D3494">
        <v>1444</v>
      </c>
      <c r="E3494">
        <f>VLOOKUP(C3494,GDP!A$1:BG$265,36,FALSE)</f>
        <v>4190819314.029582</v>
      </c>
      <c r="F3494">
        <f>VLOOKUP(C3494,Population!A$1:BG$265,36,FALSE)</f>
        <v>1058663</v>
      </c>
      <c r="G3494">
        <f t="shared" si="54"/>
        <v>3958.5961859719118</v>
      </c>
    </row>
    <row r="3495" spans="1:7" x14ac:dyDescent="0.4">
      <c r="A3495">
        <v>94</v>
      </c>
      <c r="B3495">
        <v>1994</v>
      </c>
      <c r="C3495" t="s">
        <v>1180</v>
      </c>
      <c r="D3495">
        <v>1437</v>
      </c>
      <c r="E3495">
        <f>VLOOKUP(C3495,GDP!A$1:BG$265,36,FALSE)</f>
        <v>5419134875.3379393</v>
      </c>
      <c r="F3495">
        <f>VLOOKUP(C3495,Population!A$1:BG$265,36,FALSE)</f>
        <v>2513049</v>
      </c>
      <c r="G3495">
        <f t="shared" si="54"/>
        <v>2156.3984129787914</v>
      </c>
    </row>
    <row r="3496" spans="1:7" x14ac:dyDescent="0.4">
      <c r="A3496">
        <v>95</v>
      </c>
      <c r="B3496">
        <v>1994</v>
      </c>
      <c r="C3496" t="s">
        <v>1941</v>
      </c>
      <c r="D3496">
        <v>1436</v>
      </c>
      <c r="E3496">
        <f>VLOOKUP(C3496,GDP!A$1:BG$265,36,FALSE)</f>
        <v>5567553457.4468079</v>
      </c>
      <c r="F3496">
        <f>VLOOKUP(C3496,Population!A$1:BG$265,36,FALSE)</f>
        <v>549588</v>
      </c>
      <c r="G3496">
        <f t="shared" si="54"/>
        <v>10130.413068419994</v>
      </c>
    </row>
    <row r="3497" spans="1:7" x14ac:dyDescent="0.4">
      <c r="A3497">
        <v>96</v>
      </c>
      <c r="B3497">
        <v>1994</v>
      </c>
      <c r="C3497" t="s">
        <v>2106</v>
      </c>
      <c r="D3497">
        <v>1431</v>
      </c>
      <c r="E3497">
        <f>VLOOKUP(C3497,GDP!A$1:BG$265,36,FALSE)</f>
        <v>4510846967.8742008</v>
      </c>
      <c r="F3497">
        <f>VLOOKUP(C3497,Population!A$1:BG$265,36,FALSE)</f>
        <v>29070615</v>
      </c>
      <c r="G3497">
        <f t="shared" si="54"/>
        <v>155.16861159883274</v>
      </c>
    </row>
    <row r="3498" spans="1:7" x14ac:dyDescent="0.4">
      <c r="A3498">
        <v>97</v>
      </c>
      <c r="B3498">
        <v>1994</v>
      </c>
      <c r="C3498" t="s">
        <v>2282</v>
      </c>
      <c r="D3498">
        <v>1423</v>
      </c>
      <c r="E3498">
        <f>VLOOKUP(C3498,GDP!A$1:BG$265,36,FALSE)</f>
        <v>10122020000</v>
      </c>
      <c r="F3498">
        <f>VLOOKUP(C3498,Population!A$1:BG$265,36,FALSE)</f>
        <v>13949697</v>
      </c>
      <c r="G3498">
        <f t="shared" si="54"/>
        <v>725.60859207192811</v>
      </c>
    </row>
    <row r="3499" spans="1:7" x14ac:dyDescent="0.4">
      <c r="A3499">
        <v>97</v>
      </c>
      <c r="B3499">
        <v>1994</v>
      </c>
      <c r="C3499" t="s">
        <v>2026</v>
      </c>
      <c r="D3499">
        <v>1423</v>
      </c>
      <c r="E3499">
        <f>VLOOKUP(C3499,GDP!A$1:BG$265,36,FALSE)</f>
        <v>0</v>
      </c>
      <c r="F3499">
        <f>VLOOKUP(C3499,Population!A$1:BG$265,36,FALSE)</f>
        <v>3657144</v>
      </c>
      <c r="G3499" t="str">
        <f t="shared" si="54"/>
        <v>.</v>
      </c>
    </row>
    <row r="3500" spans="1:7" x14ac:dyDescent="0.4">
      <c r="A3500">
        <v>99</v>
      </c>
      <c r="B3500">
        <v>1994</v>
      </c>
      <c r="C3500" t="s">
        <v>1261</v>
      </c>
      <c r="D3500">
        <v>1422</v>
      </c>
      <c r="E3500">
        <f>VLOOKUP(C3500,GDP!A$1:BG$265,36,FALSE)</f>
        <v>3877196914.939661</v>
      </c>
      <c r="F3500">
        <f>VLOOKUP(C3500,Population!A$1:BG$265,36,FALSE)</f>
        <v>8512173</v>
      </c>
      <c r="G3500">
        <f t="shared" si="54"/>
        <v>455.48850040285379</v>
      </c>
    </row>
    <row r="3501" spans="1:7" x14ac:dyDescent="0.4">
      <c r="A3501">
        <v>100</v>
      </c>
      <c r="B3501">
        <v>1994</v>
      </c>
      <c r="C3501" t="s">
        <v>2072</v>
      </c>
      <c r="D3501">
        <v>1421</v>
      </c>
      <c r="E3501">
        <f>VLOOKUP(C3501,GDP!A$1:BG$265,36,FALSE)</f>
        <v>7374450769.2307701</v>
      </c>
      <c r="F3501">
        <f>VLOOKUP(C3501,Population!A$1:BG$265,36,FALSE)</f>
        <v>507095</v>
      </c>
      <c r="G3501">
        <f t="shared" si="54"/>
        <v>14542.542855344205</v>
      </c>
    </row>
    <row r="3502" spans="1:7" x14ac:dyDescent="0.4">
      <c r="A3502">
        <v>1</v>
      </c>
      <c r="B3502">
        <v>1995</v>
      </c>
      <c r="C3502" t="s">
        <v>51</v>
      </c>
      <c r="D3502">
        <v>2117</v>
      </c>
      <c r="E3502">
        <f>VLOOKUP(C3502,GDP!A$1:BG$265,37,FALSE)</f>
        <v>769305386182.84851</v>
      </c>
      <c r="F3502">
        <f>VLOOKUP(C3502,Population!A$1:BG$265,37,FALSE)</f>
        <v>162296612</v>
      </c>
      <c r="G3502">
        <f t="shared" si="54"/>
        <v>4740.1198133627613</v>
      </c>
    </row>
    <row r="3503" spans="1:7" x14ac:dyDescent="0.4">
      <c r="A3503">
        <v>2</v>
      </c>
      <c r="B3503">
        <v>1995</v>
      </c>
      <c r="C3503" t="s">
        <v>133</v>
      </c>
      <c r="D3503">
        <v>2031</v>
      </c>
      <c r="E3503">
        <f>VLOOKUP(C3503,GDP!A$1:BG$265,37,FALSE)</f>
        <v>2591620035485.1919</v>
      </c>
      <c r="F3503">
        <f>VLOOKUP(C3503,Population!A$1:BG$265,37,FALSE)</f>
        <v>81678051</v>
      </c>
      <c r="G3503">
        <f t="shared" si="54"/>
        <v>31729.699763345136</v>
      </c>
    </row>
    <row r="3504" spans="1:7" x14ac:dyDescent="0.4">
      <c r="A3504">
        <v>3</v>
      </c>
      <c r="B3504">
        <v>1995</v>
      </c>
      <c r="C3504" t="s">
        <v>147</v>
      </c>
      <c r="D3504">
        <v>1988</v>
      </c>
      <c r="E3504">
        <f>VLOOKUP(C3504,GDP!A$1:BG$265,37,FALSE)</f>
        <v>1170787352906.2166</v>
      </c>
      <c r="F3504">
        <f>VLOOKUP(C3504,Population!A$1:BG$265,37,FALSE)</f>
        <v>56844303</v>
      </c>
      <c r="G3504">
        <f t="shared" si="54"/>
        <v>20596.388575759589</v>
      </c>
    </row>
    <row r="3505" spans="1:7" x14ac:dyDescent="0.4">
      <c r="A3505">
        <v>4</v>
      </c>
      <c r="B3505">
        <v>1995</v>
      </c>
      <c r="C3505" t="s">
        <v>140</v>
      </c>
      <c r="D3505">
        <v>1987</v>
      </c>
      <c r="E3505">
        <f>VLOOKUP(C3505,GDP!A$1:BG$265,37,FALSE)</f>
        <v>612939685081.39844</v>
      </c>
      <c r="F3505">
        <f>VLOOKUP(C3505,Population!A$1:BG$265,37,FALSE)</f>
        <v>39724050</v>
      </c>
      <c r="G3505">
        <f t="shared" si="54"/>
        <v>15429.939421619862</v>
      </c>
    </row>
    <row r="3506" spans="1:7" x14ac:dyDescent="0.4">
      <c r="A3506">
        <v>5</v>
      </c>
      <c r="B3506">
        <v>1995</v>
      </c>
      <c r="C3506" t="s">
        <v>858</v>
      </c>
      <c r="D3506">
        <v>1971</v>
      </c>
      <c r="E3506">
        <f>VLOOKUP(C3506,GDP!A$1:BG$265,37,FALSE)</f>
        <v>185006961302.29901</v>
      </c>
      <c r="F3506">
        <f>VLOOKUP(C3506,Population!A$1:BG$265,37,FALSE)</f>
        <v>5233373</v>
      </c>
      <c r="G3506">
        <f t="shared" si="54"/>
        <v>35351.380706534583</v>
      </c>
    </row>
    <row r="3507" spans="1:7" x14ac:dyDescent="0.4">
      <c r="A3507">
        <v>6</v>
      </c>
      <c r="B3507">
        <v>1995</v>
      </c>
      <c r="C3507" t="s">
        <v>32</v>
      </c>
      <c r="D3507">
        <v>1956</v>
      </c>
      <c r="E3507">
        <f>VLOOKUP(C3507,GDP!A$1:BG$265,37,FALSE)</f>
        <v>1601094756209.7515</v>
      </c>
      <c r="F3507">
        <f>VLOOKUP(C3507,Population!A$1:BG$265,37,FALSE)</f>
        <v>59541899</v>
      </c>
      <c r="G3507">
        <f t="shared" si="54"/>
        <v>26890.219880453453</v>
      </c>
    </row>
    <row r="3508" spans="1:7" x14ac:dyDescent="0.4">
      <c r="A3508">
        <v>7</v>
      </c>
      <c r="B3508">
        <v>1995</v>
      </c>
      <c r="C3508" t="s">
        <v>1607</v>
      </c>
      <c r="D3508">
        <v>1942</v>
      </c>
      <c r="E3508">
        <f>VLOOKUP(C3508,GDP!A$1:BG$265,37,FALSE)</f>
        <v>16749999999.999998</v>
      </c>
      <c r="F3508">
        <f>VLOOKUP(C3508,Population!A$1:BG$265,37,FALSE)</f>
        <v>7625357</v>
      </c>
      <c r="G3508">
        <f t="shared" si="54"/>
        <v>2196.6184665190099</v>
      </c>
    </row>
    <row r="3509" spans="1:7" x14ac:dyDescent="0.4">
      <c r="A3509">
        <v>8</v>
      </c>
      <c r="B3509">
        <v>1995</v>
      </c>
      <c r="C3509" t="s">
        <v>118</v>
      </c>
      <c r="D3509">
        <v>1919</v>
      </c>
      <c r="E3509">
        <f>VLOOKUP(C3509,GDP!A$1:BG$265,37,FALSE)</f>
        <v>446528959648.64124</v>
      </c>
      <c r="F3509">
        <f>VLOOKUP(C3509,Population!A$1:BG$265,37,FALSE)</f>
        <v>15459006</v>
      </c>
      <c r="G3509">
        <f t="shared" si="54"/>
        <v>28884.713522243361</v>
      </c>
    </row>
    <row r="3510" spans="1:7" x14ac:dyDescent="0.4">
      <c r="A3510">
        <v>9</v>
      </c>
      <c r="B3510">
        <v>1995</v>
      </c>
      <c r="C3510" t="s">
        <v>2073</v>
      </c>
      <c r="D3510">
        <v>1899</v>
      </c>
      <c r="E3510">
        <f>VLOOKUP(C3510,GDP!A$1:BG$265,37,FALSE)</f>
        <v>395531066563.29602</v>
      </c>
      <c r="F3510">
        <f>VLOOKUP(C3510,Population!A$1:BG$265,37,FALSE)</f>
        <v>148375726</v>
      </c>
      <c r="G3510">
        <f t="shared" si="54"/>
        <v>2665.7397218955884</v>
      </c>
    </row>
    <row r="3511" spans="1:7" x14ac:dyDescent="0.4">
      <c r="A3511">
        <v>10</v>
      </c>
      <c r="B3511">
        <v>1995</v>
      </c>
      <c r="C3511" t="s">
        <v>1485</v>
      </c>
      <c r="D3511">
        <v>1896</v>
      </c>
      <c r="E3511">
        <f>VLOOKUP(C3511,GDP!A$1:BG$265,37,FALSE)</f>
        <v>59775697061.03994</v>
      </c>
      <c r="F3511">
        <f>VLOOKUP(C3511,Population!A$1:BG$265,37,FALSE)</f>
        <v>10327253</v>
      </c>
      <c r="G3511">
        <f t="shared" si="54"/>
        <v>5788.150736797088</v>
      </c>
    </row>
    <row r="3512" spans="1:7" x14ac:dyDescent="0.4">
      <c r="A3512">
        <v>11</v>
      </c>
      <c r="B3512">
        <v>1995</v>
      </c>
      <c r="C3512" t="s">
        <v>59</v>
      </c>
      <c r="D3512">
        <v>1888</v>
      </c>
      <c r="E3512">
        <f>VLOOKUP(C3512,GDP!A$1:BG$265,37,FALSE)</f>
        <v>37662075750.122963</v>
      </c>
      <c r="F3512">
        <f>VLOOKUP(C3512,Population!A$1:BG$265,37,FALSE)</f>
        <v>22684270</v>
      </c>
      <c r="G3512">
        <f t="shared" si="54"/>
        <v>1660.2727683157962</v>
      </c>
    </row>
    <row r="3513" spans="1:7" x14ac:dyDescent="0.4">
      <c r="A3513">
        <v>12</v>
      </c>
      <c r="B3513">
        <v>1995</v>
      </c>
      <c r="C3513" t="s">
        <v>1181</v>
      </c>
      <c r="D3513">
        <v>1881</v>
      </c>
      <c r="E3513">
        <f>VLOOKUP(C3513,GDP!A$1:BG$265,37,FALSE)</f>
        <v>22387561845.224438</v>
      </c>
      <c r="F3513">
        <f>VLOOKUP(C3513,Population!A$1:BG$265,37,FALSE)</f>
        <v>4669000</v>
      </c>
      <c r="G3513">
        <f t="shared" si="54"/>
        <v>4794.9372125132659</v>
      </c>
    </row>
    <row r="3514" spans="1:7" x14ac:dyDescent="0.4">
      <c r="A3514">
        <v>13</v>
      </c>
      <c r="B3514">
        <v>1995</v>
      </c>
      <c r="C3514" t="s">
        <v>232</v>
      </c>
      <c r="D3514">
        <v>1870</v>
      </c>
      <c r="E3514">
        <f>VLOOKUP(C3514,GDP!A$1:BG$265,37,FALSE)</f>
        <v>1335218557677.1343</v>
      </c>
      <c r="F3514">
        <f>VLOOKUP(C3514,Population!A$1:BG$265,37,FALSE)</f>
        <v>58019030</v>
      </c>
      <c r="G3514">
        <f t="shared" si="54"/>
        <v>23013.458819927433</v>
      </c>
    </row>
    <row r="3515" spans="1:7" x14ac:dyDescent="0.4">
      <c r="A3515">
        <v>14</v>
      </c>
      <c r="B3515">
        <v>1995</v>
      </c>
      <c r="C3515" t="s">
        <v>467</v>
      </c>
      <c r="D3515">
        <v>1867</v>
      </c>
      <c r="E3515">
        <f>VLOOKUP(C3515,GDP!A$1:BG$265,37,FALSE)</f>
        <v>118133634071.9119</v>
      </c>
      <c r="F3515">
        <f>VLOOKUP(C3515,Population!A$1:BG$265,37,FALSE)</f>
        <v>10026176</v>
      </c>
      <c r="G3515">
        <f t="shared" si="54"/>
        <v>11782.521478967843</v>
      </c>
    </row>
    <row r="3516" spans="1:7" x14ac:dyDescent="0.4">
      <c r="A3516">
        <v>15</v>
      </c>
      <c r="B3516">
        <v>1995</v>
      </c>
      <c r="C3516" t="s">
        <v>126</v>
      </c>
      <c r="D3516">
        <v>1845</v>
      </c>
      <c r="E3516">
        <f>VLOOKUP(C3516,GDP!A$1:BG$265,37,FALSE)</f>
        <v>264051981551.31564</v>
      </c>
      <c r="F3516">
        <f>VLOOKUP(C3516,Population!A$1:BG$265,37,FALSE)</f>
        <v>8826939</v>
      </c>
      <c r="G3516">
        <f t="shared" si="54"/>
        <v>29914.331746408992</v>
      </c>
    </row>
    <row r="3517" spans="1:7" x14ac:dyDescent="0.4">
      <c r="A3517">
        <v>15</v>
      </c>
      <c r="B3517">
        <v>1995</v>
      </c>
      <c r="C3517" t="s">
        <v>399</v>
      </c>
      <c r="D3517">
        <v>1845</v>
      </c>
      <c r="E3517">
        <f>VLOOKUP(C3517,GDP!A$1:BG$265,37,FALSE)</f>
        <v>92507279383.038742</v>
      </c>
      <c r="F3517">
        <f>VLOOKUP(C3517,Population!A$1:BG$265,37,FALSE)</f>
        <v>37441977</v>
      </c>
      <c r="G3517">
        <f t="shared" si="54"/>
        <v>2470.6836229037463</v>
      </c>
    </row>
    <row r="3518" spans="1:7" x14ac:dyDescent="0.4">
      <c r="A3518">
        <v>17</v>
      </c>
      <c r="B3518">
        <v>1995</v>
      </c>
      <c r="C3518" t="s">
        <v>65</v>
      </c>
      <c r="D3518">
        <v>1843</v>
      </c>
      <c r="E3518">
        <f>VLOOKUP(C3518,GDP!A$1:BG$265,37,FALSE)</f>
        <v>258031750000</v>
      </c>
      <c r="F3518">
        <f>VLOOKUP(C3518,Population!A$1:BG$265,37,FALSE)</f>
        <v>34994814</v>
      </c>
      <c r="G3518">
        <f t="shared" si="54"/>
        <v>7373.4282456823457</v>
      </c>
    </row>
    <row r="3519" spans="1:7" x14ac:dyDescent="0.4">
      <c r="A3519">
        <v>18</v>
      </c>
      <c r="B3519">
        <v>1995</v>
      </c>
      <c r="C3519" t="s">
        <v>81</v>
      </c>
      <c r="D3519">
        <v>1838</v>
      </c>
      <c r="E3519">
        <f>VLOOKUP(C3519,GDP!A$1:BG$265,37,FALSE)</f>
        <v>19297663096.550636</v>
      </c>
      <c r="F3519">
        <f>VLOOKUP(C3519,Population!A$1:BG$265,37,FALSE)</f>
        <v>3224804</v>
      </c>
      <c r="G3519">
        <f t="shared" si="54"/>
        <v>5984.1351897822742</v>
      </c>
    </row>
    <row r="3520" spans="1:7" x14ac:dyDescent="0.4">
      <c r="A3520">
        <v>19</v>
      </c>
      <c r="B3520">
        <v>1995</v>
      </c>
      <c r="C3520" t="s">
        <v>410</v>
      </c>
      <c r="D3520">
        <v>1836</v>
      </c>
      <c r="E3520">
        <f>VLOOKUP(C3520,GDP!A$1:BG$265,37,FALSE)</f>
        <v>13063422619.047619</v>
      </c>
      <c r="F3520">
        <f>VLOOKUP(C3520,Population!A$1:BG$265,37,FALSE)</f>
        <v>8406067</v>
      </c>
      <c r="G3520">
        <f t="shared" si="54"/>
        <v>1554.0469305143081</v>
      </c>
    </row>
    <row r="3521" spans="1:7" x14ac:dyDescent="0.4">
      <c r="A3521">
        <v>20</v>
      </c>
      <c r="B3521">
        <v>1995</v>
      </c>
      <c r="C3521" t="s">
        <v>117</v>
      </c>
      <c r="D3521">
        <v>1829</v>
      </c>
      <c r="E3521">
        <f>VLOOKUP(C3521,GDP!A$1:BG$265,37,FALSE)</f>
        <v>342617007103.59406</v>
      </c>
      <c r="F3521">
        <f>VLOOKUP(C3521,Population!A$1:BG$265,37,FALSE)</f>
        <v>7040687</v>
      </c>
      <c r="G3521">
        <f t="shared" si="54"/>
        <v>48662.439773788275</v>
      </c>
    </row>
    <row r="3522" spans="1:7" x14ac:dyDescent="0.4">
      <c r="A3522">
        <v>21</v>
      </c>
      <c r="B3522">
        <v>1995</v>
      </c>
      <c r="C3522" t="s">
        <v>1064</v>
      </c>
      <c r="D3522">
        <v>1821</v>
      </c>
      <c r="E3522">
        <f>VLOOKUP(C3522,GDP!A$1:BG$265,37,FALSE)</f>
        <v>28546958641.273453</v>
      </c>
      <c r="F3522">
        <f>VLOOKUP(C3522,Population!A$1:BG$265,37,FALSE)</f>
        <v>108011465</v>
      </c>
      <c r="G3522">
        <f t="shared" si="54"/>
        <v>264.29563418358833</v>
      </c>
    </row>
    <row r="3523" spans="1:7" x14ac:dyDescent="0.4">
      <c r="A3523">
        <v>22</v>
      </c>
      <c r="B3523">
        <v>1995</v>
      </c>
      <c r="C3523" t="s">
        <v>192</v>
      </c>
      <c r="D3523">
        <v>1807</v>
      </c>
      <c r="E3523">
        <f>VLOOKUP(C3523,GDP!A$1:BG$265,37,FALSE)</f>
        <v>152027402449.80426</v>
      </c>
      <c r="F3523">
        <f>VLOOKUP(C3523,Population!A$1:BG$265,37,FALSE)</f>
        <v>4359184</v>
      </c>
      <c r="G3523">
        <f t="shared" ref="G3523:G3586" si="55">IFERROR(IF(E3523*F3523=0,".",E3523/F3523),".")</f>
        <v>34875.197387814842</v>
      </c>
    </row>
    <row r="3524" spans="1:7" x14ac:dyDescent="0.4">
      <c r="A3524">
        <v>23</v>
      </c>
      <c r="B3524">
        <v>1995</v>
      </c>
      <c r="C3524" t="s">
        <v>281</v>
      </c>
      <c r="D3524">
        <v>1783</v>
      </c>
      <c r="E3524" t="e">
        <f>VLOOKUP(C3524,GDP!A$1:BG$265,37,FALSE)</f>
        <v>#N/A</v>
      </c>
      <c r="F3524" t="e">
        <f>VLOOKUP(C3524,Population!A$1:BG$265,37,FALSE)</f>
        <v>#N/A</v>
      </c>
      <c r="G3524" t="str">
        <f t="shared" si="55"/>
        <v>.</v>
      </c>
    </row>
    <row r="3525" spans="1:7" x14ac:dyDescent="0.4">
      <c r="A3525">
        <v>24</v>
      </c>
      <c r="B3525">
        <v>1995</v>
      </c>
      <c r="C3525" t="s">
        <v>33</v>
      </c>
      <c r="D3525">
        <v>1782</v>
      </c>
      <c r="E3525">
        <f>VLOOKUP(C3525,GDP!A$1:BG$265,37,FALSE)</f>
        <v>360073909243.85455</v>
      </c>
      <c r="F3525">
        <f>VLOOKUP(C3525,Population!A$1:BG$265,37,FALSE)</f>
        <v>94045579</v>
      </c>
      <c r="G3525">
        <f t="shared" si="55"/>
        <v>3828.7170228794544</v>
      </c>
    </row>
    <row r="3526" spans="1:7" x14ac:dyDescent="0.4">
      <c r="A3526">
        <v>25</v>
      </c>
      <c r="B3526">
        <v>1995</v>
      </c>
      <c r="C3526" t="s">
        <v>43</v>
      </c>
      <c r="D3526">
        <v>1777</v>
      </c>
      <c r="E3526">
        <f>VLOOKUP(C3526,GDP!A$1:BG$265,37,FALSE)</f>
        <v>289567323481.11658</v>
      </c>
      <c r="F3526">
        <f>VLOOKUP(C3526,Population!A$1:BG$265,37,FALSE)</f>
        <v>10136811</v>
      </c>
      <c r="G3526">
        <f t="shared" si="55"/>
        <v>28565.919151606613</v>
      </c>
    </row>
    <row r="3527" spans="1:7" x14ac:dyDescent="0.4">
      <c r="A3527">
        <v>26</v>
      </c>
      <c r="B3527">
        <v>1995</v>
      </c>
      <c r="C3527" t="s">
        <v>77</v>
      </c>
      <c r="D3527">
        <v>1765</v>
      </c>
      <c r="E3527">
        <f>VLOOKUP(C3527,GDP!A$1:BG$265,37,FALSE)</f>
        <v>9062131307.8827515</v>
      </c>
      <c r="F3527">
        <f>VLOOKUP(C3527,Population!A$1:BG$265,37,FALSE)</f>
        <v>4760850</v>
      </c>
      <c r="G3527">
        <f t="shared" si="55"/>
        <v>1903.4691930816455</v>
      </c>
    </row>
    <row r="3528" spans="1:7" x14ac:dyDescent="0.4">
      <c r="A3528">
        <v>27</v>
      </c>
      <c r="B3528">
        <v>1995</v>
      </c>
      <c r="C3528" t="s">
        <v>295</v>
      </c>
      <c r="D3528">
        <v>1758</v>
      </c>
      <c r="E3528">
        <f>VLOOKUP(C3528,GDP!A$1:BG$265,37,FALSE)</f>
        <v>169485941048.03494</v>
      </c>
      <c r="F3528">
        <f>VLOOKUP(C3528,Population!A$1:BG$265,37,FALSE)</f>
        <v>58486381</v>
      </c>
      <c r="G3528">
        <f t="shared" si="55"/>
        <v>2897.8702075622518</v>
      </c>
    </row>
    <row r="3529" spans="1:7" x14ac:dyDescent="0.4">
      <c r="A3529">
        <v>28</v>
      </c>
      <c r="B3529">
        <v>1995</v>
      </c>
      <c r="C3529" t="s">
        <v>2002</v>
      </c>
      <c r="D3529">
        <v>1745</v>
      </c>
      <c r="E3529">
        <f>VLOOKUP(C3529,GDP!A$1:BG$265,37,FALSE)</f>
        <v>69222626262.626266</v>
      </c>
      <c r="F3529">
        <f>VLOOKUP(C3529,Population!A$1:BG$265,37,FALSE)</f>
        <v>3608841</v>
      </c>
      <c r="G3529">
        <f t="shared" si="55"/>
        <v>19181.40097128864</v>
      </c>
    </row>
    <row r="3530" spans="1:7" x14ac:dyDescent="0.4">
      <c r="A3530">
        <v>29</v>
      </c>
      <c r="B3530">
        <v>1995</v>
      </c>
      <c r="C3530" t="s">
        <v>2110</v>
      </c>
      <c r="D3530">
        <v>1726</v>
      </c>
      <c r="E3530">
        <f>VLOOKUP(C3530,GDP!A$1:BG$265,37,FALSE)</f>
        <v>13350468917.411453</v>
      </c>
      <c r="F3530">
        <f>VLOOKUP(C3530,Population!A$1:BG$265,37,FALSE)</f>
        <v>22785000</v>
      </c>
      <c r="G3530">
        <f t="shared" si="55"/>
        <v>585.93236416113461</v>
      </c>
    </row>
    <row r="3531" spans="1:7" x14ac:dyDescent="0.4">
      <c r="A3531">
        <v>30</v>
      </c>
      <c r="B3531">
        <v>1995</v>
      </c>
      <c r="C3531" t="s">
        <v>199</v>
      </c>
      <c r="D3531">
        <v>1716</v>
      </c>
      <c r="E3531">
        <f>VLOOKUP(C3531,GDP!A$1:BG$265,37,FALSE)</f>
        <v>142137319587.62888</v>
      </c>
      <c r="F3531">
        <f>VLOOKUP(C3531,Population!A$1:BG$265,37,FALSE)</f>
        <v>38594998</v>
      </c>
      <c r="G3531">
        <f t="shared" si="55"/>
        <v>3682.791215266519</v>
      </c>
    </row>
    <row r="3532" spans="1:7" x14ac:dyDescent="0.4">
      <c r="A3532">
        <v>31</v>
      </c>
      <c r="B3532">
        <v>1995</v>
      </c>
      <c r="C3532" t="s">
        <v>565</v>
      </c>
      <c r="D3532">
        <v>1711</v>
      </c>
      <c r="E3532">
        <f>VLOOKUP(C3532,GDP!A$1:BG$265,37,FALSE)</f>
        <v>367216364716.36475</v>
      </c>
      <c r="F3532">
        <f>VLOOKUP(C3532,Population!A$1:BG$265,37,FALSE)</f>
        <v>18072000</v>
      </c>
      <c r="G3532">
        <f t="shared" si="55"/>
        <v>20319.630628395571</v>
      </c>
    </row>
    <row r="3533" spans="1:7" x14ac:dyDescent="0.4">
      <c r="A3533">
        <v>32</v>
      </c>
      <c r="B3533">
        <v>1995</v>
      </c>
      <c r="C3533" t="s">
        <v>2109</v>
      </c>
      <c r="D3533">
        <v>1707</v>
      </c>
      <c r="E3533">
        <f>VLOOKUP(C3533,GDP!A$1:BG$265,37,FALSE)</f>
        <v>7664060000000</v>
      </c>
      <c r="F3533">
        <f>VLOOKUP(C3533,Population!A$1:BG$265,37,FALSE)</f>
        <v>266278000</v>
      </c>
      <c r="G3533">
        <f t="shared" si="55"/>
        <v>28782.175020091785</v>
      </c>
    </row>
    <row r="3534" spans="1:7" x14ac:dyDescent="0.4">
      <c r="A3534">
        <v>33</v>
      </c>
      <c r="B3534">
        <v>1995</v>
      </c>
      <c r="C3534" t="s">
        <v>1147</v>
      </c>
      <c r="D3534">
        <v>1688</v>
      </c>
      <c r="E3534">
        <f>VLOOKUP(C3534,GDP!A$1:BG$265,37,FALSE)</f>
        <v>155460285076.23169</v>
      </c>
      <c r="F3534">
        <f>VLOOKUP(C3534,Population!A$1:BG$265,37,FALSE)</f>
        <v>42088165</v>
      </c>
      <c r="G3534">
        <f t="shared" si="55"/>
        <v>3693.6817054445519</v>
      </c>
    </row>
    <row r="3535" spans="1:7" x14ac:dyDescent="0.4">
      <c r="A3535">
        <v>34</v>
      </c>
      <c r="B3535">
        <v>1995</v>
      </c>
      <c r="C3535" t="s">
        <v>1629</v>
      </c>
      <c r="D3535">
        <v>1686</v>
      </c>
      <c r="E3535">
        <f>VLOOKUP(C3535,GDP!A$1:BG$265,37,FALSE)</f>
        <v>25733043137.254902</v>
      </c>
      <c r="F3535">
        <f>VLOOKUP(C3535,Population!A$1:BG$265,37,FALSE)</f>
        <v>5361999</v>
      </c>
      <c r="G3535">
        <f t="shared" si="55"/>
        <v>4799.1510511760453</v>
      </c>
    </row>
    <row r="3536" spans="1:7" x14ac:dyDescent="0.4">
      <c r="A3536">
        <v>35</v>
      </c>
      <c r="B3536">
        <v>1995</v>
      </c>
      <c r="C3536" t="s">
        <v>70</v>
      </c>
      <c r="D3536">
        <v>1683</v>
      </c>
      <c r="E3536">
        <f>VLOOKUP(C3536,GDP!A$1:BG$265,37,FALSE)</f>
        <v>73447063319.303391</v>
      </c>
      <c r="F3536">
        <f>VLOOKUP(C3536,Population!A$1:BG$265,37,FALSE)</f>
        <v>14296613</v>
      </c>
      <c r="G3536">
        <f t="shared" si="55"/>
        <v>5137.3750775308381</v>
      </c>
    </row>
    <row r="3537" spans="1:7" x14ac:dyDescent="0.4">
      <c r="A3537">
        <v>36</v>
      </c>
      <c r="B3537">
        <v>1995</v>
      </c>
      <c r="C3537" t="s">
        <v>1312</v>
      </c>
      <c r="D3537">
        <v>1669</v>
      </c>
      <c r="E3537">
        <f>VLOOKUP(C3537,GDP!A$1:BG$265,37,FALSE)</f>
        <v>24432884442.221107</v>
      </c>
      <c r="F3537">
        <f>VLOOKUP(C3537,Population!A$1:BG$265,37,FALSE)</f>
        <v>11440583</v>
      </c>
      <c r="G3537">
        <f t="shared" si="55"/>
        <v>2135.6328119136156</v>
      </c>
    </row>
    <row r="3538" spans="1:7" x14ac:dyDescent="0.4">
      <c r="A3538">
        <v>37</v>
      </c>
      <c r="B3538">
        <v>1995</v>
      </c>
      <c r="C3538" t="s">
        <v>74</v>
      </c>
      <c r="D3538">
        <v>1667</v>
      </c>
      <c r="E3538">
        <f>VLOOKUP(C3538,GDP!A$1:BG$265,37,FALSE)</f>
        <v>6715220507.0516424</v>
      </c>
      <c r="F3538">
        <f>VLOOKUP(C3538,Population!A$1:BG$265,37,FALSE)</f>
        <v>7566714</v>
      </c>
      <c r="G3538">
        <f t="shared" si="55"/>
        <v>887.46852425658517</v>
      </c>
    </row>
    <row r="3539" spans="1:7" x14ac:dyDescent="0.4">
      <c r="A3539">
        <v>38</v>
      </c>
      <c r="B3539">
        <v>1995</v>
      </c>
      <c r="C3539" t="s">
        <v>1492</v>
      </c>
      <c r="D3539">
        <v>1665</v>
      </c>
      <c r="E3539">
        <f>VLOOKUP(C3539,GDP!A$1:BG$265,37,FALSE)</f>
        <v>6465137614.6788988</v>
      </c>
      <c r="F3539">
        <f>VLOOKUP(C3539,Population!A$1:BG$265,37,FALSE)</f>
        <v>16760467</v>
      </c>
      <c r="G3539">
        <f t="shared" si="55"/>
        <v>385.73731953166333</v>
      </c>
    </row>
    <row r="3540" spans="1:7" x14ac:dyDescent="0.4">
      <c r="A3540">
        <v>39</v>
      </c>
      <c r="B3540">
        <v>1995</v>
      </c>
      <c r="C3540" t="s">
        <v>1955</v>
      </c>
      <c r="D3540">
        <v>1663</v>
      </c>
      <c r="E3540">
        <f>VLOOKUP(C3540,GDP!A$1:BG$265,37,FALSE)</f>
        <v>11000146839.497032</v>
      </c>
      <c r="F3540">
        <f>VLOOKUP(C3540,Population!A$1:BG$265,37,FALSE)</f>
        <v>14540820</v>
      </c>
      <c r="G3540">
        <f t="shared" si="55"/>
        <v>756.50113538968446</v>
      </c>
    </row>
    <row r="3541" spans="1:7" x14ac:dyDescent="0.4">
      <c r="A3541">
        <v>40</v>
      </c>
      <c r="B3541">
        <v>1995</v>
      </c>
      <c r="C3541" t="s">
        <v>2002</v>
      </c>
      <c r="D3541">
        <v>1655</v>
      </c>
      <c r="E3541">
        <f>VLOOKUP(C3541,GDP!A$1:BG$265,37,FALSE)</f>
        <v>69222626262.626266</v>
      </c>
      <c r="F3541">
        <f>VLOOKUP(C3541,Population!A$1:BG$265,37,FALSE)</f>
        <v>3608841</v>
      </c>
      <c r="G3541">
        <f t="shared" si="55"/>
        <v>19181.40097128864</v>
      </c>
    </row>
    <row r="3542" spans="1:7" x14ac:dyDescent="0.4">
      <c r="A3542">
        <v>40</v>
      </c>
      <c r="B3542">
        <v>1995</v>
      </c>
      <c r="C3542" t="s">
        <v>100</v>
      </c>
      <c r="D3542">
        <v>1655</v>
      </c>
      <c r="E3542">
        <f>VLOOKUP(C3542,GDP!A$1:BG$265,37,FALSE)</f>
        <v>241038283062.64502</v>
      </c>
      <c r="F3542">
        <f>VLOOKUP(C3542,Population!A$1:BG$265,37,FALSE)</f>
        <v>7948278</v>
      </c>
      <c r="G3542">
        <f t="shared" si="55"/>
        <v>30325.849581839615</v>
      </c>
    </row>
    <row r="3543" spans="1:7" x14ac:dyDescent="0.4">
      <c r="A3543">
        <v>42</v>
      </c>
      <c r="B3543">
        <v>1995</v>
      </c>
      <c r="C3543" t="s">
        <v>851</v>
      </c>
      <c r="D3543">
        <v>1649</v>
      </c>
      <c r="E3543">
        <f>VLOOKUP(C3543,GDP!A$1:BG$265,37,FALSE)</f>
        <v>0</v>
      </c>
      <c r="F3543">
        <f>VLOOKUP(C3543,Population!A$1:BG$265,37,FALSE)</f>
        <v>20208387</v>
      </c>
      <c r="G3543" t="str">
        <f t="shared" si="55"/>
        <v>.</v>
      </c>
    </row>
    <row r="3544" spans="1:7" x14ac:dyDescent="0.4">
      <c r="A3544">
        <v>43</v>
      </c>
      <c r="B3544">
        <v>1995</v>
      </c>
      <c r="C3544" t="s">
        <v>1981</v>
      </c>
      <c r="D3544">
        <v>1643</v>
      </c>
      <c r="E3544">
        <f>VLOOKUP(C3544,GDP!A$1:BG$265,37,FALSE)</f>
        <v>2693768412.8917928</v>
      </c>
      <c r="F3544">
        <f>VLOOKUP(C3544,Population!A$1:BG$265,37,FALSE)</f>
        <v>4734000</v>
      </c>
      <c r="G3544">
        <f t="shared" si="55"/>
        <v>569.0258582365426</v>
      </c>
    </row>
    <row r="3545" spans="1:7" x14ac:dyDescent="0.4">
      <c r="A3545">
        <v>43</v>
      </c>
      <c r="B3545">
        <v>1995</v>
      </c>
      <c r="C3545" t="s">
        <v>505</v>
      </c>
      <c r="D3545">
        <v>1643</v>
      </c>
      <c r="E3545">
        <f>VLOOKUP(C3545,GDP!A$1:BG$265,37,FALSE)</f>
        <v>100343219506.52542</v>
      </c>
      <c r="F3545">
        <f>VLOOKUP(C3545,Population!A$1:BG$265,37,FALSE)</f>
        <v>5545000</v>
      </c>
      <c r="G3545">
        <f t="shared" si="55"/>
        <v>18096.162219391419</v>
      </c>
    </row>
    <row r="3546" spans="1:7" x14ac:dyDescent="0.4">
      <c r="A3546">
        <v>45</v>
      </c>
      <c r="B3546">
        <v>1995</v>
      </c>
      <c r="C3546" t="s">
        <v>109</v>
      </c>
      <c r="D3546">
        <v>1635</v>
      </c>
      <c r="E3546">
        <f>VLOOKUP(C3546,GDP!A$1:BG$265,37,FALSE)</f>
        <v>60159245060.454155</v>
      </c>
      <c r="F3546">
        <f>VLOOKUP(C3546,Population!A$1:BG$265,37,FALSE)</f>
        <v>63714386</v>
      </c>
      <c r="G3546">
        <f t="shared" si="55"/>
        <v>944.20191164447783</v>
      </c>
    </row>
    <row r="3547" spans="1:7" x14ac:dyDescent="0.4">
      <c r="A3547">
        <v>46</v>
      </c>
      <c r="B3547">
        <v>1995</v>
      </c>
      <c r="C3547" t="s">
        <v>2255</v>
      </c>
      <c r="D3547">
        <v>1629</v>
      </c>
      <c r="E3547">
        <f>VLOOKUP(C3547,GDP!A$1:BG$265,37,FALSE)</f>
        <v>556130926912.75427</v>
      </c>
      <c r="F3547">
        <f>VLOOKUP(C3547,Population!A$1:BG$265,37,FALSE)</f>
        <v>45092991</v>
      </c>
      <c r="G3547">
        <f t="shared" si="55"/>
        <v>12332.97935177452</v>
      </c>
    </row>
    <row r="3548" spans="1:7" x14ac:dyDescent="0.4">
      <c r="A3548">
        <v>47</v>
      </c>
      <c r="B3548">
        <v>1995</v>
      </c>
      <c r="C3548" t="s">
        <v>1170</v>
      </c>
      <c r="D3548">
        <v>1628</v>
      </c>
      <c r="E3548">
        <f>VLOOKUP(C3548,GDP!A$1:BG$265,37,FALSE)</f>
        <v>5449116304981.0967</v>
      </c>
      <c r="F3548">
        <f>VLOOKUP(C3548,Population!A$1:BG$265,37,FALSE)</f>
        <v>125439000</v>
      </c>
      <c r="G3548">
        <f t="shared" si="55"/>
        <v>43440.367867896719</v>
      </c>
    </row>
    <row r="3549" spans="1:7" x14ac:dyDescent="0.4">
      <c r="A3549">
        <v>48</v>
      </c>
      <c r="B3549">
        <v>1995</v>
      </c>
      <c r="C3549" t="s">
        <v>351</v>
      </c>
      <c r="D3549">
        <v>1623</v>
      </c>
      <c r="E3549" t="e">
        <f>VLOOKUP(C3549,GDP!A$1:BG$265,37,FALSE)</f>
        <v>#N/A</v>
      </c>
      <c r="F3549" t="e">
        <f>VLOOKUP(C3549,Population!A$1:BG$265,37,FALSE)</f>
        <v>#N/A</v>
      </c>
      <c r="G3549" t="str">
        <f t="shared" si="55"/>
        <v>.</v>
      </c>
    </row>
    <row r="3550" spans="1:7" x14ac:dyDescent="0.4">
      <c r="A3550">
        <v>49</v>
      </c>
      <c r="B3550">
        <v>1995</v>
      </c>
      <c r="C3550" t="s">
        <v>2120</v>
      </c>
      <c r="D3550">
        <v>1622</v>
      </c>
      <c r="E3550">
        <f>VLOOKUP(C3550,GDP!A$1:BG$265,37,FALSE)</f>
        <v>3807067121.8608956</v>
      </c>
      <c r="F3550">
        <f>VLOOKUP(C3550,Population!A$1:BG$265,37,FALSE)</f>
        <v>9137077</v>
      </c>
      <c r="G3550">
        <f t="shared" si="55"/>
        <v>416.66138108072153</v>
      </c>
    </row>
    <row r="3551" spans="1:7" x14ac:dyDescent="0.4">
      <c r="A3551">
        <v>50</v>
      </c>
      <c r="B3551">
        <v>1995</v>
      </c>
      <c r="C3551" t="s">
        <v>1954</v>
      </c>
      <c r="D3551">
        <v>1608</v>
      </c>
      <c r="E3551">
        <f>VLOOKUP(C3551,GDP!A$1:BG$265,37,FALSE)</f>
        <v>734547898220.50842</v>
      </c>
      <c r="F3551">
        <f>VLOOKUP(C3551,Population!A$1:BG$265,37,FALSE)</f>
        <v>1204855000</v>
      </c>
      <c r="G3551">
        <f t="shared" si="55"/>
        <v>609.65667920248359</v>
      </c>
    </row>
    <row r="3552" spans="1:7" x14ac:dyDescent="0.4">
      <c r="A3552">
        <v>51</v>
      </c>
      <c r="B3552">
        <v>1995</v>
      </c>
      <c r="C3552" t="s">
        <v>1943</v>
      </c>
      <c r="D3552">
        <v>1601</v>
      </c>
      <c r="E3552">
        <f>VLOOKUP(C3552,GDP!A$1:BG$265,37,FALSE)</f>
        <v>1866572953.736655</v>
      </c>
      <c r="F3552">
        <f>VLOOKUP(C3552,Population!A$1:BG$265,37,FALSE)</f>
        <v>3843712</v>
      </c>
      <c r="G3552">
        <f t="shared" si="55"/>
        <v>485.61727666814136</v>
      </c>
    </row>
    <row r="3553" spans="1:7" x14ac:dyDescent="0.4">
      <c r="A3553">
        <v>52</v>
      </c>
      <c r="B3553">
        <v>1995</v>
      </c>
      <c r="C3553" t="s">
        <v>1060</v>
      </c>
      <c r="D3553">
        <v>1597</v>
      </c>
      <c r="E3553">
        <f>VLOOKUP(C3553,GDP!A$1:BG$265,37,FALSE)</f>
        <v>136878366230.328</v>
      </c>
      <c r="F3553">
        <f>VLOOKUP(C3553,Population!A$1:BG$265,37,FALSE)</f>
        <v>10562153</v>
      </c>
      <c r="G3553">
        <f t="shared" si="55"/>
        <v>12959.324318661924</v>
      </c>
    </row>
    <row r="3554" spans="1:7" x14ac:dyDescent="0.4">
      <c r="A3554">
        <v>53</v>
      </c>
      <c r="B3554">
        <v>1995</v>
      </c>
      <c r="C3554" t="s">
        <v>739</v>
      </c>
      <c r="D3554">
        <v>1595</v>
      </c>
      <c r="E3554">
        <f>VLOOKUP(C3554,GDP!A$1:BG$265,37,FALSE)</f>
        <v>3911053180.396246</v>
      </c>
      <c r="F3554">
        <f>VLOOKUP(C3554,Population!A$1:BG$265,37,FALSE)</f>
        <v>5709051</v>
      </c>
      <c r="G3554">
        <f t="shared" si="55"/>
        <v>685.06187462614116</v>
      </c>
    </row>
    <row r="3555" spans="1:7" x14ac:dyDescent="0.4">
      <c r="A3555">
        <v>54</v>
      </c>
      <c r="B3555">
        <v>1995</v>
      </c>
      <c r="C3555" t="s">
        <v>108</v>
      </c>
      <c r="D3555">
        <v>1593</v>
      </c>
      <c r="E3555">
        <f>VLOOKUP(C3555,GDP!A$1:BG$265,37,FALSE)</f>
        <v>46418916500.353569</v>
      </c>
      <c r="F3555">
        <f>VLOOKUP(C3555,Population!A$1:BG$265,37,FALSE)</f>
        <v>10328965</v>
      </c>
      <c r="G3555">
        <f t="shared" si="55"/>
        <v>4494.0530343895607</v>
      </c>
    </row>
    <row r="3556" spans="1:7" x14ac:dyDescent="0.4">
      <c r="A3556">
        <v>54</v>
      </c>
      <c r="B3556">
        <v>1995</v>
      </c>
      <c r="C3556" t="s">
        <v>1046</v>
      </c>
      <c r="D3556">
        <v>1593</v>
      </c>
      <c r="E3556">
        <f>VLOOKUP(C3556,GDP!A$1:BG$265,37,FALSE)</f>
        <v>143343036341.78906</v>
      </c>
      <c r="F3556">
        <f>VLOOKUP(C3556,Population!A$1:BG$265,37,FALSE)</f>
        <v>18735841</v>
      </c>
      <c r="G3556">
        <f t="shared" si="55"/>
        <v>7650.7393685604538</v>
      </c>
    </row>
    <row r="3557" spans="1:7" x14ac:dyDescent="0.4">
      <c r="A3557">
        <v>56</v>
      </c>
      <c r="B3557">
        <v>1995</v>
      </c>
      <c r="C3557" t="s">
        <v>1302</v>
      </c>
      <c r="D3557">
        <v>1591</v>
      </c>
      <c r="E3557">
        <f>VLOOKUP(C3557,GDP!A$1:BG$265,37,FALSE)</f>
        <v>21273055398.301659</v>
      </c>
      <c r="F3557">
        <f>VLOOKUP(C3557,Population!A$1:BG$265,37,FALSE)</f>
        <v>1989872</v>
      </c>
      <c r="G3557">
        <f t="shared" si="55"/>
        <v>10690.665227864736</v>
      </c>
    </row>
    <row r="3558" spans="1:7" x14ac:dyDescent="0.4">
      <c r="A3558">
        <v>57</v>
      </c>
      <c r="B3558">
        <v>1995</v>
      </c>
      <c r="C3558" t="s">
        <v>815</v>
      </c>
      <c r="D3558">
        <v>1589</v>
      </c>
      <c r="E3558">
        <f>VLOOKUP(C3558,GDP!A$1:BG$265,37,FALSE)</f>
        <v>604031623433.40137</v>
      </c>
      <c r="F3558">
        <f>VLOOKUP(C3558,Population!A$1:BG$265,37,FALSE)</f>
        <v>29354000</v>
      </c>
      <c r="G3558">
        <f t="shared" si="55"/>
        <v>20577.489385889534</v>
      </c>
    </row>
    <row r="3559" spans="1:7" x14ac:dyDescent="0.4">
      <c r="A3559">
        <v>58</v>
      </c>
      <c r="B3559">
        <v>1995</v>
      </c>
      <c r="C3559" t="s">
        <v>522</v>
      </c>
      <c r="D3559">
        <v>1587</v>
      </c>
      <c r="E3559">
        <f>VLOOKUP(C3559,GDP!A$1:BG$265,37,FALSE)</f>
        <v>39030285468.384079</v>
      </c>
      <c r="F3559">
        <f>VLOOKUP(C3559,Population!A$1:BG$265,37,FALSE)</f>
        <v>27075232</v>
      </c>
      <c r="G3559">
        <f t="shared" si="55"/>
        <v>1441.5494378177102</v>
      </c>
    </row>
    <row r="3560" spans="1:7" x14ac:dyDescent="0.4">
      <c r="A3560">
        <v>59</v>
      </c>
      <c r="B3560">
        <v>1995</v>
      </c>
      <c r="C3560" t="s">
        <v>1509</v>
      </c>
      <c r="D3560">
        <v>1585</v>
      </c>
      <c r="E3560">
        <f>VLOOKUP(C3560,GDP!A$1:BG$265,37,FALSE)</f>
        <v>48214752454.231888</v>
      </c>
      <c r="F3560">
        <f>VLOOKUP(C3560,Population!A$1:BG$265,37,FALSE)</f>
        <v>51512299</v>
      </c>
      <c r="G3560">
        <f t="shared" si="55"/>
        <v>935.98525769995024</v>
      </c>
    </row>
    <row r="3561" spans="1:7" x14ac:dyDescent="0.4">
      <c r="A3561">
        <v>60</v>
      </c>
      <c r="B3561">
        <v>1995</v>
      </c>
      <c r="C3561" t="s">
        <v>727</v>
      </c>
      <c r="D3561">
        <v>1581</v>
      </c>
      <c r="E3561">
        <f>VLOOKUP(C3561,GDP!A$1:BG$265,37,FALSE)</f>
        <v>41764052457.881378</v>
      </c>
      <c r="F3561">
        <f>VLOOKUP(C3561,Population!A$1:BG$265,37,FALSE)</f>
        <v>28904298</v>
      </c>
      <c r="G3561">
        <f t="shared" si="55"/>
        <v>1444.9080360948872</v>
      </c>
    </row>
    <row r="3562" spans="1:7" x14ac:dyDescent="0.4">
      <c r="A3562">
        <v>61</v>
      </c>
      <c r="B3562">
        <v>1995</v>
      </c>
      <c r="C3562" t="s">
        <v>60</v>
      </c>
      <c r="D3562">
        <v>1579</v>
      </c>
      <c r="E3562">
        <f>VLOOKUP(C3562,GDP!A$1:BG$265,37,FALSE)</f>
        <v>53312793687.383636</v>
      </c>
      <c r="F3562">
        <f>VLOOKUP(C3562,Population!A$1:BG$265,37,FALSE)</f>
        <v>24038760</v>
      </c>
      <c r="G3562">
        <f t="shared" si="55"/>
        <v>2217.7846813805554</v>
      </c>
    </row>
    <row r="3563" spans="1:7" x14ac:dyDescent="0.4">
      <c r="A3563">
        <v>61</v>
      </c>
      <c r="B3563">
        <v>1995</v>
      </c>
      <c r="C3563" t="s">
        <v>2005</v>
      </c>
      <c r="D3563">
        <v>1579</v>
      </c>
      <c r="E3563">
        <f>VLOOKUP(C3563,GDP!A$1:BG$265,37,FALSE)</f>
        <v>20374302652.381878</v>
      </c>
      <c r="F3563">
        <f>VLOOKUP(C3563,Population!A$1:BG$265,37,FALSE)</f>
        <v>15815626</v>
      </c>
      <c r="G3563">
        <f t="shared" si="55"/>
        <v>1288.2387742591964</v>
      </c>
    </row>
    <row r="3564" spans="1:7" x14ac:dyDescent="0.4">
      <c r="A3564">
        <v>63</v>
      </c>
      <c r="B3564">
        <v>1995</v>
      </c>
      <c r="C3564" t="s">
        <v>637</v>
      </c>
      <c r="D3564">
        <v>1575</v>
      </c>
      <c r="E3564">
        <f>VLOOKUP(C3564,GDP!A$1:BG$265,37,FALSE)</f>
        <v>18030876599.344398</v>
      </c>
      <c r="F3564">
        <f>VLOOKUP(C3564,Population!A$1:BG$265,37,FALSE)</f>
        <v>9113975</v>
      </c>
      <c r="G3564">
        <f t="shared" si="55"/>
        <v>1978.3767894189307</v>
      </c>
    </row>
    <row r="3565" spans="1:7" x14ac:dyDescent="0.4">
      <c r="A3565">
        <v>64</v>
      </c>
      <c r="B3565">
        <v>1995</v>
      </c>
      <c r="C3565" t="s">
        <v>2003</v>
      </c>
      <c r="D3565">
        <v>1574</v>
      </c>
      <c r="E3565">
        <f>VLOOKUP(C3565,GDP!A$1:BG$265,37,FALSE)</f>
        <v>7018100153.4972801</v>
      </c>
      <c r="F3565">
        <f>VLOOKUP(C3565,Population!A$1:BG$265,37,FALSE)</f>
        <v>267468</v>
      </c>
      <c r="G3565">
        <f t="shared" si="55"/>
        <v>26239.027298582561</v>
      </c>
    </row>
    <row r="3566" spans="1:7" x14ac:dyDescent="0.4">
      <c r="A3566">
        <v>65</v>
      </c>
      <c r="B3566">
        <v>1995</v>
      </c>
      <c r="C3566" t="s">
        <v>2279</v>
      </c>
      <c r="D3566">
        <v>1568</v>
      </c>
      <c r="E3566" t="e">
        <f>VLOOKUP(C3566,GDP!A$1:BG$265,37,FALSE)</f>
        <v>#N/A</v>
      </c>
      <c r="F3566" t="e">
        <f>VLOOKUP(C3566,Population!A$1:BG$265,37,FALSE)</f>
        <v>#N/A</v>
      </c>
      <c r="G3566" t="str">
        <f t="shared" si="55"/>
        <v>.</v>
      </c>
    </row>
    <row r="3567" spans="1:7" x14ac:dyDescent="0.4">
      <c r="A3567">
        <v>66</v>
      </c>
      <c r="B3567">
        <v>1995</v>
      </c>
      <c r="C3567" t="s">
        <v>2104</v>
      </c>
      <c r="D3567">
        <v>1561</v>
      </c>
      <c r="E3567">
        <f>VLOOKUP(C3567,GDP!A$1:BG$265,37,FALSE)</f>
        <v>5329214163.2200146</v>
      </c>
      <c r="F3567">
        <f>VLOOKUP(C3567,Population!A$1:BG$265,37,FALSE)</f>
        <v>1255001</v>
      </c>
      <c r="G3567">
        <f t="shared" si="55"/>
        <v>4246.38240385467</v>
      </c>
    </row>
    <row r="3568" spans="1:7" x14ac:dyDescent="0.4">
      <c r="A3568">
        <v>67</v>
      </c>
      <c r="B3568">
        <v>1995</v>
      </c>
      <c r="C3568" t="s">
        <v>934</v>
      </c>
      <c r="D3568">
        <v>1558</v>
      </c>
      <c r="E3568">
        <f>VLOOKUP(C3568,GDP!A$1:BG$265,37,FALSE)</f>
        <v>11513472693.870735</v>
      </c>
      <c r="F3568">
        <f>VLOOKUP(C3568,Population!A$1:BG$265,37,FALSE)</f>
        <v>3510926</v>
      </c>
      <c r="G3568">
        <f t="shared" si="55"/>
        <v>3279.3265064176048</v>
      </c>
    </row>
    <row r="3569" spans="1:7" x14ac:dyDescent="0.4">
      <c r="A3569">
        <v>68</v>
      </c>
      <c r="B3569">
        <v>1995</v>
      </c>
      <c r="C3569" t="s">
        <v>709</v>
      </c>
      <c r="D3569">
        <v>1548</v>
      </c>
      <c r="E3569">
        <f>VLOOKUP(C3569,GDP!A$1:BG$265,37,FALSE)</f>
        <v>9643953174.7734947</v>
      </c>
      <c r="F3569">
        <f>VLOOKUP(C3569,Population!A$1:BG$265,37,FALSE)</f>
        <v>13460994</v>
      </c>
      <c r="G3569">
        <f t="shared" si="55"/>
        <v>716.4369269292813</v>
      </c>
    </row>
    <row r="3570" spans="1:7" x14ac:dyDescent="0.4">
      <c r="A3570">
        <v>69</v>
      </c>
      <c r="B3570">
        <v>1995</v>
      </c>
      <c r="C3570" t="s">
        <v>678</v>
      </c>
      <c r="D3570">
        <v>1546</v>
      </c>
      <c r="E3570">
        <f>VLOOKUP(C3570,GDP!A$1:BG$265,37,FALSE)</f>
        <v>96419225743.637497</v>
      </c>
      <c r="F3570">
        <f>VLOOKUP(C3570,Population!A$1:BG$265,37,FALSE)</f>
        <v>60575644</v>
      </c>
      <c r="G3570">
        <f t="shared" si="55"/>
        <v>1591.7160656787651</v>
      </c>
    </row>
    <row r="3571" spans="1:7" x14ac:dyDescent="0.4">
      <c r="A3571">
        <v>70</v>
      </c>
      <c r="B3571">
        <v>1995</v>
      </c>
      <c r="C3571" t="s">
        <v>1180</v>
      </c>
      <c r="D3571">
        <v>1541</v>
      </c>
      <c r="E3571">
        <f>VLOOKUP(C3571,GDP!A$1:BG$265,37,FALSE)</f>
        <v>6538840169.7312593</v>
      </c>
      <c r="F3571">
        <f>VLOOKUP(C3571,Population!A$1:BG$265,37,FALSE)</f>
        <v>2537440</v>
      </c>
      <c r="G3571">
        <f t="shared" si="55"/>
        <v>2576.9437581701477</v>
      </c>
    </row>
    <row r="3572" spans="1:7" x14ac:dyDescent="0.4">
      <c r="A3572">
        <v>71</v>
      </c>
      <c r="B3572">
        <v>1995</v>
      </c>
      <c r="C3572" t="s">
        <v>2285</v>
      </c>
      <c r="D3572">
        <v>1539</v>
      </c>
      <c r="E3572">
        <f>VLOOKUP(C3572,GDP!A$1:BG$265,37,FALSE)</f>
        <v>5647034188.0341892</v>
      </c>
      <c r="F3572">
        <f>VLOOKUP(C3572,Population!A$1:BG$265,37,FALSE)</f>
        <v>41595744</v>
      </c>
      <c r="G3572">
        <f t="shared" si="55"/>
        <v>135.75990341786382</v>
      </c>
    </row>
    <row r="3573" spans="1:7" x14ac:dyDescent="0.4">
      <c r="A3573">
        <v>71</v>
      </c>
      <c r="B3573">
        <v>1995</v>
      </c>
      <c r="C3573" t="s">
        <v>2287</v>
      </c>
      <c r="D3573">
        <v>1539</v>
      </c>
      <c r="E3573">
        <f>VLOOKUP(C3573,GDP!A$1:BG$265,37,FALSE)</f>
        <v>4449375346.4566927</v>
      </c>
      <c r="F3573">
        <f>VLOOKUP(C3573,Population!A$1:BG$265,37,FALSE)</f>
        <v>1983252</v>
      </c>
      <c r="G3573">
        <f t="shared" si="55"/>
        <v>2243.4745289336365</v>
      </c>
    </row>
    <row r="3574" spans="1:7" x14ac:dyDescent="0.4">
      <c r="A3574">
        <v>73</v>
      </c>
      <c r="B3574">
        <v>1995</v>
      </c>
      <c r="C3574" t="s">
        <v>2079</v>
      </c>
      <c r="D3574">
        <v>1535</v>
      </c>
      <c r="E3574">
        <f>VLOOKUP(C3574,GDP!A$1:BG$265,37,FALSE)</f>
        <v>870758739.40677965</v>
      </c>
      <c r="F3574">
        <f>VLOOKUP(C3574,Population!A$1:BG$265,37,FALSE)</f>
        <v>4274819</v>
      </c>
      <c r="G3574">
        <f t="shared" si="55"/>
        <v>203.69487910640888</v>
      </c>
    </row>
    <row r="3575" spans="1:7" x14ac:dyDescent="0.4">
      <c r="A3575">
        <v>74</v>
      </c>
      <c r="B3575">
        <v>1995</v>
      </c>
      <c r="C3575" t="s">
        <v>1976</v>
      </c>
      <c r="D3575">
        <v>1530</v>
      </c>
      <c r="E3575">
        <f>VLOOKUP(C3575,GDP!A$1:BG$265,37,FALSE)</f>
        <v>134199346405.22874</v>
      </c>
      <c r="F3575">
        <f>VLOOKUP(C3575,Population!A$1:BG$265,37,FALSE)</f>
        <v>5107790</v>
      </c>
      <c r="G3575">
        <f t="shared" si="55"/>
        <v>26273.465903106578</v>
      </c>
    </row>
    <row r="3576" spans="1:7" x14ac:dyDescent="0.4">
      <c r="A3576">
        <v>74</v>
      </c>
      <c r="B3576">
        <v>1995</v>
      </c>
      <c r="C3576" t="s">
        <v>1932</v>
      </c>
      <c r="D3576">
        <v>1530</v>
      </c>
      <c r="E3576">
        <f>VLOOKUP(C3576,GDP!A$1:BG$265,37,FALSE)</f>
        <v>65743666575.864891</v>
      </c>
      <c r="F3576">
        <f>VLOOKUP(C3576,Population!A$1:BG$265,37,FALSE)</f>
        <v>2448820</v>
      </c>
      <c r="G3576">
        <f t="shared" si="55"/>
        <v>26847.080053194964</v>
      </c>
    </row>
    <row r="3577" spans="1:7" x14ac:dyDescent="0.4">
      <c r="A3577">
        <v>76</v>
      </c>
      <c r="B3577">
        <v>1995</v>
      </c>
      <c r="C3577" t="s">
        <v>529</v>
      </c>
      <c r="D3577">
        <v>1520</v>
      </c>
      <c r="E3577">
        <f>VLOOKUP(C3577,GDP!A$1:BG$265,37,FALSE)</f>
        <v>8921947099.9999981</v>
      </c>
      <c r="F3577">
        <f>VLOOKUP(C3577,Population!A$1:BG$265,37,FALSE)</f>
        <v>5611115</v>
      </c>
      <c r="G3577">
        <f t="shared" si="55"/>
        <v>1590.0488762037489</v>
      </c>
    </row>
    <row r="3578" spans="1:7" x14ac:dyDescent="0.4">
      <c r="A3578">
        <v>77</v>
      </c>
      <c r="B3578">
        <v>1995</v>
      </c>
      <c r="C3578" t="s">
        <v>186</v>
      </c>
      <c r="D3578">
        <v>1519</v>
      </c>
      <c r="E3578">
        <f>VLOOKUP(C3578,GDP!A$1:BG$265,37,FALSE)</f>
        <v>30429803651.2192</v>
      </c>
      <c r="F3578">
        <f>VLOOKUP(C3578,Population!A$1:BG$265,37,FALSE)</f>
        <v>10906043</v>
      </c>
      <c r="G3578">
        <f t="shared" si="55"/>
        <v>2790.1782205717691</v>
      </c>
    </row>
    <row r="3579" spans="1:7" x14ac:dyDescent="0.4">
      <c r="A3579">
        <v>78</v>
      </c>
      <c r="B3579">
        <v>1995</v>
      </c>
      <c r="C3579" t="s">
        <v>2097</v>
      </c>
      <c r="D3579">
        <v>1511</v>
      </c>
      <c r="E3579">
        <f>VLOOKUP(C3579,GDP!A$1:BG$265,37,FALSE)</f>
        <v>2483809523.8095241</v>
      </c>
      <c r="F3579">
        <f>VLOOKUP(C3579,Population!A$1:BG$265,37,FALSE)</f>
        <v>4207840</v>
      </c>
      <c r="G3579">
        <f t="shared" si="55"/>
        <v>590.28136141334369</v>
      </c>
    </row>
    <row r="3580" spans="1:7" x14ac:dyDescent="0.4">
      <c r="A3580">
        <v>79</v>
      </c>
      <c r="B3580">
        <v>1995</v>
      </c>
      <c r="C3580" t="s">
        <v>2015</v>
      </c>
      <c r="D3580">
        <v>1500</v>
      </c>
      <c r="E3580">
        <f>VLOOKUP(C3580,GDP!A$1:BG$265,37,FALSE)</f>
        <v>25544128198.995453</v>
      </c>
      <c r="F3580">
        <f>VLOOKUP(C3580,Population!A$1:BG$265,37,FALSE)</f>
        <v>4948798</v>
      </c>
      <c r="G3580">
        <f t="shared" si="55"/>
        <v>5161.6833418934157</v>
      </c>
    </row>
    <row r="3581" spans="1:7" x14ac:dyDescent="0.4">
      <c r="A3581">
        <v>80</v>
      </c>
      <c r="B3581">
        <v>1995</v>
      </c>
      <c r="C3581" t="s">
        <v>2260</v>
      </c>
      <c r="D3581">
        <v>1497</v>
      </c>
      <c r="E3581" t="e">
        <f>VLOOKUP(C3581,GDP!A$1:BG$265,37,FALSE)</f>
        <v>#N/A</v>
      </c>
      <c r="F3581" t="e">
        <f>VLOOKUP(C3581,Population!A$1:BG$265,37,FALSE)</f>
        <v>#N/A</v>
      </c>
      <c r="G3581" t="str">
        <f t="shared" si="55"/>
        <v>.</v>
      </c>
    </row>
    <row r="3582" spans="1:7" x14ac:dyDescent="0.4">
      <c r="A3582">
        <v>80</v>
      </c>
      <c r="B3582">
        <v>1995</v>
      </c>
      <c r="C3582" t="s">
        <v>2121</v>
      </c>
      <c r="D3582">
        <v>1497</v>
      </c>
      <c r="E3582">
        <f>VLOOKUP(C3582,GDP!A$1:BG$265,37,FALSE)</f>
        <v>7111270700</v>
      </c>
      <c r="F3582">
        <f>VLOOKUP(C3582,Population!A$1:BG$265,37,FALSE)</f>
        <v>11320346</v>
      </c>
      <c r="G3582">
        <f t="shared" si="55"/>
        <v>628.18492473639935</v>
      </c>
    </row>
    <row r="3583" spans="1:7" x14ac:dyDescent="0.4">
      <c r="A3583">
        <v>82</v>
      </c>
      <c r="B3583">
        <v>1995</v>
      </c>
      <c r="C3583" t="s">
        <v>750</v>
      </c>
      <c r="D3583">
        <v>1492</v>
      </c>
      <c r="E3583">
        <f>VLOOKUP(C3583,GDP!A$1:BG$265,37,FALSE)</f>
        <v>27191689008.042896</v>
      </c>
      <c r="F3583">
        <f>VLOOKUP(C3583,Population!A$1:BG$265,37,FALSE)</f>
        <v>1610651</v>
      </c>
      <c r="G3583">
        <f t="shared" si="55"/>
        <v>16882.421460665839</v>
      </c>
    </row>
    <row r="3584" spans="1:7" x14ac:dyDescent="0.4">
      <c r="A3584">
        <v>83</v>
      </c>
      <c r="B3584">
        <v>1995</v>
      </c>
      <c r="C3584" t="s">
        <v>2033</v>
      </c>
      <c r="D3584">
        <v>1490</v>
      </c>
      <c r="E3584">
        <f>VLOOKUP(C3584,GDP!A$1:BG$265,37,FALSE)</f>
        <v>3159901231.9746795</v>
      </c>
      <c r="F3584">
        <f>VLOOKUP(C3584,Population!A$1:BG$265,37,FALSE)</f>
        <v>13475400</v>
      </c>
      <c r="G3584">
        <f t="shared" si="55"/>
        <v>234.49405820789582</v>
      </c>
    </row>
    <row r="3585" spans="1:7" x14ac:dyDescent="0.4">
      <c r="A3585">
        <v>84</v>
      </c>
      <c r="B3585">
        <v>1995</v>
      </c>
      <c r="C3585" t="s">
        <v>719</v>
      </c>
      <c r="D3585">
        <v>1489</v>
      </c>
      <c r="E3585">
        <f>VLOOKUP(C3585,GDP!A$1:BG$265,37,FALSE)</f>
        <v>63918039319.872475</v>
      </c>
      <c r="F3585">
        <f>VLOOKUP(C3585,Population!A$1:BG$265,37,FALSE)</f>
        <v>3673400</v>
      </c>
      <c r="G3585">
        <f t="shared" si="55"/>
        <v>17400.239374931254</v>
      </c>
    </row>
    <row r="3586" spans="1:7" x14ac:dyDescent="0.4">
      <c r="A3586">
        <v>85</v>
      </c>
      <c r="B3586">
        <v>1995</v>
      </c>
      <c r="C3586" t="s">
        <v>1980</v>
      </c>
      <c r="D3586">
        <v>1487</v>
      </c>
      <c r="E3586">
        <f>VLOOKUP(C3586,GDP!A$1:BG$265,37,FALSE)</f>
        <v>4958845906.3476915</v>
      </c>
      <c r="F3586">
        <f>VLOOKUP(C3586,Population!A$1:BG$265,37,FALSE)</f>
        <v>1086137</v>
      </c>
      <c r="G3586">
        <f t="shared" si="55"/>
        <v>4565.5804989128364</v>
      </c>
    </row>
    <row r="3587" spans="1:7" x14ac:dyDescent="0.4">
      <c r="A3587">
        <v>86</v>
      </c>
      <c r="B3587">
        <v>1995</v>
      </c>
      <c r="C3587" t="s">
        <v>2275</v>
      </c>
      <c r="D3587">
        <v>1469</v>
      </c>
      <c r="E3587" t="e">
        <f>VLOOKUP(C3587,GDP!A$1:BG$265,37,FALSE)</f>
        <v>#N/A</v>
      </c>
      <c r="F3587" t="e">
        <f>VLOOKUP(C3587,Population!A$1:BG$265,37,FALSE)</f>
        <v>#N/A</v>
      </c>
      <c r="G3587" t="str">
        <f t="shared" ref="G3587:G3650" si="56">IFERROR(IF(E3587*F3587=0,".",E3587/F3587),".")</f>
        <v>.</v>
      </c>
    </row>
    <row r="3588" spans="1:7" x14ac:dyDescent="0.4">
      <c r="A3588">
        <v>87</v>
      </c>
      <c r="B3588">
        <v>1995</v>
      </c>
      <c r="C3588" t="s">
        <v>2032</v>
      </c>
      <c r="D3588">
        <v>1466</v>
      </c>
      <c r="E3588">
        <f>VLOOKUP(C3588,GDP!A$1:BG$265,37,FALSE)</f>
        <v>1752975841.3591602</v>
      </c>
      <c r="F3588">
        <f>VLOOKUP(C3588,Population!A$1:BG$265,37,FALSE)</f>
        <v>3675099</v>
      </c>
      <c r="G3588">
        <f t="shared" si="56"/>
        <v>476.98737948533091</v>
      </c>
    </row>
    <row r="3589" spans="1:7" x14ac:dyDescent="0.4">
      <c r="A3589">
        <v>88</v>
      </c>
      <c r="B3589">
        <v>1995</v>
      </c>
      <c r="C3589" t="s">
        <v>1261</v>
      </c>
      <c r="D3589">
        <v>1463</v>
      </c>
      <c r="E3589">
        <f>VLOOKUP(C3589,GDP!A$1:BG$265,37,FALSE)</f>
        <v>4878719133.2277145</v>
      </c>
      <c r="F3589">
        <f>VLOOKUP(C3589,Population!A$1:BG$265,37,FALSE)</f>
        <v>8746606</v>
      </c>
      <c r="G3589">
        <f t="shared" si="56"/>
        <v>557.78425748544225</v>
      </c>
    </row>
    <row r="3590" spans="1:7" x14ac:dyDescent="0.4">
      <c r="A3590">
        <v>89</v>
      </c>
      <c r="B3590">
        <v>1995</v>
      </c>
      <c r="C3590" t="s">
        <v>1944</v>
      </c>
      <c r="D3590">
        <v>1462</v>
      </c>
      <c r="E3590">
        <f>VLOOKUP(C3590,GDP!A$1:BG$265,37,FALSE)</f>
        <v>13489222222.222223</v>
      </c>
      <c r="F3590">
        <f>VLOOKUP(C3590,Population!A$1:BG$265,37,FALSE)</f>
        <v>10194000</v>
      </c>
      <c r="G3590">
        <f t="shared" si="56"/>
        <v>1323.2511499138927</v>
      </c>
    </row>
    <row r="3591" spans="1:7" x14ac:dyDescent="0.4">
      <c r="A3591">
        <v>90</v>
      </c>
      <c r="B3591">
        <v>1995</v>
      </c>
      <c r="C3591" t="s">
        <v>1988</v>
      </c>
      <c r="D3591">
        <v>1457</v>
      </c>
      <c r="E3591">
        <f>VLOOKUP(C3591,GDP!A$1:BG$265,37,FALSE)</f>
        <v>14655404433.277115</v>
      </c>
      <c r="F3591">
        <f>VLOOKUP(C3591,Population!A$1:BG$265,37,FALSE)</f>
        <v>10408489</v>
      </c>
      <c r="G3591">
        <f t="shared" si="56"/>
        <v>1408.0242034436617</v>
      </c>
    </row>
    <row r="3592" spans="1:7" x14ac:dyDescent="0.4">
      <c r="A3592">
        <v>91</v>
      </c>
      <c r="B3592">
        <v>1995</v>
      </c>
      <c r="C3592" t="s">
        <v>1936</v>
      </c>
      <c r="D3592">
        <v>1453</v>
      </c>
      <c r="E3592">
        <f>VLOOKUP(C3592,GDP!A$1:BG$265,37,FALSE)</f>
        <v>3052646638.0543637</v>
      </c>
      <c r="F3592">
        <f>VLOOKUP(C3592,Population!A$1:BG$265,37,FALSE)</f>
        <v>7685000</v>
      </c>
      <c r="G3592">
        <f t="shared" si="56"/>
        <v>397.22142329920155</v>
      </c>
    </row>
    <row r="3593" spans="1:7" x14ac:dyDescent="0.4">
      <c r="A3593">
        <v>92</v>
      </c>
      <c r="B3593">
        <v>1995</v>
      </c>
      <c r="C3593" t="s">
        <v>1961</v>
      </c>
      <c r="D3593">
        <v>1451</v>
      </c>
      <c r="E3593">
        <f>VLOOKUP(C3593,GDP!A$1:BG$265,37,FALSE)</f>
        <v>9826778783.9586029</v>
      </c>
      <c r="F3593">
        <f>VLOOKUP(C3593,Population!A$1:BG$265,37,FALSE)</f>
        <v>855384</v>
      </c>
      <c r="G3593">
        <f t="shared" si="56"/>
        <v>11488.148929555151</v>
      </c>
    </row>
    <row r="3594" spans="1:7" x14ac:dyDescent="0.4">
      <c r="A3594">
        <v>92</v>
      </c>
      <c r="B3594">
        <v>1995</v>
      </c>
      <c r="C3594" t="s">
        <v>1929</v>
      </c>
      <c r="D3594">
        <v>1451</v>
      </c>
      <c r="E3594">
        <f>VLOOKUP(C3594,GDP!A$1:BG$265,37,FALSE)</f>
        <v>2424499009.1426411</v>
      </c>
      <c r="F3594">
        <f>VLOOKUP(C3594,Population!A$1:BG$265,37,FALSE)</f>
        <v>3187784</v>
      </c>
      <c r="G3594">
        <f t="shared" si="56"/>
        <v>760.55937577409293</v>
      </c>
    </row>
    <row r="3595" spans="1:7" x14ac:dyDescent="0.4">
      <c r="A3595">
        <v>94</v>
      </c>
      <c r="B3595">
        <v>1995</v>
      </c>
      <c r="C3595" t="s">
        <v>1474</v>
      </c>
      <c r="D3595">
        <v>1448</v>
      </c>
      <c r="E3595">
        <f>VLOOKUP(C3595,GDP!A$1:BG$265,37,FALSE)</f>
        <v>5561222222.2222223</v>
      </c>
      <c r="F3595">
        <f>VLOOKUP(C3595,Population!A$1:BG$265,37,FALSE)</f>
        <v>14268994</v>
      </c>
      <c r="G3595">
        <f t="shared" si="56"/>
        <v>389.74171705603226</v>
      </c>
    </row>
    <row r="3596" spans="1:7" x14ac:dyDescent="0.4">
      <c r="A3596">
        <v>95</v>
      </c>
      <c r="B3596">
        <v>1995</v>
      </c>
      <c r="C3596" t="s">
        <v>1939</v>
      </c>
      <c r="D3596">
        <v>1444</v>
      </c>
      <c r="E3596">
        <f>VLOOKUP(C3596,GDP!A$1:BG$265,37,FALSE)</f>
        <v>2379518099.226603</v>
      </c>
      <c r="F3596">
        <f>VLOOKUP(C3596,Population!A$1:BG$265,37,FALSE)</f>
        <v>10089878</v>
      </c>
      <c r="G3596">
        <f t="shared" si="56"/>
        <v>235.83219729976943</v>
      </c>
    </row>
    <row r="3597" spans="1:7" x14ac:dyDescent="0.4">
      <c r="A3597">
        <v>96</v>
      </c>
      <c r="B3597">
        <v>1995</v>
      </c>
      <c r="C3597" t="s">
        <v>2006</v>
      </c>
      <c r="D3597">
        <v>1443</v>
      </c>
      <c r="E3597">
        <f>VLOOKUP(C3597,GDP!A$1:BG$265,37,FALSE)</f>
        <v>9046326059.9885654</v>
      </c>
      <c r="F3597">
        <f>VLOOKUP(C3597,Population!A$1:BG$265,37,FALSE)</f>
        <v>27346456</v>
      </c>
      <c r="G3597">
        <f t="shared" si="56"/>
        <v>330.80433018408547</v>
      </c>
    </row>
    <row r="3598" spans="1:7" x14ac:dyDescent="0.4">
      <c r="A3598">
        <v>97</v>
      </c>
      <c r="B3598">
        <v>1995</v>
      </c>
      <c r="C3598" t="s">
        <v>2282</v>
      </c>
      <c r="D3598">
        <v>1440</v>
      </c>
      <c r="E3598">
        <f>VLOOKUP(C3598,GDP!A$1:BG$265,37,FALSE)</f>
        <v>11396706586.826347</v>
      </c>
      <c r="F3598">
        <f>VLOOKUP(C3598,Population!A$1:BG$265,37,FALSE)</f>
        <v>14345492</v>
      </c>
      <c r="G3598">
        <f t="shared" si="56"/>
        <v>794.4451530018174</v>
      </c>
    </row>
    <row r="3599" spans="1:7" x14ac:dyDescent="0.4">
      <c r="A3599">
        <v>98</v>
      </c>
      <c r="B3599">
        <v>1995</v>
      </c>
      <c r="C3599" t="s">
        <v>1941</v>
      </c>
      <c r="D3599">
        <v>1436</v>
      </c>
      <c r="E3599">
        <f>VLOOKUP(C3599,GDP!A$1:BG$265,37,FALSE)</f>
        <v>5849467819.1489363</v>
      </c>
      <c r="F3599">
        <f>VLOOKUP(C3599,Population!A$1:BG$265,37,FALSE)</f>
        <v>563699</v>
      </c>
      <c r="G3599">
        <f t="shared" si="56"/>
        <v>10376.934887500131</v>
      </c>
    </row>
    <row r="3600" spans="1:7" x14ac:dyDescent="0.4">
      <c r="A3600">
        <v>98</v>
      </c>
      <c r="B3600">
        <v>1995</v>
      </c>
      <c r="C3600" t="s">
        <v>2028</v>
      </c>
      <c r="D3600">
        <v>1436</v>
      </c>
      <c r="E3600">
        <f>VLOOKUP(C3600,GDP!A$1:BG$265,37,FALSE)</f>
        <v>5788368511.1237879</v>
      </c>
      <c r="F3600">
        <f>VLOOKUP(C3600,Population!A$1:BG$265,37,FALSE)</f>
        <v>2485056</v>
      </c>
      <c r="G3600">
        <f t="shared" si="56"/>
        <v>2329.2708539058226</v>
      </c>
    </row>
    <row r="3601" spans="1:7" x14ac:dyDescent="0.4">
      <c r="A3601">
        <v>100</v>
      </c>
      <c r="B3601">
        <v>1995</v>
      </c>
      <c r="C3601" t="s">
        <v>2026</v>
      </c>
      <c r="D3601">
        <v>1435</v>
      </c>
      <c r="E3601">
        <f>VLOOKUP(C3601,GDP!A$1:BG$265,37,FALSE)</f>
        <v>7870782260.5169792</v>
      </c>
      <c r="F3601">
        <f>VLOOKUP(C3601,Population!A$1:BG$265,37,FALSE)</f>
        <v>3629102</v>
      </c>
      <c r="G3601">
        <f t="shared" si="56"/>
        <v>2168.7960990120914</v>
      </c>
    </row>
    <row r="3602" spans="1:7" x14ac:dyDescent="0.4">
      <c r="A3602">
        <v>1</v>
      </c>
      <c r="B3602">
        <v>1996</v>
      </c>
      <c r="C3602" t="s">
        <v>133</v>
      </c>
      <c r="D3602">
        <v>2081</v>
      </c>
      <c r="E3602">
        <f>VLOOKUP(C3602,GDP!A$1:BG$265,38,FALSE)</f>
        <v>2503665193657.3955</v>
      </c>
      <c r="F3602">
        <f>VLOOKUP(C3602,Population!A$1:BG$265,38,FALSE)</f>
        <v>81914831</v>
      </c>
      <c r="G3602">
        <f t="shared" si="56"/>
        <v>30564.24780583867</v>
      </c>
    </row>
    <row r="3603" spans="1:7" x14ac:dyDescent="0.4">
      <c r="A3603">
        <v>2</v>
      </c>
      <c r="B3603">
        <v>1996</v>
      </c>
      <c r="C3603" t="s">
        <v>51</v>
      </c>
      <c r="D3603">
        <v>2074</v>
      </c>
      <c r="E3603">
        <f>VLOOKUP(C3603,GDP!A$1:BG$265,38,FALSE)</f>
        <v>850426432991.74207</v>
      </c>
      <c r="F3603">
        <f>VLOOKUP(C3603,Population!A$1:BG$265,38,FALSE)</f>
        <v>164913306</v>
      </c>
      <c r="G3603">
        <f t="shared" si="56"/>
        <v>5156.8090751375885</v>
      </c>
    </row>
    <row r="3604" spans="1:7" x14ac:dyDescent="0.4">
      <c r="A3604">
        <v>3</v>
      </c>
      <c r="B3604">
        <v>1996</v>
      </c>
      <c r="C3604" t="s">
        <v>140</v>
      </c>
      <c r="D3604">
        <v>2026</v>
      </c>
      <c r="E3604">
        <f>VLOOKUP(C3604,GDP!A$1:BG$265,38,FALSE)</f>
        <v>640998292394.58826</v>
      </c>
      <c r="F3604">
        <f>VLOOKUP(C3604,Population!A$1:BG$265,38,FALSE)</f>
        <v>39889852</v>
      </c>
      <c r="G3604">
        <f t="shared" si="56"/>
        <v>16069.207085415816</v>
      </c>
    </row>
    <row r="3605" spans="1:7" x14ac:dyDescent="0.4">
      <c r="A3605">
        <v>4</v>
      </c>
      <c r="B3605">
        <v>1996</v>
      </c>
      <c r="C3605" t="s">
        <v>32</v>
      </c>
      <c r="D3605">
        <v>2014</v>
      </c>
      <c r="E3605">
        <f>VLOOKUP(C3605,GDP!A$1:BG$265,38,FALSE)</f>
        <v>1605675086549.5576</v>
      </c>
      <c r="F3605">
        <f>VLOOKUP(C3605,Population!A$1:BG$265,38,FALSE)</f>
        <v>59753100</v>
      </c>
      <c r="G3605">
        <f t="shared" si="56"/>
        <v>26871.829018905424</v>
      </c>
    </row>
    <row r="3606" spans="1:7" x14ac:dyDescent="0.4">
      <c r="A3606">
        <v>5</v>
      </c>
      <c r="B3606">
        <v>1996</v>
      </c>
      <c r="C3606" t="s">
        <v>147</v>
      </c>
      <c r="D3606">
        <v>1973</v>
      </c>
      <c r="E3606">
        <f>VLOOKUP(C3606,GDP!A$1:BG$265,38,FALSE)</f>
        <v>1308929351236.0396</v>
      </c>
      <c r="F3606">
        <f>VLOOKUP(C3606,Population!A$1:BG$265,38,FALSE)</f>
        <v>56860281</v>
      </c>
      <c r="G3606">
        <f t="shared" si="56"/>
        <v>23020.0999399922</v>
      </c>
    </row>
    <row r="3607" spans="1:7" x14ac:dyDescent="0.4">
      <c r="A3607">
        <v>6</v>
      </c>
      <c r="B3607">
        <v>1996</v>
      </c>
      <c r="C3607" t="s">
        <v>858</v>
      </c>
      <c r="D3607">
        <v>1969</v>
      </c>
      <c r="E3607">
        <f>VLOOKUP(C3607,GDP!A$1:BG$265,38,FALSE)</f>
        <v>187632400365.59918</v>
      </c>
      <c r="F3607">
        <f>VLOOKUP(C3607,Population!A$1:BG$265,38,FALSE)</f>
        <v>5263074</v>
      </c>
      <c r="G3607">
        <f t="shared" si="56"/>
        <v>35650.724342009853</v>
      </c>
    </row>
    <row r="3608" spans="1:7" x14ac:dyDescent="0.4">
      <c r="A3608">
        <v>7</v>
      </c>
      <c r="B3608">
        <v>1996</v>
      </c>
      <c r="C3608" t="s">
        <v>118</v>
      </c>
      <c r="D3608">
        <v>1962</v>
      </c>
      <c r="E3608">
        <f>VLOOKUP(C3608,GDP!A$1:BG$265,38,FALSE)</f>
        <v>445704575163.39868</v>
      </c>
      <c r="F3608">
        <f>VLOOKUP(C3608,Population!A$1:BG$265,38,FALSE)</f>
        <v>15530498</v>
      </c>
      <c r="G3608">
        <f t="shared" si="56"/>
        <v>28698.666015951239</v>
      </c>
    </row>
    <row r="3609" spans="1:7" x14ac:dyDescent="0.4">
      <c r="A3609">
        <v>8</v>
      </c>
      <c r="B3609">
        <v>1996</v>
      </c>
      <c r="C3609" t="s">
        <v>232</v>
      </c>
      <c r="D3609">
        <v>1957</v>
      </c>
      <c r="E3609">
        <f>VLOOKUP(C3609,GDP!A$1:BG$265,38,FALSE)</f>
        <v>1408781591263.6506</v>
      </c>
      <c r="F3609">
        <f>VLOOKUP(C3609,Population!A$1:BG$265,38,FALSE)</f>
        <v>58166950</v>
      </c>
      <c r="G3609">
        <f t="shared" si="56"/>
        <v>24219.622848776678</v>
      </c>
    </row>
    <row r="3610" spans="1:7" x14ac:dyDescent="0.4">
      <c r="A3610">
        <v>9</v>
      </c>
      <c r="B3610">
        <v>1996</v>
      </c>
      <c r="C3610" t="s">
        <v>1607</v>
      </c>
      <c r="D3610">
        <v>1933</v>
      </c>
      <c r="E3610">
        <f>VLOOKUP(C3610,GDP!A$1:BG$265,38,FALSE)</f>
        <v>20948677839.851025</v>
      </c>
      <c r="F3610">
        <f>VLOOKUP(C3610,Population!A$1:BG$265,38,FALSE)</f>
        <v>7617794</v>
      </c>
      <c r="G3610">
        <f t="shared" si="56"/>
        <v>2749.9664390834178</v>
      </c>
    </row>
    <row r="3611" spans="1:7" x14ac:dyDescent="0.4">
      <c r="A3611">
        <v>10</v>
      </c>
      <c r="B3611">
        <v>1996</v>
      </c>
      <c r="C3611" t="s">
        <v>1485</v>
      </c>
      <c r="D3611">
        <v>1925</v>
      </c>
      <c r="E3611">
        <f>VLOOKUP(C3611,GDP!A$1:BG$265,38,FALSE)</f>
        <v>66985765439.193672</v>
      </c>
      <c r="F3611">
        <f>VLOOKUP(C3611,Population!A$1:BG$265,38,FALSE)</f>
        <v>10315241</v>
      </c>
      <c r="G3611">
        <f t="shared" si="56"/>
        <v>6493.8633464010845</v>
      </c>
    </row>
    <row r="3612" spans="1:7" x14ac:dyDescent="0.4">
      <c r="A3612">
        <v>11</v>
      </c>
      <c r="B3612">
        <v>1996</v>
      </c>
      <c r="C3612" t="s">
        <v>467</v>
      </c>
      <c r="D3612">
        <v>1887</v>
      </c>
      <c r="E3612">
        <f>VLOOKUP(C3612,GDP!A$1:BG$265,38,FALSE)</f>
        <v>122629812841.17494</v>
      </c>
      <c r="F3612">
        <f>VLOOKUP(C3612,Population!A$1:BG$265,38,FALSE)</f>
        <v>10063945</v>
      </c>
      <c r="G3612">
        <f t="shared" si="56"/>
        <v>12185.063893053364</v>
      </c>
    </row>
    <row r="3613" spans="1:7" x14ac:dyDescent="0.4">
      <c r="A3613">
        <v>12</v>
      </c>
      <c r="B3613">
        <v>1996</v>
      </c>
      <c r="C3613" t="s">
        <v>2073</v>
      </c>
      <c r="D3613">
        <v>1886</v>
      </c>
      <c r="E3613">
        <f>VLOOKUP(C3613,GDP!A$1:BG$265,38,FALSE)</f>
        <v>391719993756.82843</v>
      </c>
      <c r="F3613">
        <f>VLOOKUP(C3613,Population!A$1:BG$265,38,FALSE)</f>
        <v>148160042</v>
      </c>
      <c r="G3613">
        <f t="shared" si="56"/>
        <v>2643.8976964978751</v>
      </c>
    </row>
    <row r="3614" spans="1:7" x14ac:dyDescent="0.4">
      <c r="A3614">
        <v>13</v>
      </c>
      <c r="B3614">
        <v>1996</v>
      </c>
      <c r="C3614" t="s">
        <v>1181</v>
      </c>
      <c r="D3614">
        <v>1885</v>
      </c>
      <c r="E3614">
        <f>VLOOKUP(C3614,GDP!A$1:BG$265,38,FALSE)</f>
        <v>23678012697.36116</v>
      </c>
      <c r="F3614">
        <f>VLOOKUP(C3614,Population!A$1:BG$265,38,FALSE)</f>
        <v>4494000</v>
      </c>
      <c r="G3614">
        <f t="shared" si="56"/>
        <v>5268.8056736451181</v>
      </c>
    </row>
    <row r="3615" spans="1:7" x14ac:dyDescent="0.4">
      <c r="A3615">
        <v>14</v>
      </c>
      <c r="B3615">
        <v>1996</v>
      </c>
      <c r="C3615" t="s">
        <v>399</v>
      </c>
      <c r="D3615">
        <v>1881</v>
      </c>
      <c r="E3615">
        <f>VLOOKUP(C3615,GDP!A$1:BG$265,38,FALSE)</f>
        <v>97160109277.80867</v>
      </c>
      <c r="F3615">
        <f>VLOOKUP(C3615,Population!A$1:BG$265,38,FALSE)</f>
        <v>38049038</v>
      </c>
      <c r="G3615">
        <f t="shared" si="56"/>
        <v>2553.5496923157075</v>
      </c>
    </row>
    <row r="3616" spans="1:7" x14ac:dyDescent="0.4">
      <c r="A3616">
        <v>15</v>
      </c>
      <c r="B3616">
        <v>1996</v>
      </c>
      <c r="C3616" t="s">
        <v>192</v>
      </c>
      <c r="D3616">
        <v>1856</v>
      </c>
      <c r="E3616">
        <f>VLOOKUP(C3616,GDP!A$1:BG$265,38,FALSE)</f>
        <v>163517783497.16272</v>
      </c>
      <c r="F3616">
        <f>VLOOKUP(C3616,Population!A$1:BG$265,38,FALSE)</f>
        <v>4381336</v>
      </c>
      <c r="G3616">
        <f t="shared" si="56"/>
        <v>37321.443390135501</v>
      </c>
    </row>
    <row r="3617" spans="1:7" x14ac:dyDescent="0.4">
      <c r="A3617">
        <v>16</v>
      </c>
      <c r="B3617">
        <v>1996</v>
      </c>
      <c r="C3617" t="s">
        <v>59</v>
      </c>
      <c r="D3617">
        <v>1855</v>
      </c>
      <c r="E3617">
        <f>VLOOKUP(C3617,GDP!A$1:BG$265,38,FALSE)</f>
        <v>37182938696.075249</v>
      </c>
      <c r="F3617">
        <f>VLOOKUP(C3617,Population!A$1:BG$265,38,FALSE)</f>
        <v>22619004</v>
      </c>
      <c r="G3617">
        <f t="shared" si="56"/>
        <v>1643.8804598149081</v>
      </c>
    </row>
    <row r="3618" spans="1:7" x14ac:dyDescent="0.4">
      <c r="A3618">
        <v>17</v>
      </c>
      <c r="B3618">
        <v>1996</v>
      </c>
      <c r="C3618" t="s">
        <v>410</v>
      </c>
      <c r="D3618">
        <v>1829</v>
      </c>
      <c r="E3618">
        <f>VLOOKUP(C3618,GDP!A$1:BG$265,38,FALSE)</f>
        <v>10109612141.652615</v>
      </c>
      <c r="F3618">
        <f>VLOOKUP(C3618,Population!A$1:BG$265,38,FALSE)</f>
        <v>8362826</v>
      </c>
      <c r="G3618">
        <f t="shared" si="56"/>
        <v>1208.8751029439827</v>
      </c>
    </row>
    <row r="3619" spans="1:7" x14ac:dyDescent="0.4">
      <c r="A3619">
        <v>18</v>
      </c>
      <c r="B3619">
        <v>1996</v>
      </c>
      <c r="C3619" t="s">
        <v>126</v>
      </c>
      <c r="D3619">
        <v>1818</v>
      </c>
      <c r="E3619">
        <f>VLOOKUP(C3619,GDP!A$1:BG$265,38,FALSE)</f>
        <v>288103936773.03906</v>
      </c>
      <c r="F3619">
        <f>VLOOKUP(C3619,Population!A$1:BG$265,38,FALSE)</f>
        <v>8840998</v>
      </c>
      <c r="G3619">
        <f t="shared" si="56"/>
        <v>32587.264104464117</v>
      </c>
    </row>
    <row r="3620" spans="1:7" x14ac:dyDescent="0.4">
      <c r="A3620">
        <v>19</v>
      </c>
      <c r="B3620">
        <v>1996</v>
      </c>
      <c r="C3620" t="s">
        <v>281</v>
      </c>
      <c r="D3620">
        <v>1813</v>
      </c>
      <c r="E3620" t="e">
        <f>VLOOKUP(C3620,GDP!A$1:BG$265,38,FALSE)</f>
        <v>#N/A</v>
      </c>
      <c r="F3620" t="e">
        <f>VLOOKUP(C3620,Population!A$1:BG$265,38,FALSE)</f>
        <v>#N/A</v>
      </c>
      <c r="G3620" t="str">
        <f t="shared" si="56"/>
        <v>.</v>
      </c>
    </row>
    <row r="3621" spans="1:7" x14ac:dyDescent="0.4">
      <c r="A3621">
        <v>20</v>
      </c>
      <c r="B3621">
        <v>1996</v>
      </c>
      <c r="C3621" t="s">
        <v>77</v>
      </c>
      <c r="D3621">
        <v>1811</v>
      </c>
      <c r="E3621">
        <f>VLOOKUP(C3621,GDP!A$1:BG$265,38,FALSE)</f>
        <v>9788391732.8289928</v>
      </c>
      <c r="F3621">
        <f>VLOOKUP(C3621,Population!A$1:BG$265,38,FALSE)</f>
        <v>4870694</v>
      </c>
      <c r="G3621">
        <f t="shared" si="56"/>
        <v>2009.6503152998305</v>
      </c>
    </row>
    <row r="3622" spans="1:7" x14ac:dyDescent="0.4">
      <c r="A3622">
        <v>21</v>
      </c>
      <c r="B3622">
        <v>1996</v>
      </c>
      <c r="C3622" t="s">
        <v>65</v>
      </c>
      <c r="D3622">
        <v>1794</v>
      </c>
      <c r="E3622">
        <f>VLOOKUP(C3622,GDP!A$1:BG$265,38,FALSE)</f>
        <v>272149750000</v>
      </c>
      <c r="F3622">
        <f>VLOOKUP(C3622,Population!A$1:BG$265,38,FALSE)</f>
        <v>35419682</v>
      </c>
      <c r="G3622">
        <f t="shared" si="56"/>
        <v>7683.5740648377359</v>
      </c>
    </row>
    <row r="3623" spans="1:7" x14ac:dyDescent="0.4">
      <c r="A3623">
        <v>21</v>
      </c>
      <c r="B3623">
        <v>1996</v>
      </c>
      <c r="C3623" t="s">
        <v>33</v>
      </c>
      <c r="D3623">
        <v>1794</v>
      </c>
      <c r="E3623">
        <f>VLOOKUP(C3623,GDP!A$1:BG$265,38,FALSE)</f>
        <v>410975595310.15607</v>
      </c>
      <c r="F3623">
        <f>VLOOKUP(C3623,Population!A$1:BG$265,38,FALSE)</f>
        <v>95687452</v>
      </c>
      <c r="G3623">
        <f t="shared" si="56"/>
        <v>4294.978983348371</v>
      </c>
    </row>
    <row r="3624" spans="1:7" x14ac:dyDescent="0.4">
      <c r="A3624">
        <v>23</v>
      </c>
      <c r="B3624">
        <v>1996</v>
      </c>
      <c r="C3624" t="s">
        <v>81</v>
      </c>
      <c r="D3624">
        <v>1768</v>
      </c>
      <c r="E3624">
        <f>VLOOKUP(C3624,GDP!A$1:BG$265,38,FALSE)</f>
        <v>20515543039.21323</v>
      </c>
      <c r="F3624">
        <f>VLOOKUP(C3624,Population!A$1:BG$265,38,FALSE)</f>
        <v>3248035</v>
      </c>
      <c r="G3624">
        <f t="shared" si="56"/>
        <v>6316.2937096469805</v>
      </c>
    </row>
    <row r="3625" spans="1:7" x14ac:dyDescent="0.4">
      <c r="A3625">
        <v>24</v>
      </c>
      <c r="B3625">
        <v>1996</v>
      </c>
      <c r="C3625" t="s">
        <v>1147</v>
      </c>
      <c r="D3625">
        <v>1764</v>
      </c>
      <c r="E3625">
        <f>VLOOKUP(C3625,GDP!A$1:BG$265,38,FALSE)</f>
        <v>147607982694.8573</v>
      </c>
      <c r="F3625">
        <f>VLOOKUP(C3625,Population!A$1:BG$265,38,FALSE)</f>
        <v>42898520</v>
      </c>
      <c r="G3625">
        <f t="shared" si="56"/>
        <v>3440.8642231680092</v>
      </c>
    </row>
    <row r="3626" spans="1:7" x14ac:dyDescent="0.4">
      <c r="A3626">
        <v>25</v>
      </c>
      <c r="B3626">
        <v>1996</v>
      </c>
      <c r="C3626" t="s">
        <v>1064</v>
      </c>
      <c r="D3626">
        <v>1760</v>
      </c>
      <c r="E3626">
        <f>VLOOKUP(C3626,GDP!A$1:BG$265,38,FALSE)</f>
        <v>34987951375</v>
      </c>
      <c r="F3626">
        <f>VLOOKUP(C3626,Population!A$1:BG$265,38,FALSE)</f>
        <v>110732904</v>
      </c>
      <c r="G3626">
        <f t="shared" si="56"/>
        <v>315.96707131423193</v>
      </c>
    </row>
    <row r="3627" spans="1:7" x14ac:dyDescent="0.4">
      <c r="A3627">
        <v>26</v>
      </c>
      <c r="B3627">
        <v>1996</v>
      </c>
      <c r="C3627" t="s">
        <v>43</v>
      </c>
      <c r="D3627">
        <v>1757</v>
      </c>
      <c r="E3627">
        <f>VLOOKUP(C3627,GDP!A$1:BG$265,38,FALSE)</f>
        <v>281358175895.7655</v>
      </c>
      <c r="F3627">
        <f>VLOOKUP(C3627,Population!A$1:BG$265,38,FALSE)</f>
        <v>10156637</v>
      </c>
      <c r="G3627">
        <f t="shared" si="56"/>
        <v>27701.903287059042</v>
      </c>
    </row>
    <row r="3628" spans="1:7" x14ac:dyDescent="0.4">
      <c r="A3628">
        <v>27</v>
      </c>
      <c r="B3628">
        <v>1996</v>
      </c>
      <c r="C3628" t="s">
        <v>565</v>
      </c>
      <c r="D3628">
        <v>1755</v>
      </c>
      <c r="E3628">
        <f>VLOOKUP(C3628,GDP!A$1:BG$265,38,FALSE)</f>
        <v>400302731411.22913</v>
      </c>
      <c r="F3628">
        <f>VLOOKUP(C3628,Population!A$1:BG$265,38,FALSE)</f>
        <v>18311000</v>
      </c>
      <c r="G3628">
        <f t="shared" si="56"/>
        <v>21861.325509869977</v>
      </c>
    </row>
    <row r="3629" spans="1:7" x14ac:dyDescent="0.4">
      <c r="A3629">
        <v>28</v>
      </c>
      <c r="B3629">
        <v>1996</v>
      </c>
      <c r="C3629" t="s">
        <v>1170</v>
      </c>
      <c r="D3629">
        <v>1746</v>
      </c>
      <c r="E3629">
        <f>VLOOKUP(C3629,GDP!A$1:BG$265,38,FALSE)</f>
        <v>4833712542207.0967</v>
      </c>
      <c r="F3629">
        <f>VLOOKUP(C3629,Population!A$1:BG$265,38,FALSE)</f>
        <v>125757000</v>
      </c>
      <c r="G3629">
        <f t="shared" si="56"/>
        <v>38436.926311911833</v>
      </c>
    </row>
    <row r="3630" spans="1:7" x14ac:dyDescent="0.4">
      <c r="A3630">
        <v>29</v>
      </c>
      <c r="B3630">
        <v>1996</v>
      </c>
      <c r="C3630" t="s">
        <v>70</v>
      </c>
      <c r="D3630">
        <v>1738</v>
      </c>
      <c r="E3630">
        <f>VLOOKUP(C3630,GDP!A$1:BG$265,38,FALSE)</f>
        <v>78039572221.602356</v>
      </c>
      <c r="F3630">
        <f>VLOOKUP(C3630,Population!A$1:BG$265,38,FALSE)</f>
        <v>14497826</v>
      </c>
      <c r="G3630">
        <f t="shared" si="56"/>
        <v>5382.8465193058846</v>
      </c>
    </row>
    <row r="3631" spans="1:7" x14ac:dyDescent="0.4">
      <c r="A3631">
        <v>30</v>
      </c>
      <c r="B3631">
        <v>1996</v>
      </c>
      <c r="C3631" t="s">
        <v>2002</v>
      </c>
      <c r="D3631">
        <v>1736</v>
      </c>
      <c r="E3631">
        <f>VLOOKUP(C3631,GDP!A$1:BG$265,38,FALSE)</f>
        <v>75880632560.483871</v>
      </c>
      <c r="F3631">
        <f>VLOOKUP(C3631,Population!A$1:BG$265,38,FALSE)</f>
        <v>3637510</v>
      </c>
      <c r="G3631">
        <f t="shared" si="56"/>
        <v>20860.597650723674</v>
      </c>
    </row>
    <row r="3632" spans="1:7" x14ac:dyDescent="0.4">
      <c r="A3632">
        <v>31</v>
      </c>
      <c r="B3632">
        <v>1996</v>
      </c>
      <c r="C3632" t="s">
        <v>100</v>
      </c>
      <c r="D3632">
        <v>1731</v>
      </c>
      <c r="E3632">
        <f>VLOOKUP(C3632,GDP!A$1:BG$265,38,FALSE)</f>
        <v>237250948791.26593</v>
      </c>
      <c r="F3632">
        <f>VLOOKUP(C3632,Population!A$1:BG$265,38,FALSE)</f>
        <v>7959017</v>
      </c>
      <c r="G3632">
        <f t="shared" si="56"/>
        <v>29809.076773082146</v>
      </c>
    </row>
    <row r="3633" spans="1:7" x14ac:dyDescent="0.4">
      <c r="A3633">
        <v>32</v>
      </c>
      <c r="B3633">
        <v>1996</v>
      </c>
      <c r="C3633" t="s">
        <v>117</v>
      </c>
      <c r="D3633">
        <v>1720</v>
      </c>
      <c r="E3633">
        <f>VLOOKUP(C3633,GDP!A$1:BG$265,38,FALSE)</f>
        <v>330091688349.51459</v>
      </c>
      <c r="F3633">
        <f>VLOOKUP(C3633,Population!A$1:BG$265,38,FALSE)</f>
        <v>7071850</v>
      </c>
      <c r="G3633">
        <f t="shared" si="56"/>
        <v>46676.850944168014</v>
      </c>
    </row>
    <row r="3634" spans="1:7" x14ac:dyDescent="0.4">
      <c r="A3634">
        <v>33</v>
      </c>
      <c r="B3634">
        <v>1996</v>
      </c>
      <c r="C3634" t="s">
        <v>2109</v>
      </c>
      <c r="D3634">
        <v>1709</v>
      </c>
      <c r="E3634">
        <f>VLOOKUP(C3634,GDP!A$1:BG$265,38,FALSE)</f>
        <v>8100201000000</v>
      </c>
      <c r="F3634">
        <f>VLOOKUP(C3634,Population!A$1:BG$265,38,FALSE)</f>
        <v>269394000</v>
      </c>
      <c r="G3634">
        <f t="shared" si="56"/>
        <v>30068.230918283258</v>
      </c>
    </row>
    <row r="3635" spans="1:7" x14ac:dyDescent="0.4">
      <c r="A3635">
        <v>34</v>
      </c>
      <c r="B3635">
        <v>1996</v>
      </c>
      <c r="C3635" t="s">
        <v>295</v>
      </c>
      <c r="D3635">
        <v>1695</v>
      </c>
      <c r="E3635">
        <f>VLOOKUP(C3635,GDP!A$1:BG$265,38,FALSE)</f>
        <v>181475555282.55527</v>
      </c>
      <c r="F3635">
        <f>VLOOKUP(C3635,Population!A$1:BG$265,38,FALSE)</f>
        <v>59423208</v>
      </c>
      <c r="G3635">
        <f t="shared" si="56"/>
        <v>3053.9508281436988</v>
      </c>
    </row>
    <row r="3636" spans="1:7" x14ac:dyDescent="0.4">
      <c r="A3636">
        <v>35</v>
      </c>
      <c r="B3636">
        <v>1996</v>
      </c>
      <c r="C3636" t="s">
        <v>1312</v>
      </c>
      <c r="D3636">
        <v>1689</v>
      </c>
      <c r="E3636">
        <f>VLOOKUP(C3636,GDP!A$1:BG$265,38,FALSE)</f>
        <v>25226393196.598293</v>
      </c>
      <c r="F3636">
        <f>VLOOKUP(C3636,Population!A$1:BG$265,38,FALSE)</f>
        <v>11683479</v>
      </c>
      <c r="G3636">
        <f t="shared" si="56"/>
        <v>2159.1508142907001</v>
      </c>
    </row>
    <row r="3637" spans="1:7" x14ac:dyDescent="0.4">
      <c r="A3637">
        <v>36</v>
      </c>
      <c r="B3637">
        <v>1996</v>
      </c>
      <c r="C3637" t="s">
        <v>1629</v>
      </c>
      <c r="D3637">
        <v>1683</v>
      </c>
      <c r="E3637">
        <f>VLOOKUP(C3637,GDP!A$1:BG$265,38,FALSE)</f>
        <v>27821913814.955639</v>
      </c>
      <c r="F3637">
        <f>VLOOKUP(C3637,Population!A$1:BG$265,38,FALSE)</f>
        <v>5373361</v>
      </c>
      <c r="G3637">
        <f t="shared" si="56"/>
        <v>5177.7488642500739</v>
      </c>
    </row>
    <row r="3638" spans="1:7" x14ac:dyDescent="0.4">
      <c r="A3638">
        <v>37</v>
      </c>
      <c r="B3638">
        <v>1996</v>
      </c>
      <c r="C3638" t="s">
        <v>678</v>
      </c>
      <c r="D3638">
        <v>1678</v>
      </c>
      <c r="E3638">
        <f>VLOOKUP(C3638,GDP!A$1:BG$265,38,FALSE)</f>
        <v>120403931885.44792</v>
      </c>
      <c r="F3638">
        <f>VLOOKUP(C3638,Population!A$1:BG$265,38,FALSE)</f>
        <v>61583089</v>
      </c>
      <c r="G3638">
        <f t="shared" si="56"/>
        <v>1955.146028570407</v>
      </c>
    </row>
    <row r="3639" spans="1:7" x14ac:dyDescent="0.4">
      <c r="A3639">
        <v>38</v>
      </c>
      <c r="B3639">
        <v>1996</v>
      </c>
      <c r="C3639" t="s">
        <v>815</v>
      </c>
      <c r="D3639">
        <v>1675</v>
      </c>
      <c r="E3639">
        <f>VLOOKUP(C3639,GDP!A$1:BG$265,38,FALSE)</f>
        <v>628546387972.13062</v>
      </c>
      <c r="F3639">
        <f>VLOOKUP(C3639,Population!A$1:BG$265,38,FALSE)</f>
        <v>29671900</v>
      </c>
      <c r="G3639">
        <f t="shared" si="56"/>
        <v>21183.220082708915</v>
      </c>
    </row>
    <row r="3640" spans="1:7" x14ac:dyDescent="0.4">
      <c r="A3640">
        <v>39</v>
      </c>
      <c r="B3640">
        <v>1996</v>
      </c>
      <c r="C3640" t="s">
        <v>522</v>
      </c>
      <c r="D3640">
        <v>1672</v>
      </c>
      <c r="E3640">
        <f>VLOOKUP(C3640,GDP!A$1:BG$265,38,FALSE)</f>
        <v>43161452678.438255</v>
      </c>
      <c r="F3640">
        <f>VLOOKUP(C3640,Population!A$1:BG$265,38,FALSE)</f>
        <v>27460603</v>
      </c>
      <c r="G3640">
        <f t="shared" si="56"/>
        <v>1571.7591007902579</v>
      </c>
    </row>
    <row r="3641" spans="1:7" x14ac:dyDescent="0.4">
      <c r="A3641">
        <v>40</v>
      </c>
      <c r="B3641">
        <v>1996</v>
      </c>
      <c r="C3641" t="s">
        <v>1060</v>
      </c>
      <c r="D3641">
        <v>1667</v>
      </c>
      <c r="E3641">
        <f>VLOOKUP(C3641,GDP!A$1:BG$265,38,FALSE)</f>
        <v>145861612825.59454</v>
      </c>
      <c r="F3641">
        <f>VLOOKUP(C3641,Population!A$1:BG$265,38,FALSE)</f>
        <v>10608800</v>
      </c>
      <c r="G3641">
        <f t="shared" si="56"/>
        <v>13749.115152099628</v>
      </c>
    </row>
    <row r="3642" spans="1:7" x14ac:dyDescent="0.4">
      <c r="A3642">
        <v>41</v>
      </c>
      <c r="B3642">
        <v>1996</v>
      </c>
      <c r="C3642" t="s">
        <v>74</v>
      </c>
      <c r="D3642">
        <v>1663</v>
      </c>
      <c r="E3642">
        <f>VLOOKUP(C3642,GDP!A$1:BG$265,38,FALSE)</f>
        <v>7396966657.4705391</v>
      </c>
      <c r="F3642">
        <f>VLOOKUP(C3642,Population!A$1:BG$265,38,FALSE)</f>
        <v>7717443</v>
      </c>
      <c r="G3642">
        <f t="shared" si="56"/>
        <v>958.47376617754594</v>
      </c>
    </row>
    <row r="3643" spans="1:7" x14ac:dyDescent="0.4">
      <c r="A3643">
        <v>42</v>
      </c>
      <c r="B3643">
        <v>1996</v>
      </c>
      <c r="C3643" t="s">
        <v>199</v>
      </c>
      <c r="D3643">
        <v>1657</v>
      </c>
      <c r="E3643">
        <f>VLOOKUP(C3643,GDP!A$1:BG$265,38,FALSE)</f>
        <v>159942880456.95633</v>
      </c>
      <c r="F3643">
        <f>VLOOKUP(C3643,Population!A$1:BG$265,38,FALSE)</f>
        <v>38624370</v>
      </c>
      <c r="G3643">
        <f t="shared" si="56"/>
        <v>4140.9835411414178</v>
      </c>
    </row>
    <row r="3644" spans="1:7" x14ac:dyDescent="0.4">
      <c r="A3644">
        <v>43</v>
      </c>
      <c r="B3644">
        <v>1996</v>
      </c>
      <c r="C3644" t="s">
        <v>851</v>
      </c>
      <c r="D3644">
        <v>1646</v>
      </c>
      <c r="E3644">
        <f>VLOOKUP(C3644,GDP!A$1:BG$265,38,FALSE)</f>
        <v>0</v>
      </c>
      <c r="F3644">
        <f>VLOOKUP(C3644,Population!A$1:BG$265,38,FALSE)</f>
        <v>20845893</v>
      </c>
      <c r="G3644" t="str">
        <f t="shared" si="56"/>
        <v>.</v>
      </c>
    </row>
    <row r="3645" spans="1:7" x14ac:dyDescent="0.4">
      <c r="A3645">
        <v>44</v>
      </c>
      <c r="B3645">
        <v>1996</v>
      </c>
      <c r="C3645" t="s">
        <v>1509</v>
      </c>
      <c r="D3645">
        <v>1641</v>
      </c>
      <c r="E3645">
        <f>VLOOKUP(C3645,GDP!A$1:BG$265,38,FALSE)</f>
        <v>44558076851.598801</v>
      </c>
      <c r="F3645">
        <f>VLOOKUP(C3645,Population!A$1:BG$265,38,FALSE)</f>
        <v>51057189</v>
      </c>
      <c r="G3645">
        <f t="shared" si="56"/>
        <v>872.70916641334873</v>
      </c>
    </row>
    <row r="3646" spans="1:7" x14ac:dyDescent="0.4">
      <c r="A3646">
        <v>45</v>
      </c>
      <c r="B3646">
        <v>1996</v>
      </c>
      <c r="C3646" t="s">
        <v>637</v>
      </c>
      <c r="D3646">
        <v>1637</v>
      </c>
      <c r="E3646">
        <f>VLOOKUP(C3646,GDP!A$1:BG$265,38,FALSE)</f>
        <v>19587322786.110538</v>
      </c>
      <c r="F3646">
        <f>VLOOKUP(C3646,Population!A$1:BG$265,38,FALSE)</f>
        <v>9256037</v>
      </c>
      <c r="G3646">
        <f t="shared" si="56"/>
        <v>2116.1672955834706</v>
      </c>
    </row>
    <row r="3647" spans="1:7" x14ac:dyDescent="0.4">
      <c r="A3647">
        <v>46</v>
      </c>
      <c r="B3647">
        <v>1996</v>
      </c>
      <c r="C3647" t="s">
        <v>1046</v>
      </c>
      <c r="D3647">
        <v>1636</v>
      </c>
      <c r="E3647">
        <f>VLOOKUP(C3647,GDP!A$1:BG$265,38,FALSE)</f>
        <v>158662398744.99332</v>
      </c>
      <c r="F3647">
        <f>VLOOKUP(C3647,Population!A$1:BG$265,38,FALSE)</f>
        <v>19131578</v>
      </c>
      <c r="G3647">
        <f t="shared" si="56"/>
        <v>8293.2207027038403</v>
      </c>
    </row>
    <row r="3648" spans="1:7" x14ac:dyDescent="0.4">
      <c r="A3648">
        <v>47</v>
      </c>
      <c r="B3648">
        <v>1996</v>
      </c>
      <c r="C3648" t="s">
        <v>2002</v>
      </c>
      <c r="D3648">
        <v>1626</v>
      </c>
      <c r="E3648">
        <f>VLOOKUP(C3648,GDP!A$1:BG$265,38,FALSE)</f>
        <v>75880632560.483871</v>
      </c>
      <c r="F3648">
        <f>VLOOKUP(C3648,Population!A$1:BG$265,38,FALSE)</f>
        <v>3637510</v>
      </c>
      <c r="G3648">
        <f t="shared" si="56"/>
        <v>20860.597650723674</v>
      </c>
    </row>
    <row r="3649" spans="1:7" x14ac:dyDescent="0.4">
      <c r="A3649">
        <v>47</v>
      </c>
      <c r="B3649">
        <v>1996</v>
      </c>
      <c r="C3649" t="s">
        <v>750</v>
      </c>
      <c r="D3649">
        <v>1626</v>
      </c>
      <c r="E3649">
        <f>VLOOKUP(C3649,GDP!A$1:BG$265,38,FALSE)</f>
        <v>31493987641.950569</v>
      </c>
      <c r="F3649">
        <f>VLOOKUP(C3649,Population!A$1:BG$265,38,FALSE)</f>
        <v>1631740</v>
      </c>
      <c r="G3649">
        <f t="shared" si="56"/>
        <v>19300.861437453619</v>
      </c>
    </row>
    <row r="3650" spans="1:7" x14ac:dyDescent="0.4">
      <c r="A3650">
        <v>49</v>
      </c>
      <c r="B3650">
        <v>1996</v>
      </c>
      <c r="C3650" t="s">
        <v>2120</v>
      </c>
      <c r="D3650">
        <v>1623</v>
      </c>
      <c r="E3650">
        <f>VLOOKUP(C3650,GDP!A$1:BG$265,38,FALSE)</f>
        <v>3597220962.0001655</v>
      </c>
      <c r="F3650">
        <f>VLOOKUP(C3650,Population!A$1:BG$265,38,FALSE)</f>
        <v>9394304</v>
      </c>
      <c r="G3650">
        <f t="shared" si="56"/>
        <v>382.91511132705153</v>
      </c>
    </row>
    <row r="3651" spans="1:7" x14ac:dyDescent="0.4">
      <c r="A3651">
        <v>49</v>
      </c>
      <c r="B3651">
        <v>1996</v>
      </c>
      <c r="C3651" t="s">
        <v>1932</v>
      </c>
      <c r="D3651">
        <v>1623</v>
      </c>
      <c r="E3651">
        <f>VLOOKUP(C3651,GDP!A$1:BG$265,38,FALSE)</f>
        <v>73571233996.186325</v>
      </c>
      <c r="F3651">
        <f>VLOOKUP(C3651,Population!A$1:BG$265,38,FALSE)</f>
        <v>2571020</v>
      </c>
      <c r="G3651">
        <f t="shared" ref="G3651:G3714" si="57">IFERROR(IF(E3651*F3651=0,".",E3651/F3651),".")</f>
        <v>28615.582141012645</v>
      </c>
    </row>
    <row r="3652" spans="1:7" x14ac:dyDescent="0.4">
      <c r="A3652">
        <v>51</v>
      </c>
      <c r="B3652">
        <v>1996</v>
      </c>
      <c r="C3652" t="s">
        <v>109</v>
      </c>
      <c r="D3652">
        <v>1621</v>
      </c>
      <c r="E3652">
        <f>VLOOKUP(C3652,GDP!A$1:BG$265,38,FALSE)</f>
        <v>67629716981.13208</v>
      </c>
      <c r="F3652">
        <f>VLOOKUP(C3652,Population!A$1:BG$265,38,FALSE)</f>
        <v>64933456</v>
      </c>
      <c r="G3652">
        <f t="shared" si="57"/>
        <v>1041.5234479608182</v>
      </c>
    </row>
    <row r="3653" spans="1:7" x14ac:dyDescent="0.4">
      <c r="A3653">
        <v>52</v>
      </c>
      <c r="B3653">
        <v>1996</v>
      </c>
      <c r="C3653" t="s">
        <v>505</v>
      </c>
      <c r="D3653">
        <v>1614</v>
      </c>
      <c r="E3653">
        <f>VLOOKUP(C3653,GDP!A$1:BG$265,38,FALSE)</f>
        <v>109957321960.08397</v>
      </c>
      <c r="F3653">
        <f>VLOOKUP(C3653,Population!A$1:BG$265,38,FALSE)</f>
        <v>5692000</v>
      </c>
      <c r="G3653">
        <f t="shared" si="57"/>
        <v>19317.871040070972</v>
      </c>
    </row>
    <row r="3654" spans="1:7" x14ac:dyDescent="0.4">
      <c r="A3654">
        <v>53</v>
      </c>
      <c r="B3654">
        <v>1996</v>
      </c>
      <c r="C3654" t="s">
        <v>108</v>
      </c>
      <c r="D3654">
        <v>1611</v>
      </c>
      <c r="E3654">
        <f>VLOOKUP(C3654,GDP!A$1:BG$265,38,FALSE)</f>
        <v>46659796772.547325</v>
      </c>
      <c r="F3654">
        <f>VLOOKUP(C3654,Population!A$1:BG$265,38,FALSE)</f>
        <v>10311238</v>
      </c>
      <c r="G3654">
        <f t="shared" si="57"/>
        <v>4525.1401211520215</v>
      </c>
    </row>
    <row r="3655" spans="1:7" x14ac:dyDescent="0.4">
      <c r="A3655">
        <v>54</v>
      </c>
      <c r="B3655">
        <v>1996</v>
      </c>
      <c r="C3655" t="s">
        <v>727</v>
      </c>
      <c r="D3655">
        <v>1610</v>
      </c>
      <c r="E3655">
        <f>VLOOKUP(C3655,GDP!A$1:BG$265,38,FALSE)</f>
        <v>46941496779.849861</v>
      </c>
      <c r="F3655">
        <f>VLOOKUP(C3655,Population!A$1:BG$265,38,FALSE)</f>
        <v>29411415</v>
      </c>
      <c r="G3655">
        <f t="shared" si="57"/>
        <v>1596.0298673100176</v>
      </c>
    </row>
    <row r="3656" spans="1:7" x14ac:dyDescent="0.4">
      <c r="A3656">
        <v>55</v>
      </c>
      <c r="B3656">
        <v>1996</v>
      </c>
      <c r="C3656" t="s">
        <v>1943</v>
      </c>
      <c r="D3656">
        <v>1604</v>
      </c>
      <c r="E3656">
        <f>VLOOKUP(C3656,GDP!A$1:BG$265,38,FALSE)</f>
        <v>2786045321.6374269</v>
      </c>
      <c r="F3656">
        <f>VLOOKUP(C3656,Population!A$1:BG$265,38,FALSE)</f>
        <v>3780378</v>
      </c>
      <c r="G3656">
        <f t="shared" si="57"/>
        <v>736.97532935527261</v>
      </c>
    </row>
    <row r="3657" spans="1:7" x14ac:dyDescent="0.4">
      <c r="A3657">
        <v>56</v>
      </c>
      <c r="B3657">
        <v>1996</v>
      </c>
      <c r="C3657" t="s">
        <v>60</v>
      </c>
      <c r="D3657">
        <v>1599</v>
      </c>
      <c r="E3657">
        <f>VLOOKUP(C3657,GDP!A$1:BG$265,38,FALSE)</f>
        <v>55252414130.301918</v>
      </c>
      <c r="F3657">
        <f>VLOOKUP(C3657,Population!A$1:BG$265,38,FALSE)</f>
        <v>24441074</v>
      </c>
      <c r="G3657">
        <f t="shared" si="57"/>
        <v>2260.6377334441981</v>
      </c>
    </row>
    <row r="3658" spans="1:7" x14ac:dyDescent="0.4">
      <c r="A3658">
        <v>57</v>
      </c>
      <c r="B3658">
        <v>1996</v>
      </c>
      <c r="C3658" t="s">
        <v>351</v>
      </c>
      <c r="D3658">
        <v>1598</v>
      </c>
      <c r="E3658" t="e">
        <f>VLOOKUP(C3658,GDP!A$1:BG$265,38,FALSE)</f>
        <v>#N/A</v>
      </c>
      <c r="F3658" t="e">
        <f>VLOOKUP(C3658,Population!A$1:BG$265,38,FALSE)</f>
        <v>#N/A</v>
      </c>
      <c r="G3658" t="str">
        <f t="shared" si="57"/>
        <v>.</v>
      </c>
    </row>
    <row r="3659" spans="1:7" x14ac:dyDescent="0.4">
      <c r="A3659">
        <v>58</v>
      </c>
      <c r="B3659">
        <v>1996</v>
      </c>
      <c r="C3659" t="s">
        <v>2110</v>
      </c>
      <c r="D3659">
        <v>1597</v>
      </c>
      <c r="E3659">
        <f>VLOOKUP(C3659,GDP!A$1:BG$265,38,FALSE)</f>
        <v>13948892215.568863</v>
      </c>
      <c r="F3659">
        <f>VLOOKUP(C3659,Population!A$1:BG$265,38,FALSE)</f>
        <v>23225000</v>
      </c>
      <c r="G3659">
        <f t="shared" si="57"/>
        <v>600.59815782858402</v>
      </c>
    </row>
    <row r="3660" spans="1:7" x14ac:dyDescent="0.4">
      <c r="A3660">
        <v>59</v>
      </c>
      <c r="B3660">
        <v>1996</v>
      </c>
      <c r="C3660" t="s">
        <v>1492</v>
      </c>
      <c r="D3660">
        <v>1587</v>
      </c>
      <c r="E3660">
        <f>VLOOKUP(C3660,GDP!A$1:BG$265,38,FALSE)</f>
        <v>6934984709.4801207</v>
      </c>
      <c r="F3660">
        <f>VLOOKUP(C3660,Population!A$1:BG$265,38,FALSE)</f>
        <v>17185608</v>
      </c>
      <c r="G3660">
        <f t="shared" si="57"/>
        <v>403.5344405318753</v>
      </c>
    </row>
    <row r="3661" spans="1:7" x14ac:dyDescent="0.4">
      <c r="A3661">
        <v>60</v>
      </c>
      <c r="B3661">
        <v>1996</v>
      </c>
      <c r="C3661" t="s">
        <v>1981</v>
      </c>
      <c r="D3661">
        <v>1583</v>
      </c>
      <c r="E3661">
        <f>VLOOKUP(C3661,GDP!A$1:BG$265,38,FALSE)</f>
        <v>3095027922.2337785</v>
      </c>
      <c r="F3661">
        <f>VLOOKUP(C3661,Population!A$1:BG$265,38,FALSE)</f>
        <v>4616100</v>
      </c>
      <c r="G3661">
        <f t="shared" si="57"/>
        <v>670.48545790467676</v>
      </c>
    </row>
    <row r="3662" spans="1:7" x14ac:dyDescent="0.4">
      <c r="A3662">
        <v>61</v>
      </c>
      <c r="B3662">
        <v>1996</v>
      </c>
      <c r="C3662" t="s">
        <v>2255</v>
      </c>
      <c r="D3662">
        <v>1581</v>
      </c>
      <c r="E3662">
        <f>VLOOKUP(C3662,GDP!A$1:BG$265,38,FALSE)</f>
        <v>598099073901.42334</v>
      </c>
      <c r="F3662">
        <f>VLOOKUP(C3662,Population!A$1:BG$265,38,FALSE)</f>
        <v>45524681</v>
      </c>
      <c r="G3662">
        <f t="shared" si="57"/>
        <v>13137.9080701614</v>
      </c>
    </row>
    <row r="3663" spans="1:7" x14ac:dyDescent="0.4">
      <c r="A3663">
        <v>61</v>
      </c>
      <c r="B3663">
        <v>1996</v>
      </c>
      <c r="C3663" t="s">
        <v>709</v>
      </c>
      <c r="D3663">
        <v>1581</v>
      </c>
      <c r="E3663">
        <f>VLOOKUP(C3663,GDP!A$1:BG$265,38,FALSE)</f>
        <v>10513387441.619387</v>
      </c>
      <c r="F3663">
        <f>VLOOKUP(C3663,Population!A$1:BG$265,38,FALSE)</f>
        <v>13812472</v>
      </c>
      <c r="G3663">
        <f t="shared" si="57"/>
        <v>761.15176498597691</v>
      </c>
    </row>
    <row r="3664" spans="1:7" x14ac:dyDescent="0.4">
      <c r="A3664">
        <v>63</v>
      </c>
      <c r="B3664">
        <v>1996</v>
      </c>
      <c r="C3664" t="s">
        <v>934</v>
      </c>
      <c r="D3664">
        <v>1579</v>
      </c>
      <c r="E3664">
        <f>VLOOKUP(C3664,GDP!A$1:BG$265,38,FALSE)</f>
        <v>11618286553.367676</v>
      </c>
      <c r="F3664">
        <f>VLOOKUP(C3664,Population!A$1:BG$265,38,FALSE)</f>
        <v>3596732</v>
      </c>
      <c r="G3664">
        <f t="shared" si="57"/>
        <v>3230.2341551629856</v>
      </c>
    </row>
    <row r="3665" spans="1:7" x14ac:dyDescent="0.4">
      <c r="A3665">
        <v>64</v>
      </c>
      <c r="B3665">
        <v>1996</v>
      </c>
      <c r="C3665" t="s">
        <v>1180</v>
      </c>
      <c r="D3665">
        <v>1568</v>
      </c>
      <c r="E3665">
        <f>VLOOKUP(C3665,GDP!A$1:BG$265,38,FALSE)</f>
        <v>7368000000</v>
      </c>
      <c r="F3665">
        <f>VLOOKUP(C3665,Population!A$1:BG$265,38,FALSE)</f>
        <v>2561993</v>
      </c>
      <c r="G3665">
        <f t="shared" si="57"/>
        <v>2875.8860777527493</v>
      </c>
    </row>
    <row r="3666" spans="1:7" x14ac:dyDescent="0.4">
      <c r="A3666">
        <v>65</v>
      </c>
      <c r="B3666">
        <v>1996</v>
      </c>
      <c r="C3666" t="s">
        <v>739</v>
      </c>
      <c r="D3666">
        <v>1564</v>
      </c>
      <c r="E3666">
        <f>VLOOKUP(C3666,GDP!A$1:BG$265,38,FALSE)</f>
        <v>4034037162.1621623</v>
      </c>
      <c r="F3666">
        <f>VLOOKUP(C3666,Population!A$1:BG$265,38,FALSE)</f>
        <v>5867849</v>
      </c>
      <c r="G3666">
        <f t="shared" si="57"/>
        <v>687.48141988012344</v>
      </c>
    </row>
    <row r="3667" spans="1:7" x14ac:dyDescent="0.4">
      <c r="A3667">
        <v>66</v>
      </c>
      <c r="B3667">
        <v>1996</v>
      </c>
      <c r="C3667" t="s">
        <v>1954</v>
      </c>
      <c r="D3667">
        <v>1550</v>
      </c>
      <c r="E3667">
        <f>VLOOKUP(C3667,GDP!A$1:BG$265,38,FALSE)</f>
        <v>863746717503.7887</v>
      </c>
      <c r="F3667">
        <f>VLOOKUP(C3667,Population!A$1:BG$265,38,FALSE)</f>
        <v>1217550000</v>
      </c>
      <c r="G3667">
        <f t="shared" si="57"/>
        <v>709.41375508503859</v>
      </c>
    </row>
    <row r="3668" spans="1:7" x14ac:dyDescent="0.4">
      <c r="A3668">
        <v>67</v>
      </c>
      <c r="B3668">
        <v>1996</v>
      </c>
      <c r="C3668" t="s">
        <v>1302</v>
      </c>
      <c r="D3668">
        <v>1549</v>
      </c>
      <c r="E3668">
        <f>VLOOKUP(C3668,GDP!A$1:BG$265,38,FALSE)</f>
        <v>21480023016.997169</v>
      </c>
      <c r="F3668">
        <f>VLOOKUP(C3668,Population!A$1:BG$265,38,FALSE)</f>
        <v>1988628</v>
      </c>
      <c r="G3668">
        <f t="shared" si="57"/>
        <v>10801.428430554719</v>
      </c>
    </row>
    <row r="3669" spans="1:7" x14ac:dyDescent="0.4">
      <c r="A3669">
        <v>68</v>
      </c>
      <c r="B3669">
        <v>1996</v>
      </c>
      <c r="C3669" t="s">
        <v>2287</v>
      </c>
      <c r="D3669">
        <v>1541</v>
      </c>
      <c r="E3669">
        <f>VLOOKUP(C3669,GDP!A$1:BG$265,38,FALSE)</f>
        <v>4422160017.5438604</v>
      </c>
      <c r="F3669">
        <f>VLOOKUP(C3669,Population!A$1:BG$265,38,FALSE)</f>
        <v>1989443</v>
      </c>
      <c r="G3669">
        <f t="shared" si="57"/>
        <v>2222.8131278673782</v>
      </c>
    </row>
    <row r="3670" spans="1:7" x14ac:dyDescent="0.4">
      <c r="A3670">
        <v>69</v>
      </c>
      <c r="B3670">
        <v>1996</v>
      </c>
      <c r="C3670" t="s">
        <v>2121</v>
      </c>
      <c r="D3670">
        <v>1529</v>
      </c>
      <c r="E3670">
        <f>VLOOKUP(C3670,GDP!A$1:BG$265,38,FALSE)</f>
        <v>8553146600</v>
      </c>
      <c r="F3670">
        <f>VLOOKUP(C3670,Population!A$1:BG$265,38,FALSE)</f>
        <v>11518262</v>
      </c>
      <c r="G3670">
        <f t="shared" si="57"/>
        <v>742.57267285637363</v>
      </c>
    </row>
    <row r="3671" spans="1:7" x14ac:dyDescent="0.4">
      <c r="A3671">
        <v>70</v>
      </c>
      <c r="B3671">
        <v>1996</v>
      </c>
      <c r="C3671" t="s">
        <v>2003</v>
      </c>
      <c r="D3671">
        <v>1521</v>
      </c>
      <c r="E3671">
        <f>VLOOKUP(C3671,GDP!A$1:BG$265,38,FALSE)</f>
        <v>7330965239.097744</v>
      </c>
      <c r="F3671">
        <f>VLOOKUP(C3671,Population!A$1:BG$265,38,FALSE)</f>
        <v>268916</v>
      </c>
      <c r="G3671">
        <f t="shared" si="57"/>
        <v>27261.171663633788</v>
      </c>
    </row>
    <row r="3672" spans="1:7" x14ac:dyDescent="0.4">
      <c r="A3672">
        <v>71</v>
      </c>
      <c r="B3672">
        <v>1996</v>
      </c>
      <c r="C3672" t="s">
        <v>1955</v>
      </c>
      <c r="D3672">
        <v>1520</v>
      </c>
      <c r="E3672">
        <f>VLOOKUP(C3672,GDP!A$1:BG$265,38,FALSE)</f>
        <v>12139234938.786329</v>
      </c>
      <c r="F3672">
        <f>VLOOKUP(C3672,Population!A$1:BG$265,38,FALSE)</f>
        <v>14995249</v>
      </c>
      <c r="G3672">
        <f t="shared" si="57"/>
        <v>809.53873715510349</v>
      </c>
    </row>
    <row r="3673" spans="1:7" x14ac:dyDescent="0.4">
      <c r="A3673">
        <v>72</v>
      </c>
      <c r="B3673">
        <v>1996</v>
      </c>
      <c r="C3673" t="s">
        <v>529</v>
      </c>
      <c r="D3673">
        <v>1519</v>
      </c>
      <c r="E3673">
        <f>VLOOKUP(C3673,GDP!A$1:BG$265,38,FALSE)</f>
        <v>9586327799.9999981</v>
      </c>
      <c r="F3673">
        <f>VLOOKUP(C3673,Population!A$1:BG$265,38,FALSE)</f>
        <v>5671925</v>
      </c>
      <c r="G3673">
        <f t="shared" si="57"/>
        <v>1690.1365585757919</v>
      </c>
    </row>
    <row r="3674" spans="1:7" x14ac:dyDescent="0.4">
      <c r="A3674">
        <v>73</v>
      </c>
      <c r="B3674">
        <v>1996</v>
      </c>
      <c r="C3674" t="s">
        <v>1980</v>
      </c>
      <c r="D3674">
        <v>1517</v>
      </c>
      <c r="E3674">
        <f>VLOOKUP(C3674,GDP!A$1:BG$265,38,FALSE)</f>
        <v>5694040336.8257103</v>
      </c>
      <c r="F3674">
        <f>VLOOKUP(C3674,Population!A$1:BG$265,38,FALSE)</f>
        <v>1113994</v>
      </c>
      <c r="G3674">
        <f t="shared" si="57"/>
        <v>5111.37433130314</v>
      </c>
    </row>
    <row r="3675" spans="1:7" x14ac:dyDescent="0.4">
      <c r="A3675">
        <v>74</v>
      </c>
      <c r="B3675">
        <v>1996</v>
      </c>
      <c r="C3675" t="s">
        <v>2279</v>
      </c>
      <c r="D3675">
        <v>1508</v>
      </c>
      <c r="E3675" t="e">
        <f>VLOOKUP(C3675,GDP!A$1:BG$265,38,FALSE)</f>
        <v>#N/A</v>
      </c>
      <c r="F3675" t="e">
        <f>VLOOKUP(C3675,Population!A$1:BG$265,38,FALSE)</f>
        <v>#N/A</v>
      </c>
      <c r="G3675" t="str">
        <f t="shared" si="57"/>
        <v>.</v>
      </c>
    </row>
    <row r="3676" spans="1:7" x14ac:dyDescent="0.4">
      <c r="A3676">
        <v>75</v>
      </c>
      <c r="B3676">
        <v>1996</v>
      </c>
      <c r="C3676" t="s">
        <v>2072</v>
      </c>
      <c r="D3676">
        <v>1507</v>
      </c>
      <c r="E3676">
        <f>VLOOKUP(C3676,GDP!A$1:BG$265,38,FALSE)</f>
        <v>9059340384.6153851</v>
      </c>
      <c r="F3676">
        <f>VLOOKUP(C3676,Population!A$1:BG$265,38,FALSE)</f>
        <v>522304</v>
      </c>
      <c r="G3676">
        <f t="shared" si="57"/>
        <v>17344.956930476092</v>
      </c>
    </row>
    <row r="3677" spans="1:7" x14ac:dyDescent="0.4">
      <c r="A3677">
        <v>76</v>
      </c>
      <c r="B3677">
        <v>1996</v>
      </c>
      <c r="C3677" t="s">
        <v>1988</v>
      </c>
      <c r="D3677">
        <v>1504</v>
      </c>
      <c r="E3677">
        <f>VLOOKUP(C3677,GDP!A$1:BG$265,38,FALSE)</f>
        <v>15674835615.313896</v>
      </c>
      <c r="F3677">
        <f>VLOOKUP(C3677,Population!A$1:BG$265,38,FALSE)</f>
        <v>10646674</v>
      </c>
      <c r="G3677">
        <f t="shared" si="57"/>
        <v>1472.2753430145317</v>
      </c>
    </row>
    <row r="3678" spans="1:7" x14ac:dyDescent="0.4">
      <c r="A3678">
        <v>77</v>
      </c>
      <c r="B3678">
        <v>1996</v>
      </c>
      <c r="C3678" t="s">
        <v>2285</v>
      </c>
      <c r="D3678">
        <v>1500</v>
      </c>
      <c r="E3678">
        <f>VLOOKUP(C3678,GDP!A$1:BG$265,38,FALSE)</f>
        <v>5772020526.1060181</v>
      </c>
      <c r="F3678">
        <f>VLOOKUP(C3678,Population!A$1:BG$265,38,FALSE)</f>
        <v>42770544</v>
      </c>
      <c r="G3678">
        <f t="shared" si="57"/>
        <v>134.95317071735207</v>
      </c>
    </row>
    <row r="3679" spans="1:7" x14ac:dyDescent="0.4">
      <c r="A3679">
        <v>77</v>
      </c>
      <c r="B3679">
        <v>1996</v>
      </c>
      <c r="C3679" t="s">
        <v>2015</v>
      </c>
      <c r="D3679">
        <v>1500</v>
      </c>
      <c r="E3679">
        <f>VLOOKUP(C3679,GDP!A$1:BG$265,38,FALSE)</f>
        <v>27884615384.615383</v>
      </c>
      <c r="F3679">
        <f>VLOOKUP(C3679,Population!A$1:BG$265,38,FALSE)</f>
        <v>5035884</v>
      </c>
      <c r="G3679">
        <f t="shared" si="57"/>
        <v>5537.1838161116066</v>
      </c>
    </row>
    <row r="3680" spans="1:7" x14ac:dyDescent="0.4">
      <c r="A3680">
        <v>79</v>
      </c>
      <c r="B3680">
        <v>1996</v>
      </c>
      <c r="C3680" t="s">
        <v>1474</v>
      </c>
      <c r="D3680">
        <v>1498</v>
      </c>
      <c r="E3680">
        <f>VLOOKUP(C3680,GDP!A$1:BG$265,38,FALSE)</f>
        <v>6537503912.3630676</v>
      </c>
      <c r="F3680">
        <f>VLOOKUP(C3680,Population!A$1:BG$265,38,FALSE)</f>
        <v>14682284</v>
      </c>
      <c r="G3680">
        <f t="shared" si="57"/>
        <v>445.26477708530007</v>
      </c>
    </row>
    <row r="3681" spans="1:7" x14ac:dyDescent="0.4">
      <c r="A3681">
        <v>80</v>
      </c>
      <c r="B3681">
        <v>1996</v>
      </c>
      <c r="C3681" t="s">
        <v>2260</v>
      </c>
      <c r="D3681">
        <v>1497</v>
      </c>
      <c r="E3681" t="e">
        <f>VLOOKUP(C3681,GDP!A$1:BG$265,38,FALSE)</f>
        <v>#N/A</v>
      </c>
      <c r="F3681" t="e">
        <f>VLOOKUP(C3681,Population!A$1:BG$265,38,FALSE)</f>
        <v>#N/A</v>
      </c>
      <c r="G3681" t="str">
        <f t="shared" si="57"/>
        <v>.</v>
      </c>
    </row>
    <row r="3682" spans="1:7" x14ac:dyDescent="0.4">
      <c r="A3682">
        <v>81</v>
      </c>
      <c r="B3682">
        <v>1996</v>
      </c>
      <c r="C3682" t="s">
        <v>2104</v>
      </c>
      <c r="D3682">
        <v>1489</v>
      </c>
      <c r="E3682">
        <f>VLOOKUP(C3682,GDP!A$1:BG$265,38,FALSE)</f>
        <v>5759537726.2660074</v>
      </c>
      <c r="F3682">
        <f>VLOOKUP(C3682,Population!A$1:BG$265,38,FALSE)</f>
        <v>1258364</v>
      </c>
      <c r="G3682">
        <f t="shared" si="57"/>
        <v>4577.0045283129584</v>
      </c>
    </row>
    <row r="3683" spans="1:7" x14ac:dyDescent="0.4">
      <c r="A3683">
        <v>82</v>
      </c>
      <c r="B3683">
        <v>1996</v>
      </c>
      <c r="C3683" t="s">
        <v>2275</v>
      </c>
      <c r="D3683">
        <v>1483</v>
      </c>
      <c r="E3683" t="e">
        <f>VLOOKUP(C3683,GDP!A$1:BG$265,38,FALSE)</f>
        <v>#N/A</v>
      </c>
      <c r="F3683" t="e">
        <f>VLOOKUP(C3683,Population!A$1:BG$265,38,FALSE)</f>
        <v>#N/A</v>
      </c>
      <c r="G3683" t="str">
        <f t="shared" si="57"/>
        <v>.</v>
      </c>
    </row>
    <row r="3684" spans="1:7" x14ac:dyDescent="0.4">
      <c r="A3684">
        <v>83</v>
      </c>
      <c r="B3684">
        <v>1996</v>
      </c>
      <c r="C3684" t="s">
        <v>719</v>
      </c>
      <c r="D3684">
        <v>1479</v>
      </c>
      <c r="E3684">
        <f>VLOOKUP(C3684,GDP!A$1:BG$265,38,FALSE)</f>
        <v>70140835299.014847</v>
      </c>
      <c r="F3684">
        <f>VLOOKUP(C3684,Population!A$1:BG$265,38,FALSE)</f>
        <v>3732000</v>
      </c>
      <c r="G3684">
        <f t="shared" si="57"/>
        <v>18794.436039393047</v>
      </c>
    </row>
    <row r="3685" spans="1:7" x14ac:dyDescent="0.4">
      <c r="A3685">
        <v>84</v>
      </c>
      <c r="B3685">
        <v>1996</v>
      </c>
      <c r="C3685" t="s">
        <v>2282</v>
      </c>
      <c r="D3685">
        <v>1476</v>
      </c>
      <c r="E3685">
        <f>VLOOKUP(C3685,GDP!A$1:BG$265,38,FALSE)</f>
        <v>13789560878.243513</v>
      </c>
      <c r="F3685">
        <f>VLOOKUP(C3685,Population!A$1:BG$265,38,FALSE)</f>
        <v>14755286</v>
      </c>
      <c r="G3685">
        <f t="shared" si="57"/>
        <v>934.5505656917469</v>
      </c>
    </row>
    <row r="3686" spans="1:7" x14ac:dyDescent="0.4">
      <c r="A3686">
        <v>85</v>
      </c>
      <c r="B3686">
        <v>1996</v>
      </c>
      <c r="C3686" t="s">
        <v>2005</v>
      </c>
      <c r="D3686">
        <v>1473</v>
      </c>
      <c r="E3686">
        <f>VLOOKUP(C3686,GDP!A$1:BG$265,38,FALSE)</f>
        <v>21035368250.888149</v>
      </c>
      <c r="F3686">
        <f>VLOOKUP(C3686,Population!A$1:BG$265,38,FALSE)</f>
        <v>15577894</v>
      </c>
      <c r="G3686">
        <f t="shared" si="57"/>
        <v>1350.3345350076299</v>
      </c>
    </row>
    <row r="3687" spans="1:7" x14ac:dyDescent="0.4">
      <c r="A3687">
        <v>86</v>
      </c>
      <c r="B3687">
        <v>1996</v>
      </c>
      <c r="C3687" t="s">
        <v>2026</v>
      </c>
      <c r="D3687">
        <v>1469</v>
      </c>
      <c r="E3687">
        <f>VLOOKUP(C3687,GDP!A$1:BG$265,38,FALSE)</f>
        <v>8385109020.2848501</v>
      </c>
      <c r="F3687">
        <f>VLOOKUP(C3687,Population!A$1:BG$265,38,FALSE)</f>
        <v>3601613</v>
      </c>
      <c r="G3687">
        <f t="shared" si="57"/>
        <v>2328.1538078313383</v>
      </c>
    </row>
    <row r="3688" spans="1:7" x14ac:dyDescent="0.4">
      <c r="A3688">
        <v>87</v>
      </c>
      <c r="B3688">
        <v>1996</v>
      </c>
      <c r="C3688" t="s">
        <v>2033</v>
      </c>
      <c r="D3688">
        <v>1467</v>
      </c>
      <c r="E3688">
        <f>VLOOKUP(C3688,GDP!A$1:BG$265,38,FALSE)</f>
        <v>3995028592.7872233</v>
      </c>
      <c r="F3688">
        <f>VLOOKUP(C3688,Population!A$1:BG$265,38,FALSE)</f>
        <v>13902688</v>
      </c>
      <c r="G3688">
        <f t="shared" si="57"/>
        <v>287.35655959388743</v>
      </c>
    </row>
    <row r="3689" spans="1:7" x14ac:dyDescent="0.4">
      <c r="A3689">
        <v>88</v>
      </c>
      <c r="B3689">
        <v>1996</v>
      </c>
      <c r="C3689" t="s">
        <v>1976</v>
      </c>
      <c r="D3689">
        <v>1465</v>
      </c>
      <c r="E3689">
        <f>VLOOKUP(C3689,GDP!A$1:BG$265,38,FALSE)</f>
        <v>132099404607.81776</v>
      </c>
      <c r="F3689">
        <f>VLOOKUP(C3689,Population!A$1:BG$265,38,FALSE)</f>
        <v>5124573</v>
      </c>
      <c r="G3689">
        <f t="shared" si="57"/>
        <v>25777.641299639552</v>
      </c>
    </row>
    <row r="3690" spans="1:7" x14ac:dyDescent="0.4">
      <c r="A3690">
        <v>89</v>
      </c>
      <c r="B3690">
        <v>1996</v>
      </c>
      <c r="C3690" t="s">
        <v>186</v>
      </c>
      <c r="D3690">
        <v>1455</v>
      </c>
      <c r="E3690">
        <f>VLOOKUP(C3690,GDP!A$1:BG$265,38,FALSE)</f>
        <v>25017300000</v>
      </c>
      <c r="F3690">
        <f>VLOOKUP(C3690,Population!A$1:BG$265,38,FALSE)</f>
        <v>10961012</v>
      </c>
      <c r="G3690">
        <f t="shared" si="57"/>
        <v>2282.3896187687778</v>
      </c>
    </row>
    <row r="3691" spans="1:7" x14ac:dyDescent="0.4">
      <c r="A3691">
        <v>90</v>
      </c>
      <c r="B3691">
        <v>1996</v>
      </c>
      <c r="C3691" t="s">
        <v>1261</v>
      </c>
      <c r="D3691">
        <v>1454</v>
      </c>
      <c r="E3691">
        <f>VLOOKUP(C3691,GDP!A$1:BG$265,38,FALSE)</f>
        <v>5065830414.0494709</v>
      </c>
      <c r="F3691">
        <f>VLOOKUP(C3691,Population!A$1:BG$265,38,FALSE)</f>
        <v>8974077</v>
      </c>
      <c r="G3691">
        <f t="shared" si="57"/>
        <v>564.49598260071434</v>
      </c>
    </row>
    <row r="3692" spans="1:7" x14ac:dyDescent="0.4">
      <c r="A3692">
        <v>91</v>
      </c>
      <c r="B3692">
        <v>1996</v>
      </c>
      <c r="C3692" t="s">
        <v>1961</v>
      </c>
      <c r="D3692">
        <v>1451</v>
      </c>
      <c r="E3692">
        <f>VLOOKUP(C3692,GDP!A$1:BG$265,38,FALSE)</f>
        <v>9899623588.4567127</v>
      </c>
      <c r="F3692">
        <f>VLOOKUP(C3692,Population!A$1:BG$265,38,FALSE)</f>
        <v>873423</v>
      </c>
      <c r="G3692">
        <f t="shared" si="57"/>
        <v>11334.28314626099</v>
      </c>
    </row>
    <row r="3693" spans="1:7" x14ac:dyDescent="0.4">
      <c r="A3693">
        <v>92</v>
      </c>
      <c r="B3693">
        <v>1996</v>
      </c>
      <c r="C3693" t="s">
        <v>2032</v>
      </c>
      <c r="D3693">
        <v>1449</v>
      </c>
      <c r="E3693">
        <f>VLOOKUP(C3693,GDP!A$1:BG$265,38,FALSE)</f>
        <v>1695130456.5217392</v>
      </c>
      <c r="F3693">
        <f>VLOOKUP(C3693,Population!A$1:BG$265,38,FALSE)</f>
        <v>3667748</v>
      </c>
      <c r="G3693">
        <f t="shared" si="57"/>
        <v>462.17200759750648</v>
      </c>
    </row>
    <row r="3694" spans="1:7" x14ac:dyDescent="0.4">
      <c r="A3694">
        <v>93</v>
      </c>
      <c r="B3694">
        <v>1996</v>
      </c>
      <c r="C3694" t="s">
        <v>2048</v>
      </c>
      <c r="D3694">
        <v>1441</v>
      </c>
      <c r="E3694">
        <f>VLOOKUP(C3694,GDP!A$1:BG$265,38,FALSE)</f>
        <v>2281034131.3649278</v>
      </c>
      <c r="F3694">
        <f>VLOOKUP(C3694,Population!A$1:BG$265,38,FALSE)</f>
        <v>10109789</v>
      </c>
      <c r="G3694">
        <f t="shared" si="57"/>
        <v>225.62628471918927</v>
      </c>
    </row>
    <row r="3695" spans="1:7" x14ac:dyDescent="0.4">
      <c r="A3695">
        <v>94</v>
      </c>
      <c r="B3695">
        <v>1996</v>
      </c>
      <c r="C3695" t="s">
        <v>1961</v>
      </c>
      <c r="D3695">
        <v>1428</v>
      </c>
      <c r="E3695">
        <f>VLOOKUP(C3695,GDP!A$1:BG$265,38,FALSE)</f>
        <v>9899623588.4567127</v>
      </c>
      <c r="F3695">
        <f>VLOOKUP(C3695,Population!A$1:BG$265,38,FALSE)</f>
        <v>873423</v>
      </c>
      <c r="G3695">
        <f t="shared" si="57"/>
        <v>11334.28314626099</v>
      </c>
    </row>
    <row r="3696" spans="1:7" x14ac:dyDescent="0.4">
      <c r="A3696">
        <v>95</v>
      </c>
      <c r="B3696">
        <v>1996</v>
      </c>
      <c r="C3696" t="s">
        <v>2096</v>
      </c>
      <c r="D3696">
        <v>1427</v>
      </c>
      <c r="E3696">
        <f>VLOOKUP(C3696,GDP!A$1:BG$265,38,FALSE)</f>
        <v>1043893062.6057531</v>
      </c>
      <c r="F3696">
        <f>VLOOKUP(C3696,Population!A$1:BG$265,38,FALSE)</f>
        <v>5849540</v>
      </c>
      <c r="G3696">
        <f t="shared" si="57"/>
        <v>178.45729110421556</v>
      </c>
    </row>
    <row r="3697" spans="1:7" x14ac:dyDescent="0.4">
      <c r="A3697">
        <v>96</v>
      </c>
      <c r="B3697">
        <v>1996</v>
      </c>
      <c r="C3697" t="s">
        <v>2273</v>
      </c>
      <c r="D3697">
        <v>1426</v>
      </c>
      <c r="E3697">
        <f>VLOOKUP(C3697,GDP!A$1:BG$265,38,FALSE)</f>
        <v>2540697688.0569811</v>
      </c>
      <c r="F3697">
        <f>VLOOKUP(C3697,Population!A$1:BG$265,38,FALSE)</f>
        <v>2879222</v>
      </c>
      <c r="G3697">
        <f t="shared" si="57"/>
        <v>882.42507457117972</v>
      </c>
    </row>
    <row r="3698" spans="1:7" x14ac:dyDescent="0.4">
      <c r="A3698">
        <v>97</v>
      </c>
      <c r="B3698">
        <v>1996</v>
      </c>
      <c r="C3698" t="s">
        <v>2097</v>
      </c>
      <c r="D3698">
        <v>1424</v>
      </c>
      <c r="E3698">
        <f>VLOOKUP(C3698,GDP!A$1:BG$265,38,FALSE)</f>
        <v>2379281767.9558015</v>
      </c>
      <c r="F3698">
        <f>VLOOKUP(C3698,Population!A$1:BG$265,38,FALSE)</f>
        <v>4287344</v>
      </c>
      <c r="G3698">
        <f t="shared" si="57"/>
        <v>554.9547150767005</v>
      </c>
    </row>
    <row r="3699" spans="1:7" x14ac:dyDescent="0.4">
      <c r="A3699">
        <v>97</v>
      </c>
      <c r="B3699">
        <v>1996</v>
      </c>
      <c r="C3699" t="s">
        <v>1936</v>
      </c>
      <c r="D3699">
        <v>1424</v>
      </c>
      <c r="E3699">
        <f>VLOOKUP(C3699,GDP!A$1:BG$265,38,FALSE)</f>
        <v>3176749593.1178799</v>
      </c>
      <c r="F3699">
        <f>VLOOKUP(C3699,Population!A$1:BG$265,38,FALSE)</f>
        <v>7763000</v>
      </c>
      <c r="G3699">
        <f t="shared" si="57"/>
        <v>409.21674521678216</v>
      </c>
    </row>
    <row r="3700" spans="1:7" x14ac:dyDescent="0.4">
      <c r="A3700">
        <v>99</v>
      </c>
      <c r="B3700">
        <v>1996</v>
      </c>
      <c r="C3700" t="s">
        <v>1929</v>
      </c>
      <c r="D3700">
        <v>1423</v>
      </c>
      <c r="E3700">
        <f>VLOOKUP(C3700,GDP!A$1:BG$265,38,FALSE)</f>
        <v>3314898291.7523532</v>
      </c>
      <c r="F3700">
        <f>VLOOKUP(C3700,Population!A$1:BG$265,38,FALSE)</f>
        <v>3168033</v>
      </c>
      <c r="G3700">
        <f t="shared" si="57"/>
        <v>1046.3585107075442</v>
      </c>
    </row>
    <row r="3701" spans="1:7" x14ac:dyDescent="0.4">
      <c r="A3701">
        <v>100</v>
      </c>
      <c r="B3701">
        <v>1996</v>
      </c>
      <c r="C3701" t="s">
        <v>1937</v>
      </c>
      <c r="D3701">
        <v>1419</v>
      </c>
      <c r="E3701">
        <f>VLOOKUP(C3701,GDP!A$1:BG$265,38,FALSE)</f>
        <v>869033856.31709325</v>
      </c>
      <c r="F3701">
        <f>VLOOKUP(C3701,Population!A$1:BG$265,38,FALSE)</f>
        <v>6041112</v>
      </c>
      <c r="G3701">
        <f t="shared" si="57"/>
        <v>143.85329328724467</v>
      </c>
    </row>
    <row r="3702" spans="1:7" x14ac:dyDescent="0.4">
      <c r="A3702">
        <v>1</v>
      </c>
      <c r="B3702">
        <v>1997</v>
      </c>
      <c r="C3702" t="s">
        <v>51</v>
      </c>
      <c r="D3702">
        <v>2182</v>
      </c>
      <c r="E3702">
        <f>VLOOKUP(C3702,GDP!A$1:BG$265,39,FALSE)</f>
        <v>883199625324.67529</v>
      </c>
      <c r="F3702">
        <f>VLOOKUP(C3702,Population!A$1:BG$265,39,FALSE)</f>
        <v>167545164</v>
      </c>
      <c r="G3702">
        <f t="shared" si="57"/>
        <v>5271.4122224660287</v>
      </c>
    </row>
    <row r="3703" spans="1:7" x14ac:dyDescent="0.4">
      <c r="A3703">
        <v>2</v>
      </c>
      <c r="B3703">
        <v>1997</v>
      </c>
      <c r="C3703" t="s">
        <v>133</v>
      </c>
      <c r="D3703">
        <v>2070</v>
      </c>
      <c r="E3703">
        <f>VLOOKUP(C3703,GDP!A$1:BG$265,39,FALSE)</f>
        <v>2218689375140.9878</v>
      </c>
      <c r="F3703">
        <f>VLOOKUP(C3703,Population!A$1:BG$265,39,FALSE)</f>
        <v>82034771</v>
      </c>
      <c r="G3703">
        <f t="shared" si="57"/>
        <v>27045.719127331846</v>
      </c>
    </row>
    <row r="3704" spans="1:7" x14ac:dyDescent="0.4">
      <c r="A3704">
        <v>3</v>
      </c>
      <c r="B3704">
        <v>1997</v>
      </c>
      <c r="C3704" t="s">
        <v>140</v>
      </c>
      <c r="D3704">
        <v>2041</v>
      </c>
      <c r="E3704">
        <f>VLOOKUP(C3704,GDP!A$1:BG$265,39,FALSE)</f>
        <v>588692045454.54541</v>
      </c>
      <c r="F3704">
        <f>VLOOKUP(C3704,Population!A$1:BG$265,39,FALSE)</f>
        <v>40057389</v>
      </c>
      <c r="G3704">
        <f t="shared" si="57"/>
        <v>14696.216107708504</v>
      </c>
    </row>
    <row r="3705" spans="1:7" x14ac:dyDescent="0.4">
      <c r="A3705">
        <v>4</v>
      </c>
      <c r="B3705">
        <v>1997</v>
      </c>
      <c r="C3705" t="s">
        <v>32</v>
      </c>
      <c r="D3705">
        <v>2012</v>
      </c>
      <c r="E3705">
        <f>VLOOKUP(C3705,GDP!A$1:BG$265,39,FALSE)</f>
        <v>1452884917959.0918</v>
      </c>
      <c r="F3705">
        <f>VLOOKUP(C3705,Population!A$1:BG$265,39,FALSE)</f>
        <v>59964851</v>
      </c>
      <c r="G3705">
        <f t="shared" si="57"/>
        <v>24228.942350896392</v>
      </c>
    </row>
    <row r="3706" spans="1:7" x14ac:dyDescent="0.4">
      <c r="A3706">
        <v>5</v>
      </c>
      <c r="B3706">
        <v>1997</v>
      </c>
      <c r="C3706" t="s">
        <v>232</v>
      </c>
      <c r="D3706">
        <v>2002</v>
      </c>
      <c r="E3706">
        <f>VLOOKUP(C3706,GDP!A$1:BG$265,39,FALSE)</f>
        <v>1552483628028.8147</v>
      </c>
      <c r="F3706">
        <f>VLOOKUP(C3706,Population!A$1:BG$265,39,FALSE)</f>
        <v>58316954</v>
      </c>
      <c r="G3706">
        <f t="shared" si="57"/>
        <v>26621.480059277696</v>
      </c>
    </row>
    <row r="3707" spans="1:7" x14ac:dyDescent="0.4">
      <c r="A3707">
        <v>6</v>
      </c>
      <c r="B3707">
        <v>1997</v>
      </c>
      <c r="C3707" t="s">
        <v>147</v>
      </c>
      <c r="D3707">
        <v>1974</v>
      </c>
      <c r="E3707">
        <f>VLOOKUP(C3707,GDP!A$1:BG$265,39,FALSE)</f>
        <v>1239050932241.928</v>
      </c>
      <c r="F3707">
        <f>VLOOKUP(C3707,Population!A$1:BG$265,39,FALSE)</f>
        <v>56890372</v>
      </c>
      <c r="G3707">
        <f t="shared" si="57"/>
        <v>21779.624366701766</v>
      </c>
    </row>
    <row r="3708" spans="1:7" x14ac:dyDescent="0.4">
      <c r="A3708">
        <v>6</v>
      </c>
      <c r="B3708">
        <v>1997</v>
      </c>
      <c r="C3708" t="s">
        <v>1607</v>
      </c>
      <c r="D3708">
        <v>1974</v>
      </c>
      <c r="E3708">
        <f>VLOOKUP(C3708,GDP!A$1:BG$265,39,FALSE)</f>
        <v>24147996549.566158</v>
      </c>
      <c r="F3708">
        <f>VLOOKUP(C3708,Population!A$1:BG$265,39,FALSE)</f>
        <v>7596501</v>
      </c>
      <c r="G3708">
        <f t="shared" si="57"/>
        <v>3178.8314843328735</v>
      </c>
    </row>
    <row r="3709" spans="1:7" x14ac:dyDescent="0.4">
      <c r="A3709">
        <v>8</v>
      </c>
      <c r="B3709">
        <v>1997</v>
      </c>
      <c r="C3709" t="s">
        <v>118</v>
      </c>
      <c r="D3709">
        <v>1940</v>
      </c>
      <c r="E3709">
        <f>VLOOKUP(C3709,GDP!A$1:BG$265,39,FALSE)</f>
        <v>412199006098.93835</v>
      </c>
      <c r="F3709">
        <f>VLOOKUP(C3709,Population!A$1:BG$265,39,FALSE)</f>
        <v>15610650</v>
      </c>
      <c r="G3709">
        <f t="shared" si="57"/>
        <v>26404.986730145021</v>
      </c>
    </row>
    <row r="3710" spans="1:7" x14ac:dyDescent="0.4">
      <c r="A3710">
        <v>9</v>
      </c>
      <c r="B3710">
        <v>1997</v>
      </c>
      <c r="C3710" t="s">
        <v>858</v>
      </c>
      <c r="D3710">
        <v>1929</v>
      </c>
      <c r="E3710">
        <f>VLOOKUP(C3710,GDP!A$1:BG$265,39,FALSE)</f>
        <v>173537588008.17624</v>
      </c>
      <c r="F3710">
        <f>VLOOKUP(C3710,Population!A$1:BG$265,39,FALSE)</f>
        <v>5284991</v>
      </c>
      <c r="G3710">
        <f t="shared" si="57"/>
        <v>32835.928766610246</v>
      </c>
    </row>
    <row r="3711" spans="1:7" x14ac:dyDescent="0.4">
      <c r="A3711">
        <v>10</v>
      </c>
      <c r="B3711">
        <v>1997</v>
      </c>
      <c r="C3711" t="s">
        <v>467</v>
      </c>
      <c r="D3711">
        <v>1885</v>
      </c>
      <c r="E3711">
        <f>VLOOKUP(C3711,GDP!A$1:BG$265,39,FALSE)</f>
        <v>117046198970.84047</v>
      </c>
      <c r="F3711">
        <f>VLOOKUP(C3711,Population!A$1:BG$265,39,FALSE)</f>
        <v>10108977</v>
      </c>
      <c r="G3711">
        <f t="shared" si="57"/>
        <v>11578.441514986182</v>
      </c>
    </row>
    <row r="3712" spans="1:7" x14ac:dyDescent="0.4">
      <c r="A3712">
        <v>11</v>
      </c>
      <c r="B3712">
        <v>1997</v>
      </c>
      <c r="C3712" t="s">
        <v>59</v>
      </c>
      <c r="D3712">
        <v>1884</v>
      </c>
      <c r="E3712">
        <f>VLOOKUP(C3712,GDP!A$1:BG$265,39,FALSE)</f>
        <v>35838588169.642853</v>
      </c>
      <c r="F3712">
        <f>VLOOKUP(C3712,Population!A$1:BG$265,39,FALSE)</f>
        <v>22553978</v>
      </c>
      <c r="G3712">
        <f t="shared" si="57"/>
        <v>1589.0140608296617</v>
      </c>
    </row>
    <row r="3713" spans="1:7" x14ac:dyDescent="0.4">
      <c r="A3713">
        <v>12</v>
      </c>
      <c r="B3713">
        <v>1997</v>
      </c>
      <c r="C3713" t="s">
        <v>2073</v>
      </c>
      <c r="D3713">
        <v>1873</v>
      </c>
      <c r="E3713">
        <f>VLOOKUP(C3713,GDP!A$1:BG$265,39,FALSE)</f>
        <v>404926534140.01727</v>
      </c>
      <c r="F3713">
        <f>VLOOKUP(C3713,Population!A$1:BG$265,39,FALSE)</f>
        <v>147915307</v>
      </c>
      <c r="G3713">
        <f t="shared" si="57"/>
        <v>2737.5566623406817</v>
      </c>
    </row>
    <row r="3714" spans="1:7" x14ac:dyDescent="0.4">
      <c r="A3714">
        <v>13</v>
      </c>
      <c r="B3714">
        <v>1997</v>
      </c>
      <c r="C3714" t="s">
        <v>1485</v>
      </c>
      <c r="D3714">
        <v>1871</v>
      </c>
      <c r="E3714">
        <f>VLOOKUP(C3714,GDP!A$1:BG$265,39,FALSE)</f>
        <v>61792161168.001114</v>
      </c>
      <c r="F3714">
        <f>VLOOKUP(C3714,Population!A$1:BG$265,39,FALSE)</f>
        <v>10304131</v>
      </c>
      <c r="G3714">
        <f t="shared" si="57"/>
        <v>5996.8338104398235</v>
      </c>
    </row>
    <row r="3715" spans="1:7" x14ac:dyDescent="0.4">
      <c r="A3715">
        <v>14</v>
      </c>
      <c r="B3715">
        <v>1997</v>
      </c>
      <c r="C3715" t="s">
        <v>1181</v>
      </c>
      <c r="D3715">
        <v>1864</v>
      </c>
      <c r="E3715">
        <f>VLOOKUP(C3715,GDP!A$1:BG$265,39,FALSE)</f>
        <v>23822087053.209103</v>
      </c>
      <c r="F3715">
        <f>VLOOKUP(C3715,Population!A$1:BG$265,39,FALSE)</f>
        <v>4572000</v>
      </c>
      <c r="G3715">
        <f t="shared" ref="G3715:G3778" si="58">IFERROR(IF(E3715*F3715=0,".",E3715/F3715),".")</f>
        <v>5210.4302391096026</v>
      </c>
    </row>
    <row r="3716" spans="1:7" x14ac:dyDescent="0.4">
      <c r="A3716">
        <v>15</v>
      </c>
      <c r="B3716">
        <v>1997</v>
      </c>
      <c r="C3716" t="s">
        <v>192</v>
      </c>
      <c r="D3716">
        <v>1859</v>
      </c>
      <c r="E3716">
        <f>VLOOKUP(C3716,GDP!A$1:BG$265,39,FALSE)</f>
        <v>161354369892.83795</v>
      </c>
      <c r="F3716">
        <f>VLOOKUP(C3716,Population!A$1:BG$265,39,FALSE)</f>
        <v>4405157</v>
      </c>
      <c r="G3716">
        <f t="shared" si="58"/>
        <v>36628.517415574053</v>
      </c>
    </row>
    <row r="3717" spans="1:7" x14ac:dyDescent="0.4">
      <c r="A3717">
        <v>16</v>
      </c>
      <c r="B3717">
        <v>1997</v>
      </c>
      <c r="C3717" t="s">
        <v>565</v>
      </c>
      <c r="D3717">
        <v>1849</v>
      </c>
      <c r="E3717">
        <f>VLOOKUP(C3717,GDP!A$1:BG$265,39,FALSE)</f>
        <v>434568007512.91278</v>
      </c>
      <c r="F3717">
        <f>VLOOKUP(C3717,Population!A$1:BG$265,39,FALSE)</f>
        <v>18517000</v>
      </c>
      <c r="G3717">
        <f t="shared" si="58"/>
        <v>23468.596830637402</v>
      </c>
    </row>
    <row r="3718" spans="1:7" x14ac:dyDescent="0.4">
      <c r="A3718">
        <v>17</v>
      </c>
      <c r="B3718">
        <v>1997</v>
      </c>
      <c r="C3718" t="s">
        <v>65</v>
      </c>
      <c r="D3718">
        <v>1829</v>
      </c>
      <c r="E3718">
        <f>VLOOKUP(C3718,GDP!A$1:BG$265,39,FALSE)</f>
        <v>292859000000</v>
      </c>
      <c r="F3718">
        <f>VLOOKUP(C3718,Population!A$1:BG$265,39,FALSE)</f>
        <v>35833969</v>
      </c>
      <c r="G3718">
        <f t="shared" si="58"/>
        <v>8172.6643230617292</v>
      </c>
    </row>
    <row r="3719" spans="1:7" x14ac:dyDescent="0.4">
      <c r="A3719">
        <v>18</v>
      </c>
      <c r="B3719">
        <v>1997</v>
      </c>
      <c r="C3719" t="s">
        <v>126</v>
      </c>
      <c r="D3719">
        <v>1824</v>
      </c>
      <c r="E3719">
        <f>VLOOKUP(C3719,GDP!A$1:BG$265,39,FALSE)</f>
        <v>264477727278.68079</v>
      </c>
      <c r="F3719">
        <f>VLOOKUP(C3719,Population!A$1:BG$265,39,FALSE)</f>
        <v>8846062</v>
      </c>
      <c r="G3719">
        <f t="shared" si="58"/>
        <v>29897.792631193493</v>
      </c>
    </row>
    <row r="3720" spans="1:7" x14ac:dyDescent="0.4">
      <c r="A3720">
        <v>19</v>
      </c>
      <c r="B3720">
        <v>1997</v>
      </c>
      <c r="C3720" t="s">
        <v>410</v>
      </c>
      <c r="D3720">
        <v>1822</v>
      </c>
      <c r="E3720">
        <f>VLOOKUP(C3720,GDP!A$1:BG$265,39,FALSE)</f>
        <v>11195612105.357037</v>
      </c>
      <c r="F3720">
        <f>VLOOKUP(C3720,Population!A$1:BG$265,39,FALSE)</f>
        <v>8312068</v>
      </c>
      <c r="G3720">
        <f t="shared" si="58"/>
        <v>1346.9105528680752</v>
      </c>
    </row>
    <row r="3721" spans="1:7" x14ac:dyDescent="0.4">
      <c r="A3721">
        <v>20</v>
      </c>
      <c r="B3721">
        <v>1997</v>
      </c>
      <c r="C3721" t="s">
        <v>43</v>
      </c>
      <c r="D3721">
        <v>1799</v>
      </c>
      <c r="E3721">
        <f>VLOOKUP(C3721,GDP!A$1:BG$265,39,FALSE)</f>
        <v>254813599458.728</v>
      </c>
      <c r="F3721">
        <f>VLOOKUP(C3721,Population!A$1:BG$265,39,FALSE)</f>
        <v>10181245</v>
      </c>
      <c r="G3721">
        <f t="shared" si="58"/>
        <v>25027.744589068232</v>
      </c>
    </row>
    <row r="3722" spans="1:7" x14ac:dyDescent="0.4">
      <c r="A3722">
        <v>21</v>
      </c>
      <c r="B3722">
        <v>1997</v>
      </c>
      <c r="C3722" t="s">
        <v>281</v>
      </c>
      <c r="D3722">
        <v>1792</v>
      </c>
      <c r="E3722" t="e">
        <f>VLOOKUP(C3722,GDP!A$1:BG$265,39,FALSE)</f>
        <v>#N/A</v>
      </c>
      <c r="F3722" t="e">
        <f>VLOOKUP(C3722,Population!A$1:BG$265,39,FALSE)</f>
        <v>#N/A</v>
      </c>
      <c r="G3722" t="str">
        <f t="shared" si="58"/>
        <v>.</v>
      </c>
    </row>
    <row r="3723" spans="1:7" x14ac:dyDescent="0.4">
      <c r="A3723">
        <v>22</v>
      </c>
      <c r="B3723">
        <v>1997</v>
      </c>
      <c r="C3723" t="s">
        <v>33</v>
      </c>
      <c r="D3723">
        <v>1789</v>
      </c>
      <c r="E3723">
        <f>VLOOKUP(C3723,GDP!A$1:BG$265,39,FALSE)</f>
        <v>500413483109.1748</v>
      </c>
      <c r="F3723">
        <f>VLOOKUP(C3723,Population!A$1:BG$265,39,FALSE)</f>
        <v>97281739</v>
      </c>
      <c r="G3723">
        <f t="shared" si="58"/>
        <v>5143.9611200738791</v>
      </c>
    </row>
    <row r="3724" spans="1:7" x14ac:dyDescent="0.4">
      <c r="A3724">
        <v>23</v>
      </c>
      <c r="B3724">
        <v>1997</v>
      </c>
      <c r="C3724" t="s">
        <v>399</v>
      </c>
      <c r="D3724">
        <v>1768</v>
      </c>
      <c r="E3724">
        <f>VLOOKUP(C3724,GDP!A$1:BG$265,39,FALSE)</f>
        <v>106659508271.25496</v>
      </c>
      <c r="F3724">
        <f>VLOOKUP(C3724,Population!A$1:BG$265,39,FALSE)</f>
        <v>38645411</v>
      </c>
      <c r="G3724">
        <f t="shared" si="58"/>
        <v>2759.9527475915565</v>
      </c>
    </row>
    <row r="3725" spans="1:7" x14ac:dyDescent="0.4">
      <c r="A3725">
        <v>24</v>
      </c>
      <c r="B3725">
        <v>1997</v>
      </c>
      <c r="C3725" t="s">
        <v>2255</v>
      </c>
      <c r="D3725">
        <v>1760</v>
      </c>
      <c r="E3725">
        <f>VLOOKUP(C3725,GDP!A$1:BG$265,39,FALSE)</f>
        <v>557503074772.15149</v>
      </c>
      <c r="F3725">
        <f>VLOOKUP(C3725,Population!A$1:BG$265,39,FALSE)</f>
        <v>45953580</v>
      </c>
      <c r="G3725">
        <f t="shared" si="58"/>
        <v>12131.8747042592</v>
      </c>
    </row>
    <row r="3726" spans="1:7" x14ac:dyDescent="0.4">
      <c r="A3726">
        <v>25</v>
      </c>
      <c r="B3726">
        <v>1997</v>
      </c>
      <c r="C3726" t="s">
        <v>1170</v>
      </c>
      <c r="D3726">
        <v>1758</v>
      </c>
      <c r="E3726">
        <f>VLOOKUP(C3726,GDP!A$1:BG$265,39,FALSE)</f>
        <v>4414732843544.4316</v>
      </c>
      <c r="F3726">
        <f>VLOOKUP(C3726,Population!A$1:BG$265,39,FALSE)</f>
        <v>126057000</v>
      </c>
      <c r="G3726">
        <f t="shared" si="58"/>
        <v>35021.719091715902</v>
      </c>
    </row>
    <row r="3727" spans="1:7" x14ac:dyDescent="0.4">
      <c r="A3727">
        <v>26</v>
      </c>
      <c r="B3727">
        <v>1997</v>
      </c>
      <c r="C3727" t="s">
        <v>1312</v>
      </c>
      <c r="D3727">
        <v>1756</v>
      </c>
      <c r="E3727">
        <f>VLOOKUP(C3727,GDP!A$1:BG$265,39,FALSE)</f>
        <v>28162053026.513256</v>
      </c>
      <c r="F3727">
        <f>VLOOKUP(C3727,Population!A$1:BG$265,39,FALSE)</f>
        <v>11924993</v>
      </c>
      <c r="G3727">
        <f t="shared" si="58"/>
        <v>2361.5991243360272</v>
      </c>
    </row>
    <row r="3728" spans="1:7" x14ac:dyDescent="0.4">
      <c r="A3728">
        <v>27</v>
      </c>
      <c r="B3728">
        <v>1997</v>
      </c>
      <c r="C3728" t="s">
        <v>81</v>
      </c>
      <c r="D3728">
        <v>1755</v>
      </c>
      <c r="E3728">
        <f>VLOOKUP(C3728,GDP!A$1:BG$265,39,FALSE)</f>
        <v>23969823010.442921</v>
      </c>
      <c r="F3728">
        <f>VLOOKUP(C3728,Population!A$1:BG$265,39,FALSE)</f>
        <v>3271010</v>
      </c>
      <c r="G3728">
        <f t="shared" si="58"/>
        <v>7327.9577287880256</v>
      </c>
    </row>
    <row r="3729" spans="1:7" x14ac:dyDescent="0.4">
      <c r="A3729">
        <v>28</v>
      </c>
      <c r="B3729">
        <v>1997</v>
      </c>
      <c r="C3729" t="s">
        <v>100</v>
      </c>
      <c r="D3729">
        <v>1749</v>
      </c>
      <c r="E3729">
        <f>VLOOKUP(C3729,GDP!A$1:BG$265,39,FALSE)</f>
        <v>212790348404.55518</v>
      </c>
      <c r="F3729">
        <f>VLOOKUP(C3729,Population!A$1:BG$265,39,FALSE)</f>
        <v>7968041</v>
      </c>
      <c r="G3729">
        <f t="shared" si="58"/>
        <v>26705.478599389131</v>
      </c>
    </row>
    <row r="3730" spans="1:7" x14ac:dyDescent="0.4">
      <c r="A3730">
        <v>28</v>
      </c>
      <c r="B3730">
        <v>1997</v>
      </c>
      <c r="C3730" t="s">
        <v>70</v>
      </c>
      <c r="D3730">
        <v>1749</v>
      </c>
      <c r="E3730">
        <f>VLOOKUP(C3730,GDP!A$1:BG$265,39,FALSE)</f>
        <v>84952360922.46788</v>
      </c>
      <c r="F3730">
        <f>VLOOKUP(C3730,Population!A$1:BG$265,39,FALSE)</f>
        <v>14694835</v>
      </c>
      <c r="G3730">
        <f t="shared" si="58"/>
        <v>5781.1034232414231</v>
      </c>
    </row>
    <row r="3731" spans="1:7" x14ac:dyDescent="0.4">
      <c r="A3731">
        <v>30</v>
      </c>
      <c r="B3731">
        <v>1997</v>
      </c>
      <c r="C3731" t="s">
        <v>77</v>
      </c>
      <c r="D3731">
        <v>1746</v>
      </c>
      <c r="E3731">
        <f>VLOOKUP(C3731,GDP!A$1:BG$265,39,FALSE)</f>
        <v>9965225496.588398</v>
      </c>
      <c r="F3731">
        <f>VLOOKUP(C3731,Population!A$1:BG$265,39,FALSE)</f>
        <v>4980344</v>
      </c>
      <c r="G3731">
        <f t="shared" si="58"/>
        <v>2000.9110809591461</v>
      </c>
    </row>
    <row r="3732" spans="1:7" x14ac:dyDescent="0.4">
      <c r="A3732">
        <v>31</v>
      </c>
      <c r="B3732">
        <v>1997</v>
      </c>
      <c r="C3732" t="s">
        <v>522</v>
      </c>
      <c r="D3732">
        <v>1743</v>
      </c>
      <c r="E3732">
        <f>VLOOKUP(C3732,GDP!A$1:BG$265,39,FALSE)</f>
        <v>39147844526.083763</v>
      </c>
      <c r="F3732">
        <f>VLOOKUP(C3732,Population!A$1:BG$265,39,FALSE)</f>
        <v>27825901</v>
      </c>
      <c r="G3732">
        <f t="shared" si="58"/>
        <v>1406.885064605231</v>
      </c>
    </row>
    <row r="3733" spans="1:7" x14ac:dyDescent="0.4">
      <c r="A3733">
        <v>32</v>
      </c>
      <c r="B3733">
        <v>1997</v>
      </c>
      <c r="C3733" t="s">
        <v>1060</v>
      </c>
      <c r="D3733">
        <v>1731</v>
      </c>
      <c r="E3733">
        <f>VLOOKUP(C3733,GDP!A$1:BG$265,39,FALSE)</f>
        <v>143157600024.95944</v>
      </c>
      <c r="F3733">
        <f>VLOOKUP(C3733,Population!A$1:BG$265,39,FALSE)</f>
        <v>10661259</v>
      </c>
      <c r="G3733">
        <f t="shared" si="58"/>
        <v>13427.832493794536</v>
      </c>
    </row>
    <row r="3734" spans="1:7" x14ac:dyDescent="0.4">
      <c r="A3734">
        <v>33</v>
      </c>
      <c r="B3734">
        <v>1997</v>
      </c>
      <c r="C3734" t="s">
        <v>1629</v>
      </c>
      <c r="D3734">
        <v>1726</v>
      </c>
      <c r="E3734">
        <f>VLOOKUP(C3734,GDP!A$1:BG$265,39,FALSE)</f>
        <v>27660149541.18047</v>
      </c>
      <c r="F3734">
        <f>VLOOKUP(C3734,Population!A$1:BG$265,39,FALSE)</f>
        <v>5383291</v>
      </c>
      <c r="G3734">
        <f t="shared" si="58"/>
        <v>5138.1486791593597</v>
      </c>
    </row>
    <row r="3735" spans="1:7" x14ac:dyDescent="0.4">
      <c r="A3735">
        <v>34</v>
      </c>
      <c r="B3735">
        <v>1997</v>
      </c>
      <c r="C3735" t="s">
        <v>60</v>
      </c>
      <c r="D3735">
        <v>1725</v>
      </c>
      <c r="E3735">
        <f>VLOOKUP(C3735,GDP!A$1:BG$265,39,FALSE)</f>
        <v>58147522522.522522</v>
      </c>
      <c r="F3735">
        <f>VLOOKUP(C3735,Population!A$1:BG$265,39,FALSE)</f>
        <v>24827406</v>
      </c>
      <c r="G3735">
        <f t="shared" si="58"/>
        <v>2342.0699900151681</v>
      </c>
    </row>
    <row r="3736" spans="1:7" x14ac:dyDescent="0.4">
      <c r="A3736">
        <v>35</v>
      </c>
      <c r="B3736">
        <v>1997</v>
      </c>
      <c r="C3736" t="s">
        <v>2109</v>
      </c>
      <c r="D3736">
        <v>1719</v>
      </c>
      <c r="E3736">
        <f>VLOOKUP(C3736,GDP!A$1:BG$265,39,FALSE)</f>
        <v>8608515000000</v>
      </c>
      <c r="F3736">
        <f>VLOOKUP(C3736,Population!A$1:BG$265,39,FALSE)</f>
        <v>272657000</v>
      </c>
      <c r="G3736">
        <f t="shared" si="58"/>
        <v>31572.690229849224</v>
      </c>
    </row>
    <row r="3737" spans="1:7" x14ac:dyDescent="0.4">
      <c r="A3737">
        <v>36</v>
      </c>
      <c r="B3737">
        <v>1997</v>
      </c>
      <c r="C3737" t="s">
        <v>2002</v>
      </c>
      <c r="D3737">
        <v>1715</v>
      </c>
      <c r="E3737">
        <f>VLOOKUP(C3737,GDP!A$1:BG$265,39,FALSE)</f>
        <v>82826146131.805161</v>
      </c>
      <c r="F3737">
        <f>VLOOKUP(C3737,Population!A$1:BG$265,39,FALSE)</f>
        <v>3674171</v>
      </c>
      <c r="G3737">
        <f t="shared" si="58"/>
        <v>22542.812006247168</v>
      </c>
    </row>
    <row r="3738" spans="1:7" x14ac:dyDescent="0.4">
      <c r="A3738">
        <v>37</v>
      </c>
      <c r="B3738">
        <v>1997</v>
      </c>
      <c r="C3738" t="s">
        <v>295</v>
      </c>
      <c r="D3738">
        <v>1713</v>
      </c>
      <c r="E3738">
        <f>VLOOKUP(C3738,GDP!A$1:BG$265,39,FALSE)</f>
        <v>189834649111.25739</v>
      </c>
      <c r="F3738">
        <f>VLOOKUP(C3738,Population!A$1:BG$265,39,FALSE)</f>
        <v>60372499</v>
      </c>
      <c r="G3738">
        <f t="shared" si="58"/>
        <v>3144.3894530729526</v>
      </c>
    </row>
    <row r="3739" spans="1:7" x14ac:dyDescent="0.4">
      <c r="A3739">
        <v>38</v>
      </c>
      <c r="B3739">
        <v>1997</v>
      </c>
      <c r="C3739" t="s">
        <v>1064</v>
      </c>
      <c r="D3739">
        <v>1701</v>
      </c>
      <c r="E3739">
        <f>VLOOKUP(C3739,GDP!A$1:BG$265,39,FALSE)</f>
        <v>35822342617.697807</v>
      </c>
      <c r="F3739">
        <f>VLOOKUP(C3739,Population!A$1:BG$265,39,FALSE)</f>
        <v>113522705</v>
      </c>
      <c r="G3739">
        <f t="shared" si="58"/>
        <v>315.55222911309068</v>
      </c>
    </row>
    <row r="3740" spans="1:7" x14ac:dyDescent="0.4">
      <c r="A3740">
        <v>39</v>
      </c>
      <c r="B3740">
        <v>1997</v>
      </c>
      <c r="C3740" t="s">
        <v>74</v>
      </c>
      <c r="D3740">
        <v>1691</v>
      </c>
      <c r="E3740">
        <f>VLOOKUP(C3740,GDP!A$1:BG$265,39,FALSE)</f>
        <v>7925673448.413681</v>
      </c>
      <c r="F3740">
        <f>VLOOKUP(C3740,Population!A$1:BG$265,39,FALSE)</f>
        <v>7870855</v>
      </c>
      <c r="G3740">
        <f t="shared" si="58"/>
        <v>1006.9647386991224</v>
      </c>
    </row>
    <row r="3741" spans="1:7" x14ac:dyDescent="0.4">
      <c r="A3741">
        <v>40</v>
      </c>
      <c r="B3741">
        <v>1997</v>
      </c>
      <c r="C3741" t="s">
        <v>678</v>
      </c>
      <c r="D3741">
        <v>1687</v>
      </c>
      <c r="E3741">
        <f>VLOOKUP(C3741,GDP!A$1:BG$265,39,FALSE)</f>
        <v>113919163421.12143</v>
      </c>
      <c r="F3741">
        <f>VLOOKUP(C3741,Population!A$1:BG$265,39,FALSE)</f>
        <v>62710557</v>
      </c>
      <c r="G3741">
        <f t="shared" si="58"/>
        <v>1816.5866940254004</v>
      </c>
    </row>
    <row r="3742" spans="1:7" x14ac:dyDescent="0.4">
      <c r="A3742">
        <v>41</v>
      </c>
      <c r="B3742">
        <v>1997</v>
      </c>
      <c r="C3742" t="s">
        <v>1147</v>
      </c>
      <c r="D3742">
        <v>1679</v>
      </c>
      <c r="E3742">
        <f>VLOOKUP(C3742,GDP!A$1:BG$265,39,FALSE)</f>
        <v>152586154513.88889</v>
      </c>
      <c r="F3742">
        <f>VLOOKUP(C3742,Population!A$1:BG$265,39,FALSE)</f>
        <v>43657024</v>
      </c>
      <c r="G3742">
        <f t="shared" si="58"/>
        <v>3495.1112222832435</v>
      </c>
    </row>
    <row r="3743" spans="1:7" x14ac:dyDescent="0.4">
      <c r="A3743">
        <v>42</v>
      </c>
      <c r="B3743">
        <v>1997</v>
      </c>
      <c r="C3743" t="s">
        <v>1509</v>
      </c>
      <c r="D3743">
        <v>1677</v>
      </c>
      <c r="E3743">
        <f>VLOOKUP(C3743,GDP!A$1:BG$265,39,FALSE)</f>
        <v>50150401353.601547</v>
      </c>
      <c r="F3743">
        <f>VLOOKUP(C3743,Population!A$1:BG$265,39,FALSE)</f>
        <v>50594105</v>
      </c>
      <c r="G3743">
        <f t="shared" si="58"/>
        <v>991.2301315262232</v>
      </c>
    </row>
    <row r="3744" spans="1:7" x14ac:dyDescent="0.4">
      <c r="A3744">
        <v>43</v>
      </c>
      <c r="B3744">
        <v>1997</v>
      </c>
      <c r="C3744" t="s">
        <v>117</v>
      </c>
      <c r="D3744">
        <v>1673</v>
      </c>
      <c r="E3744">
        <f>VLOOKUP(C3744,GDP!A$1:BG$265,39,FALSE)</f>
        <v>286519135326.94824</v>
      </c>
      <c r="F3744">
        <f>VLOOKUP(C3744,Population!A$1:BG$265,39,FALSE)</f>
        <v>7088906</v>
      </c>
      <c r="G3744">
        <f t="shared" si="58"/>
        <v>40417.962281760862</v>
      </c>
    </row>
    <row r="3745" spans="1:7" x14ac:dyDescent="0.4">
      <c r="A3745">
        <v>44</v>
      </c>
      <c r="B3745">
        <v>1997</v>
      </c>
      <c r="C3745" t="s">
        <v>199</v>
      </c>
      <c r="D3745">
        <v>1672</v>
      </c>
      <c r="E3745">
        <f>VLOOKUP(C3745,GDP!A$1:BG$265,39,FALSE)</f>
        <v>159117799530.3876</v>
      </c>
      <c r="F3745">
        <f>VLOOKUP(C3745,Population!A$1:BG$265,39,FALSE)</f>
        <v>38649660</v>
      </c>
      <c r="G3745">
        <f t="shared" si="58"/>
        <v>4116.9262428282063</v>
      </c>
    </row>
    <row r="3746" spans="1:7" x14ac:dyDescent="0.4">
      <c r="A3746">
        <v>44</v>
      </c>
      <c r="B3746">
        <v>1997</v>
      </c>
      <c r="C3746" t="s">
        <v>637</v>
      </c>
      <c r="D3746">
        <v>1672</v>
      </c>
      <c r="E3746">
        <f>VLOOKUP(C3746,GDP!A$1:BG$265,39,FALSE)</f>
        <v>20746360430.418667</v>
      </c>
      <c r="F3746">
        <f>VLOOKUP(C3746,Population!A$1:BG$265,39,FALSE)</f>
        <v>9384152</v>
      </c>
      <c r="G3746">
        <f t="shared" si="58"/>
        <v>2210.7869129164433</v>
      </c>
    </row>
    <row r="3747" spans="1:7" x14ac:dyDescent="0.4">
      <c r="A3747">
        <v>46</v>
      </c>
      <c r="B3747">
        <v>1997</v>
      </c>
      <c r="C3747" t="s">
        <v>1954</v>
      </c>
      <c r="D3747">
        <v>1644</v>
      </c>
      <c r="E3747">
        <f>VLOOKUP(C3747,GDP!A$1:BG$265,39,FALSE)</f>
        <v>961603952951.82031</v>
      </c>
      <c r="F3747">
        <f>VLOOKUP(C3747,Population!A$1:BG$265,39,FALSE)</f>
        <v>1230075000</v>
      </c>
      <c r="G3747">
        <f t="shared" si="58"/>
        <v>781.74416434105262</v>
      </c>
    </row>
    <row r="3748" spans="1:7" x14ac:dyDescent="0.4">
      <c r="A3748">
        <v>47</v>
      </c>
      <c r="B3748">
        <v>1997</v>
      </c>
      <c r="C3748" t="s">
        <v>1981</v>
      </c>
      <c r="D3748">
        <v>1642</v>
      </c>
      <c r="E3748">
        <f>VLOOKUP(C3748,GDP!A$1:BG$265,39,FALSE)</f>
        <v>3510540809.2485547</v>
      </c>
      <c r="F3748">
        <f>VLOOKUP(C3748,Population!A$1:BG$265,39,FALSE)</f>
        <v>4531600</v>
      </c>
      <c r="G3748">
        <f t="shared" si="58"/>
        <v>774.68020329432318</v>
      </c>
    </row>
    <row r="3749" spans="1:7" x14ac:dyDescent="0.4">
      <c r="A3749">
        <v>48</v>
      </c>
      <c r="B3749">
        <v>1997</v>
      </c>
      <c r="C3749" t="s">
        <v>1046</v>
      </c>
      <c r="D3749">
        <v>1641</v>
      </c>
      <c r="E3749">
        <f>VLOOKUP(C3749,GDP!A$1:BG$265,39,FALSE)</f>
        <v>165963557409.87982</v>
      </c>
      <c r="F3749">
        <f>VLOOKUP(C3749,Population!A$1:BG$265,39,FALSE)</f>
        <v>19505576</v>
      </c>
      <c r="G3749">
        <f t="shared" si="58"/>
        <v>8508.5186620420645</v>
      </c>
    </row>
    <row r="3750" spans="1:7" x14ac:dyDescent="0.4">
      <c r="A3750">
        <v>49</v>
      </c>
      <c r="B3750">
        <v>1997</v>
      </c>
      <c r="C3750" t="s">
        <v>1180</v>
      </c>
      <c r="D3750">
        <v>1640</v>
      </c>
      <c r="E3750">
        <f>VLOOKUP(C3750,GDP!A$1:BG$265,39,FALSE)</f>
        <v>8375077442.9738102</v>
      </c>
      <c r="F3750">
        <f>VLOOKUP(C3750,Population!A$1:BG$265,39,FALSE)</f>
        <v>2586827</v>
      </c>
      <c r="G3750">
        <f t="shared" si="58"/>
        <v>3237.5869909251023</v>
      </c>
    </row>
    <row r="3751" spans="1:7" x14ac:dyDescent="0.4">
      <c r="A3751">
        <v>50</v>
      </c>
      <c r="B3751">
        <v>1997</v>
      </c>
      <c r="C3751" t="s">
        <v>2120</v>
      </c>
      <c r="D3751">
        <v>1635</v>
      </c>
      <c r="E3751">
        <f>VLOOKUP(C3751,GDP!A$1:BG$265,39,FALSE)</f>
        <v>4303281932.2936487</v>
      </c>
      <c r="F3751">
        <f>VLOOKUP(C3751,Population!A$1:BG$265,39,FALSE)</f>
        <v>9666578</v>
      </c>
      <c r="G3751">
        <f t="shared" si="58"/>
        <v>445.17117973843989</v>
      </c>
    </row>
    <row r="3752" spans="1:7" x14ac:dyDescent="0.4">
      <c r="A3752">
        <v>51</v>
      </c>
      <c r="B3752">
        <v>1997</v>
      </c>
      <c r="C3752" t="s">
        <v>1943</v>
      </c>
      <c r="D3752">
        <v>1629</v>
      </c>
      <c r="E3752">
        <f>VLOOKUP(C3752,GDP!A$1:BG$265,39,FALSE)</f>
        <v>3671816504.2385092</v>
      </c>
      <c r="F3752">
        <f>VLOOKUP(C3752,Population!A$1:BG$265,39,FALSE)</f>
        <v>3752431</v>
      </c>
      <c r="G3752">
        <f t="shared" si="58"/>
        <v>978.51672801938503</v>
      </c>
    </row>
    <row r="3753" spans="1:7" x14ac:dyDescent="0.4">
      <c r="A3753">
        <v>52</v>
      </c>
      <c r="B3753">
        <v>1997</v>
      </c>
      <c r="C3753" t="s">
        <v>934</v>
      </c>
      <c r="D3753">
        <v>1618</v>
      </c>
      <c r="E3753">
        <f>VLOOKUP(C3753,GDP!A$1:BG$265,39,FALSE)</f>
        <v>12552071367.153913</v>
      </c>
      <c r="F3753">
        <f>VLOOKUP(C3753,Population!A$1:BG$265,39,FALSE)</f>
        <v>3682725</v>
      </c>
      <c r="G3753">
        <f t="shared" si="58"/>
        <v>3408.3651011557781</v>
      </c>
    </row>
    <row r="3754" spans="1:7" x14ac:dyDescent="0.4">
      <c r="A3754">
        <v>53</v>
      </c>
      <c r="B3754">
        <v>1997</v>
      </c>
      <c r="C3754" t="s">
        <v>750</v>
      </c>
      <c r="D3754">
        <v>1616</v>
      </c>
      <c r="E3754">
        <f>VLOOKUP(C3754,GDP!A$1:BG$265,39,FALSE)</f>
        <v>30354434553.247608</v>
      </c>
      <c r="F3754">
        <f>VLOOKUP(C3754,Population!A$1:BG$265,39,FALSE)</f>
        <v>1715314</v>
      </c>
      <c r="G3754">
        <f t="shared" si="58"/>
        <v>17696.138755497599</v>
      </c>
    </row>
    <row r="3755" spans="1:7" x14ac:dyDescent="0.4">
      <c r="A3755">
        <v>54</v>
      </c>
      <c r="B3755">
        <v>1997</v>
      </c>
      <c r="C3755" t="s">
        <v>505</v>
      </c>
      <c r="D3755">
        <v>1614</v>
      </c>
      <c r="E3755">
        <f>VLOOKUP(C3755,GDP!A$1:BG$265,39,FALSE)</f>
        <v>114724862033.97693</v>
      </c>
      <c r="F3755">
        <f>VLOOKUP(C3755,Population!A$1:BG$265,39,FALSE)</f>
        <v>5836000</v>
      </c>
      <c r="G3755">
        <f t="shared" si="58"/>
        <v>19658.132630907628</v>
      </c>
    </row>
    <row r="3756" spans="1:7" x14ac:dyDescent="0.4">
      <c r="A3756">
        <v>55</v>
      </c>
      <c r="B3756">
        <v>1997</v>
      </c>
      <c r="C3756" t="s">
        <v>109</v>
      </c>
      <c r="D3756">
        <v>1601</v>
      </c>
      <c r="E3756">
        <f>VLOOKUP(C3756,GDP!A$1:BG$265,39,FALSE)</f>
        <v>78436578171.091446</v>
      </c>
      <c r="F3756">
        <f>VLOOKUP(C3756,Population!A$1:BG$265,39,FALSE)</f>
        <v>66151117</v>
      </c>
      <c r="G3756">
        <f t="shared" si="58"/>
        <v>1185.7181212993191</v>
      </c>
    </row>
    <row r="3757" spans="1:7" x14ac:dyDescent="0.4">
      <c r="A3757">
        <v>56</v>
      </c>
      <c r="B3757">
        <v>1997</v>
      </c>
      <c r="C3757" t="s">
        <v>851</v>
      </c>
      <c r="D3757">
        <v>1590</v>
      </c>
      <c r="E3757">
        <f>VLOOKUP(C3757,GDP!A$1:BG$265,39,FALSE)</f>
        <v>0</v>
      </c>
      <c r="F3757">
        <f>VLOOKUP(C3757,Population!A$1:BG$265,39,FALSE)</f>
        <v>21509291</v>
      </c>
      <c r="G3757" t="str">
        <f t="shared" si="58"/>
        <v>.</v>
      </c>
    </row>
    <row r="3758" spans="1:7" x14ac:dyDescent="0.4">
      <c r="A3758">
        <v>57</v>
      </c>
      <c r="B3758">
        <v>1997</v>
      </c>
      <c r="C3758" t="s">
        <v>108</v>
      </c>
      <c r="D3758">
        <v>1589</v>
      </c>
      <c r="E3758">
        <f>VLOOKUP(C3758,GDP!A$1:BG$265,39,FALSE)</f>
        <v>47290180588.599342</v>
      </c>
      <c r="F3758">
        <f>VLOOKUP(C3758,Population!A$1:BG$265,39,FALSE)</f>
        <v>10290486</v>
      </c>
      <c r="G3758">
        <f t="shared" si="58"/>
        <v>4595.5245057035536</v>
      </c>
    </row>
    <row r="3759" spans="1:7" x14ac:dyDescent="0.4">
      <c r="A3759">
        <v>58</v>
      </c>
      <c r="B3759">
        <v>1997</v>
      </c>
      <c r="C3759" t="s">
        <v>1932</v>
      </c>
      <c r="D3759">
        <v>1584</v>
      </c>
      <c r="E3759">
        <f>VLOOKUP(C3759,GDP!A$1:BG$265,39,FALSE)</f>
        <v>78839008444.565521</v>
      </c>
      <c r="F3759">
        <f>VLOOKUP(C3759,Population!A$1:BG$265,39,FALSE)</f>
        <v>2700010</v>
      </c>
      <c r="G3759">
        <f t="shared" si="58"/>
        <v>29199.52461085904</v>
      </c>
    </row>
    <row r="3760" spans="1:7" x14ac:dyDescent="0.4">
      <c r="A3760">
        <v>59</v>
      </c>
      <c r="B3760">
        <v>1997</v>
      </c>
      <c r="C3760" t="s">
        <v>2002</v>
      </c>
      <c r="D3760">
        <v>1579</v>
      </c>
      <c r="E3760">
        <f>VLOOKUP(C3760,GDP!A$1:BG$265,39,FALSE)</f>
        <v>82826146131.805161</v>
      </c>
      <c r="F3760">
        <f>VLOOKUP(C3760,Population!A$1:BG$265,39,FALSE)</f>
        <v>3674171</v>
      </c>
      <c r="G3760">
        <f t="shared" si="58"/>
        <v>22542.812006247168</v>
      </c>
    </row>
    <row r="3761" spans="1:7" x14ac:dyDescent="0.4">
      <c r="A3761">
        <v>60</v>
      </c>
      <c r="B3761">
        <v>1997</v>
      </c>
      <c r="C3761" t="s">
        <v>351</v>
      </c>
      <c r="D3761">
        <v>1575</v>
      </c>
      <c r="E3761" t="e">
        <f>VLOOKUP(C3761,GDP!A$1:BG$265,39,FALSE)</f>
        <v>#N/A</v>
      </c>
      <c r="F3761" t="e">
        <f>VLOOKUP(C3761,Population!A$1:BG$265,39,FALSE)</f>
        <v>#N/A</v>
      </c>
      <c r="G3761" t="str">
        <f t="shared" si="58"/>
        <v>.</v>
      </c>
    </row>
    <row r="3762" spans="1:7" x14ac:dyDescent="0.4">
      <c r="A3762">
        <v>61</v>
      </c>
      <c r="B3762">
        <v>1997</v>
      </c>
      <c r="C3762" t="s">
        <v>2110</v>
      </c>
      <c r="D3762">
        <v>1571</v>
      </c>
      <c r="E3762">
        <f>VLOOKUP(C3762,GDP!A$1:BG$265,39,FALSE)</f>
        <v>14744603773.584906</v>
      </c>
      <c r="F3762">
        <f>VLOOKUP(C3762,Population!A$1:BG$265,39,FALSE)</f>
        <v>23667000</v>
      </c>
      <c r="G3762">
        <f t="shared" si="58"/>
        <v>623.00265236763869</v>
      </c>
    </row>
    <row r="3763" spans="1:7" x14ac:dyDescent="0.4">
      <c r="A3763">
        <v>62</v>
      </c>
      <c r="B3763">
        <v>1997</v>
      </c>
      <c r="C3763" t="s">
        <v>727</v>
      </c>
      <c r="D3763">
        <v>1563</v>
      </c>
      <c r="E3763">
        <f>VLOOKUP(C3763,GDP!A$1:BG$265,39,FALSE)</f>
        <v>48177862501.949509</v>
      </c>
      <c r="F3763">
        <f>VLOOKUP(C3763,Population!A$1:BG$265,39,FALSE)</f>
        <v>29886839</v>
      </c>
      <c r="G3763">
        <f t="shared" si="58"/>
        <v>1612.0093028891249</v>
      </c>
    </row>
    <row r="3764" spans="1:7" x14ac:dyDescent="0.4">
      <c r="A3764">
        <v>63</v>
      </c>
      <c r="B3764">
        <v>1997</v>
      </c>
      <c r="C3764" t="s">
        <v>709</v>
      </c>
      <c r="D3764">
        <v>1560</v>
      </c>
      <c r="E3764">
        <f>VLOOKUP(C3764,GDP!A$1:BG$265,39,FALSE)</f>
        <v>10833497457.512316</v>
      </c>
      <c r="F3764">
        <f>VLOOKUP(C3764,Population!A$1:BG$265,39,FALSE)</f>
        <v>14165423</v>
      </c>
      <c r="G3764">
        <f t="shared" si="58"/>
        <v>764.78460668010518</v>
      </c>
    </row>
    <row r="3765" spans="1:7" x14ac:dyDescent="0.4">
      <c r="A3765">
        <v>64</v>
      </c>
      <c r="B3765">
        <v>1997</v>
      </c>
      <c r="C3765" t="s">
        <v>1988</v>
      </c>
      <c r="D3765">
        <v>1554</v>
      </c>
      <c r="E3765">
        <f>VLOOKUP(C3765,GDP!A$1:BG$265,39,FALSE)</f>
        <v>17790026221.613865</v>
      </c>
      <c r="F3765">
        <f>VLOOKUP(C3765,Population!A$1:BG$265,39,FALSE)</f>
        <v>10887634</v>
      </c>
      <c r="G3765">
        <f t="shared" si="58"/>
        <v>1633.9662245822981</v>
      </c>
    </row>
    <row r="3766" spans="1:7" x14ac:dyDescent="0.4">
      <c r="A3766">
        <v>65</v>
      </c>
      <c r="B3766">
        <v>1997</v>
      </c>
      <c r="C3766" t="s">
        <v>739</v>
      </c>
      <c r="D3766">
        <v>1553</v>
      </c>
      <c r="E3766">
        <f>VLOOKUP(C3766,GDP!A$1:BG$265,39,FALSE)</f>
        <v>4663193916.3498106</v>
      </c>
      <c r="F3766">
        <f>VLOOKUP(C3766,Population!A$1:BG$265,39,FALSE)</f>
        <v>6028882</v>
      </c>
      <c r="G3766">
        <f t="shared" si="58"/>
        <v>773.47573171108854</v>
      </c>
    </row>
    <row r="3767" spans="1:7" x14ac:dyDescent="0.4">
      <c r="A3767">
        <v>66</v>
      </c>
      <c r="B3767">
        <v>1997</v>
      </c>
      <c r="C3767" t="s">
        <v>2072</v>
      </c>
      <c r="D3767">
        <v>1551</v>
      </c>
      <c r="E3767">
        <f>VLOOKUP(C3767,GDP!A$1:BG$265,39,FALSE)</f>
        <v>11297802115.384615</v>
      </c>
      <c r="F3767">
        <f>VLOOKUP(C3767,Population!A$1:BG$265,39,FALSE)</f>
        <v>534608</v>
      </c>
      <c r="G3767">
        <f t="shared" si="58"/>
        <v>21132.87140369133</v>
      </c>
    </row>
    <row r="3768" spans="1:7" x14ac:dyDescent="0.4">
      <c r="A3768">
        <v>67</v>
      </c>
      <c r="B3768">
        <v>1997</v>
      </c>
      <c r="C3768" t="s">
        <v>1474</v>
      </c>
      <c r="D3768">
        <v>1543</v>
      </c>
      <c r="E3768">
        <f>VLOOKUP(C3768,GDP!A$1:BG$265,39,FALSE)</f>
        <v>7676533742.3312902</v>
      </c>
      <c r="F3768">
        <f>VLOOKUP(C3768,Population!A$1:BG$265,39,FALSE)</f>
        <v>15088981</v>
      </c>
      <c r="G3768">
        <f t="shared" si="58"/>
        <v>508.75097147589292</v>
      </c>
    </row>
    <row r="3769" spans="1:7" x14ac:dyDescent="0.4">
      <c r="A3769">
        <v>68</v>
      </c>
      <c r="B3769">
        <v>1997</v>
      </c>
      <c r="C3769" t="s">
        <v>1955</v>
      </c>
      <c r="D3769">
        <v>1538</v>
      </c>
      <c r="E3769">
        <f>VLOOKUP(C3769,GDP!A$1:BG$265,39,FALSE)</f>
        <v>11722142706.127819</v>
      </c>
      <c r="F3769">
        <f>VLOOKUP(C3769,Population!A$1:BG$265,39,FALSE)</f>
        <v>15445986</v>
      </c>
      <c r="G3769">
        <f t="shared" si="58"/>
        <v>758.9119079952435</v>
      </c>
    </row>
    <row r="3770" spans="1:7" x14ac:dyDescent="0.4">
      <c r="A3770">
        <v>69</v>
      </c>
      <c r="B3770">
        <v>1997</v>
      </c>
      <c r="C3770" t="s">
        <v>1976</v>
      </c>
      <c r="D3770">
        <v>1527</v>
      </c>
      <c r="E3770">
        <f>VLOOKUP(C3770,GDP!A$1:BG$265,39,FALSE)</f>
        <v>126833123353.56775</v>
      </c>
      <c r="F3770">
        <f>VLOOKUP(C3770,Population!A$1:BG$265,39,FALSE)</f>
        <v>5139835</v>
      </c>
      <c r="G3770">
        <f t="shared" si="58"/>
        <v>24676.49707696215</v>
      </c>
    </row>
    <row r="3771" spans="1:7" x14ac:dyDescent="0.4">
      <c r="A3771">
        <v>69</v>
      </c>
      <c r="B3771">
        <v>1997</v>
      </c>
      <c r="C3771" t="s">
        <v>1302</v>
      </c>
      <c r="D3771">
        <v>1527</v>
      </c>
      <c r="E3771">
        <f>VLOOKUP(C3771,GDP!A$1:BG$265,39,FALSE)</f>
        <v>20749140606.242496</v>
      </c>
      <c r="F3771">
        <f>VLOOKUP(C3771,Population!A$1:BG$265,39,FALSE)</f>
        <v>1985956</v>
      </c>
      <c r="G3771">
        <f t="shared" si="58"/>
        <v>10447.935707660439</v>
      </c>
    </row>
    <row r="3772" spans="1:7" x14ac:dyDescent="0.4">
      <c r="A3772">
        <v>71</v>
      </c>
      <c r="B3772">
        <v>1997</v>
      </c>
      <c r="C3772" t="s">
        <v>815</v>
      </c>
      <c r="D3772">
        <v>1525</v>
      </c>
      <c r="E3772">
        <f>VLOOKUP(C3772,GDP!A$1:BG$265,39,FALSE)</f>
        <v>652825364726.27466</v>
      </c>
      <c r="F3772">
        <f>VLOOKUP(C3772,Population!A$1:BG$265,39,FALSE)</f>
        <v>29987200</v>
      </c>
      <c r="G3772">
        <f t="shared" si="58"/>
        <v>21770.134081417225</v>
      </c>
    </row>
    <row r="3773" spans="1:7" x14ac:dyDescent="0.4">
      <c r="A3773">
        <v>72</v>
      </c>
      <c r="B3773">
        <v>1997</v>
      </c>
      <c r="C3773" t="s">
        <v>2026</v>
      </c>
      <c r="D3773">
        <v>1522</v>
      </c>
      <c r="E3773">
        <f>VLOOKUP(C3773,GDP!A$1:BG$265,39,FALSE)</f>
        <v>10120274492.878721</v>
      </c>
      <c r="F3773">
        <f>VLOOKUP(C3773,Population!A$1:BG$265,39,FALSE)</f>
        <v>3575137</v>
      </c>
      <c r="G3773">
        <f t="shared" si="58"/>
        <v>2830.7375333808804</v>
      </c>
    </row>
    <row r="3774" spans="1:7" x14ac:dyDescent="0.4">
      <c r="A3774">
        <v>73</v>
      </c>
      <c r="B3774">
        <v>1997</v>
      </c>
      <c r="C3774" t="s">
        <v>2005</v>
      </c>
      <c r="D3774">
        <v>1516</v>
      </c>
      <c r="E3774">
        <f>VLOOKUP(C3774,GDP!A$1:BG$265,39,FALSE)</f>
        <v>22165932062.96603</v>
      </c>
      <c r="F3774">
        <f>VLOOKUP(C3774,Population!A$1:BG$265,39,FALSE)</f>
        <v>15333703</v>
      </c>
      <c r="G3774">
        <f t="shared" si="58"/>
        <v>1445.5694141829947</v>
      </c>
    </row>
    <row r="3775" spans="1:7" x14ac:dyDescent="0.4">
      <c r="A3775">
        <v>74</v>
      </c>
      <c r="B3775">
        <v>1997</v>
      </c>
      <c r="C3775" t="s">
        <v>529</v>
      </c>
      <c r="D3775">
        <v>1515</v>
      </c>
      <c r="E3775">
        <f>VLOOKUP(C3775,GDP!A$1:BG$265,39,FALSE)</f>
        <v>10221705900.000002</v>
      </c>
      <c r="F3775">
        <f>VLOOKUP(C3775,Population!A$1:BG$265,39,FALSE)</f>
        <v>5727755</v>
      </c>
      <c r="G3775">
        <f t="shared" si="58"/>
        <v>1784.5920260206665</v>
      </c>
    </row>
    <row r="3776" spans="1:7" x14ac:dyDescent="0.4">
      <c r="A3776">
        <v>75</v>
      </c>
      <c r="B3776">
        <v>1997</v>
      </c>
      <c r="C3776" t="s">
        <v>2287</v>
      </c>
      <c r="D3776">
        <v>1511</v>
      </c>
      <c r="E3776">
        <f>VLOOKUP(C3776,GDP!A$1:BG$265,39,FALSE)</f>
        <v>3735312142.5702815</v>
      </c>
      <c r="F3776">
        <f>VLOOKUP(C3776,Population!A$1:BG$265,39,FALSE)</f>
        <v>1999599</v>
      </c>
      <c r="G3776">
        <f t="shared" si="58"/>
        <v>1868.030611422731</v>
      </c>
    </row>
    <row r="3777" spans="1:7" x14ac:dyDescent="0.4">
      <c r="A3777">
        <v>76</v>
      </c>
      <c r="B3777">
        <v>1997</v>
      </c>
      <c r="C3777" t="s">
        <v>2260</v>
      </c>
      <c r="D3777">
        <v>1497</v>
      </c>
      <c r="E3777" t="e">
        <f>VLOOKUP(C3777,GDP!A$1:BG$265,39,FALSE)</f>
        <v>#N/A</v>
      </c>
      <c r="F3777" t="e">
        <f>VLOOKUP(C3777,Population!A$1:BG$265,39,FALSE)</f>
        <v>#N/A</v>
      </c>
      <c r="G3777" t="str">
        <f t="shared" si="58"/>
        <v>.</v>
      </c>
    </row>
    <row r="3778" spans="1:7" x14ac:dyDescent="0.4">
      <c r="A3778">
        <v>76</v>
      </c>
      <c r="B3778">
        <v>1997</v>
      </c>
      <c r="C3778" t="s">
        <v>2096</v>
      </c>
      <c r="D3778">
        <v>1497</v>
      </c>
      <c r="E3778">
        <f>VLOOKUP(C3778,GDP!A$1:BG$265,39,FALSE)</f>
        <v>921843144.22905922</v>
      </c>
      <c r="F3778">
        <f>VLOOKUP(C3778,Population!A$1:BG$265,39,FALSE)</f>
        <v>5934282</v>
      </c>
      <c r="G3778">
        <f t="shared" si="58"/>
        <v>155.34198479766536</v>
      </c>
    </row>
    <row r="3779" spans="1:7" x14ac:dyDescent="0.4">
      <c r="A3779">
        <v>78</v>
      </c>
      <c r="B3779">
        <v>1997</v>
      </c>
      <c r="C3779" t="s">
        <v>2275</v>
      </c>
      <c r="D3779">
        <v>1491</v>
      </c>
      <c r="E3779" t="e">
        <f>VLOOKUP(C3779,GDP!A$1:BG$265,39,FALSE)</f>
        <v>#N/A</v>
      </c>
      <c r="F3779" t="e">
        <f>VLOOKUP(C3779,Population!A$1:BG$265,39,FALSE)</f>
        <v>#N/A</v>
      </c>
      <c r="G3779" t="str">
        <f t="shared" ref="G3779:G3842" si="59">IFERROR(IF(E3779*F3779=0,".",E3779/F3779),".")</f>
        <v>.</v>
      </c>
    </row>
    <row r="3780" spans="1:7" x14ac:dyDescent="0.4">
      <c r="A3780">
        <v>79</v>
      </c>
      <c r="B3780">
        <v>1997</v>
      </c>
      <c r="C3780" t="s">
        <v>2003</v>
      </c>
      <c r="D3780">
        <v>1488</v>
      </c>
      <c r="E3780">
        <f>VLOOKUP(C3780,GDP!A$1:BG$265,39,FALSE)</f>
        <v>7548912105.4717407</v>
      </c>
      <c r="F3780">
        <f>VLOOKUP(C3780,Population!A$1:BG$265,39,FALSE)</f>
        <v>271128</v>
      </c>
      <c r="G3780">
        <f t="shared" si="59"/>
        <v>27842.613472130288</v>
      </c>
    </row>
    <row r="3781" spans="1:7" x14ac:dyDescent="0.4">
      <c r="A3781">
        <v>80</v>
      </c>
      <c r="B3781">
        <v>1997</v>
      </c>
      <c r="C3781" t="s">
        <v>2006</v>
      </c>
      <c r="D3781">
        <v>1483</v>
      </c>
      <c r="E3781">
        <f>VLOOKUP(C3781,GDP!A$1:BG$265,39,FALSE)</f>
        <v>13115773737.566362</v>
      </c>
      <c r="F3781">
        <f>VLOOKUP(C3781,Population!A$1:BG$265,39,FALSE)</f>
        <v>28954114</v>
      </c>
      <c r="G3781">
        <f t="shared" si="59"/>
        <v>452.98480684183124</v>
      </c>
    </row>
    <row r="3782" spans="1:7" x14ac:dyDescent="0.4">
      <c r="A3782">
        <v>81</v>
      </c>
      <c r="B3782">
        <v>1997</v>
      </c>
      <c r="C3782" t="s">
        <v>1492</v>
      </c>
      <c r="D3782">
        <v>1480</v>
      </c>
      <c r="E3782">
        <f>VLOOKUP(C3782,GDP!A$1:BG$265,39,FALSE)</f>
        <v>6891308593.75</v>
      </c>
      <c r="F3782">
        <f>VLOOKUP(C3782,Population!A$1:BG$265,39,FALSE)</f>
        <v>17608812</v>
      </c>
      <c r="G3782">
        <f t="shared" si="59"/>
        <v>391.35567997148246</v>
      </c>
    </row>
    <row r="3783" spans="1:7" x14ac:dyDescent="0.4">
      <c r="A3783">
        <v>81</v>
      </c>
      <c r="B3783">
        <v>1997</v>
      </c>
      <c r="C3783" t="s">
        <v>1983</v>
      </c>
      <c r="D3783">
        <v>1480</v>
      </c>
      <c r="E3783">
        <f>VLOOKUP(C3783,GDP!A$1:BG$265,39,FALSE)</f>
        <v>3783788551.0818954</v>
      </c>
      <c r="F3783">
        <f>VLOOKUP(C3783,Population!A$1:BG$265,39,FALSE)</f>
        <v>8337988</v>
      </c>
      <c r="G3783">
        <f t="shared" si="59"/>
        <v>453.8011509589478</v>
      </c>
    </row>
    <row r="3784" spans="1:7" x14ac:dyDescent="0.4">
      <c r="A3784">
        <v>83</v>
      </c>
      <c r="B3784">
        <v>1997</v>
      </c>
      <c r="C3784" t="s">
        <v>2273</v>
      </c>
      <c r="D3784">
        <v>1474</v>
      </c>
      <c r="E3784">
        <f>VLOOKUP(C3784,GDP!A$1:BG$265,39,FALSE)</f>
        <v>2322718991.2645755</v>
      </c>
      <c r="F3784">
        <f>VLOOKUP(C3784,Population!A$1:BG$265,39,FALSE)</f>
        <v>2962470</v>
      </c>
      <c r="G3784">
        <f t="shared" si="59"/>
        <v>784.04810555535596</v>
      </c>
    </row>
    <row r="3785" spans="1:7" x14ac:dyDescent="0.4">
      <c r="A3785">
        <v>84</v>
      </c>
      <c r="B3785">
        <v>1997</v>
      </c>
      <c r="C3785" t="s">
        <v>186</v>
      </c>
      <c r="D3785">
        <v>1471</v>
      </c>
      <c r="E3785">
        <f>VLOOKUP(C3785,GDP!A$1:BG$265,39,FALSE)</f>
        <v>25366200000</v>
      </c>
      <c r="F3785">
        <f>VLOOKUP(C3785,Population!A$1:BG$265,39,FALSE)</f>
        <v>11013983</v>
      </c>
      <c r="G3785">
        <f t="shared" si="59"/>
        <v>2303.0905350044577</v>
      </c>
    </row>
    <row r="3786" spans="1:7" x14ac:dyDescent="0.4">
      <c r="A3786">
        <v>85</v>
      </c>
      <c r="B3786">
        <v>1997</v>
      </c>
      <c r="C3786" t="s">
        <v>2033</v>
      </c>
      <c r="D3786">
        <v>1467</v>
      </c>
      <c r="E3786">
        <f>VLOOKUP(C3786,GDP!A$1:BG$265,39,FALSE)</f>
        <v>3545776697.1210904</v>
      </c>
      <c r="F3786">
        <f>VLOOKUP(C3786,Population!A$1:BG$265,39,FALSE)</f>
        <v>14347854</v>
      </c>
      <c r="G3786">
        <f t="shared" si="59"/>
        <v>247.12941023243548</v>
      </c>
    </row>
    <row r="3787" spans="1:7" x14ac:dyDescent="0.4">
      <c r="A3787">
        <v>86</v>
      </c>
      <c r="B3787">
        <v>1997</v>
      </c>
      <c r="C3787" t="s">
        <v>2104</v>
      </c>
      <c r="D3787">
        <v>1461</v>
      </c>
      <c r="E3787">
        <f>VLOOKUP(C3787,GDP!A$1:BG$265,39,FALSE)</f>
        <v>5737751331.6377945</v>
      </c>
      <c r="F3787">
        <f>VLOOKUP(C3787,Population!A$1:BG$265,39,FALSE)</f>
        <v>1260678</v>
      </c>
      <c r="G3787">
        <f t="shared" si="59"/>
        <v>4551.3218535088217</v>
      </c>
    </row>
    <row r="3788" spans="1:7" x14ac:dyDescent="0.4">
      <c r="A3788">
        <v>87</v>
      </c>
      <c r="B3788">
        <v>1997</v>
      </c>
      <c r="C3788" t="s">
        <v>1961</v>
      </c>
      <c r="D3788">
        <v>1460</v>
      </c>
      <c r="E3788">
        <f>VLOOKUP(C3788,GDP!A$1:BG$265,39,FALSE)</f>
        <v>9594298745.7240601</v>
      </c>
      <c r="F3788">
        <f>VLOOKUP(C3788,Population!A$1:BG$265,39,FALSE)</f>
        <v>891192</v>
      </c>
      <c r="G3788">
        <f t="shared" si="59"/>
        <v>10765.692180499893</v>
      </c>
    </row>
    <row r="3789" spans="1:7" x14ac:dyDescent="0.4">
      <c r="A3789">
        <v>88</v>
      </c>
      <c r="B3789">
        <v>1997</v>
      </c>
      <c r="C3789" t="s">
        <v>2015</v>
      </c>
      <c r="D3789">
        <v>1457</v>
      </c>
      <c r="E3789">
        <f>VLOOKUP(C3789,GDP!A$1:BG$265,39,FALSE)</f>
        <v>30698633109.134304</v>
      </c>
      <c r="F3789">
        <f>VLOOKUP(C3789,Population!A$1:BG$265,39,FALSE)</f>
        <v>5117269</v>
      </c>
      <c r="G3789">
        <f t="shared" si="59"/>
        <v>5999.0266505697282</v>
      </c>
    </row>
    <row r="3790" spans="1:7" x14ac:dyDescent="0.4">
      <c r="A3790">
        <v>89</v>
      </c>
      <c r="B3790">
        <v>1997</v>
      </c>
      <c r="C3790" t="s">
        <v>2285</v>
      </c>
      <c r="D3790">
        <v>1453</v>
      </c>
      <c r="E3790">
        <f>VLOOKUP(C3790,GDP!A$1:BG$265,39,FALSE)</f>
        <v>6091061291.3050108</v>
      </c>
      <c r="F3790">
        <f>VLOOKUP(C3790,Population!A$1:BG$265,39,FALSE)</f>
        <v>43830146</v>
      </c>
      <c r="G3790">
        <f t="shared" si="59"/>
        <v>138.96967834204821</v>
      </c>
    </row>
    <row r="3791" spans="1:7" x14ac:dyDescent="0.4">
      <c r="A3791">
        <v>90</v>
      </c>
      <c r="B3791">
        <v>1997</v>
      </c>
      <c r="C3791" t="s">
        <v>2038</v>
      </c>
      <c r="D3791">
        <v>1451</v>
      </c>
      <c r="E3791">
        <f>VLOOKUP(C3791,GDP!A$1:BG$265,39,FALSE)</f>
        <v>2697105694.0795593</v>
      </c>
      <c r="F3791">
        <f>VLOOKUP(C3791,Population!A$1:BG$265,39,FALSE)</f>
        <v>10114094</v>
      </c>
      <c r="G3791">
        <f t="shared" si="59"/>
        <v>266.66804699259859</v>
      </c>
    </row>
    <row r="3792" spans="1:7" x14ac:dyDescent="0.4">
      <c r="A3792">
        <v>90</v>
      </c>
      <c r="B3792">
        <v>1997</v>
      </c>
      <c r="C3792" t="s">
        <v>1961</v>
      </c>
      <c r="D3792">
        <v>1451</v>
      </c>
      <c r="E3792">
        <f>VLOOKUP(C3792,GDP!A$1:BG$265,39,FALSE)</f>
        <v>9594298745.7240601</v>
      </c>
      <c r="F3792">
        <f>VLOOKUP(C3792,Population!A$1:BG$265,39,FALSE)</f>
        <v>891192</v>
      </c>
      <c r="G3792">
        <f t="shared" si="59"/>
        <v>10765.692180499893</v>
      </c>
    </row>
    <row r="3793" spans="1:7" x14ac:dyDescent="0.4">
      <c r="A3793">
        <v>92</v>
      </c>
      <c r="B3793">
        <v>1997</v>
      </c>
      <c r="C3793" t="s">
        <v>2282</v>
      </c>
      <c r="D3793">
        <v>1447</v>
      </c>
      <c r="E3793">
        <f>VLOOKUP(C3793,GDP!A$1:BG$265,39,FALSE)</f>
        <v>14505233968.871595</v>
      </c>
      <c r="F3793">
        <f>VLOOKUP(C3793,Population!A$1:BG$265,39,FALSE)</f>
        <v>15177456</v>
      </c>
      <c r="G3793">
        <f t="shared" si="59"/>
        <v>955.70917608798175</v>
      </c>
    </row>
    <row r="3794" spans="1:7" x14ac:dyDescent="0.4">
      <c r="A3794">
        <v>93</v>
      </c>
      <c r="B3794">
        <v>1997</v>
      </c>
      <c r="C3794" t="s">
        <v>2095</v>
      </c>
      <c r="D3794">
        <v>1446</v>
      </c>
      <c r="E3794">
        <f>VLOOKUP(C3794,GDP!A$1:BG$265,39,FALSE)</f>
        <v>150180268649.388</v>
      </c>
      <c r="F3794">
        <f>VLOOKUP(C3794,Population!A$1:BG$265,39,FALSE)</f>
        <v>60863506</v>
      </c>
      <c r="G3794">
        <f t="shared" si="59"/>
        <v>2467.4928954863035</v>
      </c>
    </row>
    <row r="3795" spans="1:7" x14ac:dyDescent="0.4">
      <c r="A3795">
        <v>94</v>
      </c>
      <c r="B3795">
        <v>1997</v>
      </c>
      <c r="C3795" t="s">
        <v>1980</v>
      </c>
      <c r="D3795">
        <v>1441</v>
      </c>
      <c r="E3795">
        <f>VLOOKUP(C3795,GDP!A$1:BG$265,39,FALSE)</f>
        <v>5326816858.995863</v>
      </c>
      <c r="F3795">
        <f>VLOOKUP(C3795,Population!A$1:BG$265,39,FALSE)</f>
        <v>1142324</v>
      </c>
      <c r="G3795">
        <f t="shared" si="59"/>
        <v>4663.1401064810534</v>
      </c>
    </row>
    <row r="3796" spans="1:7" x14ac:dyDescent="0.4">
      <c r="A3796">
        <v>95</v>
      </c>
      <c r="B3796">
        <v>1997</v>
      </c>
      <c r="C3796" t="s">
        <v>2079</v>
      </c>
      <c r="D3796">
        <v>1438</v>
      </c>
      <c r="E3796">
        <f>VLOOKUP(C3796,GDP!A$1:BG$265,39,FALSE)</f>
        <v>850218033.62200701</v>
      </c>
      <c r="F3796">
        <f>VLOOKUP(C3796,Population!A$1:BG$265,39,FALSE)</f>
        <v>4305455</v>
      </c>
      <c r="G3796">
        <f t="shared" si="59"/>
        <v>197.47460689334972</v>
      </c>
    </row>
    <row r="3797" spans="1:7" x14ac:dyDescent="0.4">
      <c r="A3797">
        <v>96</v>
      </c>
      <c r="B3797">
        <v>1997</v>
      </c>
      <c r="C3797" t="s">
        <v>2279</v>
      </c>
      <c r="D3797">
        <v>1436</v>
      </c>
      <c r="E3797" t="e">
        <f>VLOOKUP(C3797,GDP!A$1:BG$265,39,FALSE)</f>
        <v>#N/A</v>
      </c>
      <c r="F3797" t="e">
        <f>VLOOKUP(C3797,Population!A$1:BG$265,39,FALSE)</f>
        <v>#N/A</v>
      </c>
      <c r="G3797" t="str">
        <f t="shared" si="59"/>
        <v>.</v>
      </c>
    </row>
    <row r="3798" spans="1:7" x14ac:dyDescent="0.4">
      <c r="A3798">
        <v>97</v>
      </c>
      <c r="B3798">
        <v>1997</v>
      </c>
      <c r="C3798" t="s">
        <v>719</v>
      </c>
      <c r="D3798">
        <v>1435</v>
      </c>
      <c r="E3798">
        <f>VLOOKUP(C3798,GDP!A$1:BG$265,39,FALSE)</f>
        <v>66074513017.714172</v>
      </c>
      <c r="F3798">
        <f>VLOOKUP(C3798,Population!A$1:BG$265,39,FALSE)</f>
        <v>3781300</v>
      </c>
      <c r="G3798">
        <f t="shared" si="59"/>
        <v>17474.020315159913</v>
      </c>
    </row>
    <row r="3799" spans="1:7" x14ac:dyDescent="0.4">
      <c r="A3799">
        <v>98</v>
      </c>
      <c r="B3799">
        <v>1997</v>
      </c>
      <c r="C3799" t="s">
        <v>1261</v>
      </c>
      <c r="D3799">
        <v>1433</v>
      </c>
      <c r="E3799">
        <f>VLOOKUP(C3799,GDP!A$1:BG$265,39,FALSE)</f>
        <v>4672503920.1986609</v>
      </c>
      <c r="F3799">
        <f>VLOOKUP(C3799,Population!A$1:BG$265,39,FALSE)</f>
        <v>9196528</v>
      </c>
      <c r="G3799">
        <f t="shared" si="59"/>
        <v>508.07260307353613</v>
      </c>
    </row>
    <row r="3800" spans="1:7" x14ac:dyDescent="0.4">
      <c r="A3800">
        <v>99</v>
      </c>
      <c r="B3800">
        <v>1997</v>
      </c>
      <c r="C3800" t="s">
        <v>2121</v>
      </c>
      <c r="D3800">
        <v>1431</v>
      </c>
      <c r="E3800">
        <f>VLOOKUP(C3800,GDP!A$1:BG$265,39,FALSE)</f>
        <v>8529571600</v>
      </c>
      <c r="F3800">
        <f>VLOOKUP(C3800,Population!A$1:BG$265,39,FALSE)</f>
        <v>11709997</v>
      </c>
      <c r="G3800">
        <f t="shared" si="59"/>
        <v>728.40083562788277</v>
      </c>
    </row>
    <row r="3801" spans="1:7" x14ac:dyDescent="0.4">
      <c r="A3801">
        <v>100</v>
      </c>
      <c r="B3801">
        <v>1997</v>
      </c>
      <c r="C3801" t="s">
        <v>2004</v>
      </c>
      <c r="D3801">
        <v>1426</v>
      </c>
      <c r="E3801">
        <f>VLOOKUP(C3801,GDP!A$1:BG$265,39,FALSE)</f>
        <v>7246188575.4583921</v>
      </c>
      <c r="F3801">
        <f>VLOOKUP(C3801,Population!A$1:BG$265,39,FALSE)</f>
        <v>4832267</v>
      </c>
      <c r="G3801">
        <f t="shared" si="59"/>
        <v>1499.5422594526322</v>
      </c>
    </row>
    <row r="3802" spans="1:7" x14ac:dyDescent="0.4">
      <c r="A3802">
        <v>1</v>
      </c>
      <c r="B3802">
        <v>1998</v>
      </c>
      <c r="C3802" t="s">
        <v>32</v>
      </c>
      <c r="D3802">
        <v>2076</v>
      </c>
      <c r="E3802">
        <f>VLOOKUP(C3802,GDP!A$1:BG$265,40,FALSE)</f>
        <v>1503108739159.4397</v>
      </c>
      <c r="F3802">
        <f>VLOOKUP(C3802,Population!A$1:BG$265,40,FALSE)</f>
        <v>60186288</v>
      </c>
      <c r="G3802">
        <f t="shared" si="59"/>
        <v>24974.272199000538</v>
      </c>
    </row>
    <row r="3803" spans="1:7" x14ac:dyDescent="0.4">
      <c r="A3803">
        <v>2</v>
      </c>
      <c r="B3803">
        <v>1998</v>
      </c>
      <c r="C3803" t="s">
        <v>51</v>
      </c>
      <c r="D3803">
        <v>2052</v>
      </c>
      <c r="E3803">
        <f>VLOOKUP(C3803,GDP!A$1:BG$265,40,FALSE)</f>
        <v>863723411632.91675</v>
      </c>
      <c r="F3803">
        <f>VLOOKUP(C3803,Population!A$1:BG$265,40,FALSE)</f>
        <v>170170640</v>
      </c>
      <c r="G3803">
        <f t="shared" si="59"/>
        <v>5075.6312113118738</v>
      </c>
    </row>
    <row r="3804" spans="1:7" x14ac:dyDescent="0.4">
      <c r="A3804">
        <v>3</v>
      </c>
      <c r="B3804">
        <v>1998</v>
      </c>
      <c r="C3804" t="s">
        <v>147</v>
      </c>
      <c r="D3804">
        <v>2020</v>
      </c>
      <c r="E3804">
        <f>VLOOKUP(C3804,GDP!A$1:BG$265,40,FALSE)</f>
        <v>1266309245009.4792</v>
      </c>
      <c r="F3804">
        <f>VLOOKUP(C3804,Population!A$1:BG$265,40,FALSE)</f>
        <v>56906744</v>
      </c>
      <c r="G3804">
        <f t="shared" si="59"/>
        <v>22252.35808623103</v>
      </c>
    </row>
    <row r="3805" spans="1:7" x14ac:dyDescent="0.4">
      <c r="A3805">
        <v>4</v>
      </c>
      <c r="B3805">
        <v>1998</v>
      </c>
      <c r="C3805" t="s">
        <v>118</v>
      </c>
      <c r="D3805">
        <v>1994</v>
      </c>
      <c r="E3805">
        <f>VLOOKUP(C3805,GDP!A$1:BG$265,40,FALSE)</f>
        <v>432476116418.57367</v>
      </c>
      <c r="F3805">
        <f>VLOOKUP(C3805,Population!A$1:BG$265,40,FALSE)</f>
        <v>15707209</v>
      </c>
      <c r="G3805">
        <f t="shared" si="59"/>
        <v>27533.606792815557</v>
      </c>
    </row>
    <row r="3806" spans="1:7" x14ac:dyDescent="0.4">
      <c r="A3806">
        <v>5</v>
      </c>
      <c r="B3806">
        <v>1998</v>
      </c>
      <c r="C3806" t="s">
        <v>140</v>
      </c>
      <c r="D3806">
        <v>1979</v>
      </c>
      <c r="E3806">
        <f>VLOOKUP(C3806,GDP!A$1:BG$265,40,FALSE)</f>
        <v>617041986858.22473</v>
      </c>
      <c r="F3806">
        <f>VLOOKUP(C3806,Population!A$1:BG$265,40,FALSE)</f>
        <v>40223509</v>
      </c>
      <c r="G3806">
        <f t="shared" si="59"/>
        <v>15340.332114192841</v>
      </c>
    </row>
    <row r="3807" spans="1:7" x14ac:dyDescent="0.4">
      <c r="A3807">
        <v>6</v>
      </c>
      <c r="B3807">
        <v>1998</v>
      </c>
      <c r="C3807" t="s">
        <v>133</v>
      </c>
      <c r="D3807">
        <v>1977</v>
      </c>
      <c r="E3807">
        <f>VLOOKUP(C3807,GDP!A$1:BG$265,40,FALSE)</f>
        <v>2243225519617.6504</v>
      </c>
      <c r="F3807">
        <f>VLOOKUP(C3807,Population!A$1:BG$265,40,FALSE)</f>
        <v>82047195</v>
      </c>
      <c r="G3807">
        <f t="shared" si="59"/>
        <v>27340.67288488839</v>
      </c>
    </row>
    <row r="3808" spans="1:7" x14ac:dyDescent="0.4">
      <c r="A3808">
        <v>7</v>
      </c>
      <c r="B3808">
        <v>1998</v>
      </c>
      <c r="C3808" t="s">
        <v>1181</v>
      </c>
      <c r="D3808">
        <v>1963</v>
      </c>
      <c r="E3808">
        <f>VLOOKUP(C3808,GDP!A$1:BG$265,40,FALSE)</f>
        <v>25432144406.20433</v>
      </c>
      <c r="F3808">
        <f>VLOOKUP(C3808,Population!A$1:BG$265,40,FALSE)</f>
        <v>4501000</v>
      </c>
      <c r="G3808">
        <f t="shared" si="59"/>
        <v>5650.332016486188</v>
      </c>
    </row>
    <row r="3809" spans="1:7" x14ac:dyDescent="0.4">
      <c r="A3809">
        <v>8</v>
      </c>
      <c r="B3809">
        <v>1998</v>
      </c>
      <c r="C3809" t="s">
        <v>232</v>
      </c>
      <c r="D3809">
        <v>1945</v>
      </c>
      <c r="E3809">
        <f>VLOOKUP(C3809,GDP!A$1:BG$265,40,FALSE)</f>
        <v>1638511096389.533</v>
      </c>
      <c r="F3809">
        <f>VLOOKUP(C3809,Population!A$1:BG$265,40,FALSE)</f>
        <v>58487141</v>
      </c>
      <c r="G3809">
        <f t="shared" si="59"/>
        <v>28014.894699495278</v>
      </c>
    </row>
    <row r="3810" spans="1:7" x14ac:dyDescent="0.4">
      <c r="A3810">
        <v>9</v>
      </c>
      <c r="B3810">
        <v>1998</v>
      </c>
      <c r="C3810" t="s">
        <v>1607</v>
      </c>
      <c r="D3810">
        <v>1944</v>
      </c>
      <c r="E3810">
        <f>VLOOKUP(C3810,GDP!A$1:BG$265,40,FALSE)</f>
        <v>18284194680.384418</v>
      </c>
      <c r="F3810">
        <f>VLOOKUP(C3810,Population!A$1:BG$265,40,FALSE)</f>
        <v>7567745</v>
      </c>
      <c r="G3810">
        <f t="shared" si="59"/>
        <v>2416.0690774311793</v>
      </c>
    </row>
    <row r="3811" spans="1:7" x14ac:dyDescent="0.4">
      <c r="A3811">
        <v>10</v>
      </c>
      <c r="B3811">
        <v>1998</v>
      </c>
      <c r="C3811" t="s">
        <v>65</v>
      </c>
      <c r="D3811">
        <v>1930</v>
      </c>
      <c r="E3811">
        <f>VLOOKUP(C3811,GDP!A$1:BG$265,40,FALSE)</f>
        <v>298948250000</v>
      </c>
      <c r="F3811">
        <f>VLOOKUP(C3811,Population!A$1:BG$265,40,FALSE)</f>
        <v>36241590</v>
      </c>
      <c r="G3811">
        <f t="shared" si="59"/>
        <v>8248.761988643435</v>
      </c>
    </row>
    <row r="3812" spans="1:7" x14ac:dyDescent="0.4">
      <c r="A3812">
        <v>11</v>
      </c>
      <c r="B3812">
        <v>1998</v>
      </c>
      <c r="C3812" t="s">
        <v>467</v>
      </c>
      <c r="D3812">
        <v>1905</v>
      </c>
      <c r="E3812">
        <f>VLOOKUP(C3812,GDP!A$1:BG$265,40,FALSE)</f>
        <v>123981736420.30276</v>
      </c>
      <c r="F3812">
        <f>VLOOKUP(C3812,Population!A$1:BG$265,40,FALSE)</f>
        <v>10160196</v>
      </c>
      <c r="G3812">
        <f t="shared" si="59"/>
        <v>12202.691406770378</v>
      </c>
    </row>
    <row r="3813" spans="1:7" x14ac:dyDescent="0.4">
      <c r="A3813">
        <v>12</v>
      </c>
      <c r="B3813">
        <v>1998</v>
      </c>
      <c r="C3813" t="s">
        <v>1485</v>
      </c>
      <c r="D3813">
        <v>1902</v>
      </c>
      <c r="E3813">
        <f>VLOOKUP(C3813,GDP!A$1:BG$265,40,FALSE)</f>
        <v>66490372105.126205</v>
      </c>
      <c r="F3813">
        <f>VLOOKUP(C3813,Population!A$1:BG$265,40,FALSE)</f>
        <v>10294373</v>
      </c>
      <c r="G3813">
        <f t="shared" si="59"/>
        <v>6458.9045010440368</v>
      </c>
    </row>
    <row r="3814" spans="1:7" x14ac:dyDescent="0.4">
      <c r="A3814">
        <v>12</v>
      </c>
      <c r="B3814">
        <v>1998</v>
      </c>
      <c r="C3814" t="s">
        <v>59</v>
      </c>
      <c r="D3814">
        <v>1902</v>
      </c>
      <c r="E3814">
        <f>VLOOKUP(C3814,GDP!A$1:BG$265,40,FALSE)</f>
        <v>41976002703.920685</v>
      </c>
      <c r="F3814">
        <f>VLOOKUP(C3814,Population!A$1:BG$265,40,FALSE)</f>
        <v>22507344</v>
      </c>
      <c r="G3814">
        <f t="shared" si="59"/>
        <v>1864.9913869855407</v>
      </c>
    </row>
    <row r="3815" spans="1:7" x14ac:dyDescent="0.4">
      <c r="A3815">
        <v>14</v>
      </c>
      <c r="B3815">
        <v>1998</v>
      </c>
      <c r="C3815" t="s">
        <v>126</v>
      </c>
      <c r="D3815">
        <v>1885</v>
      </c>
      <c r="E3815">
        <f>VLOOKUP(C3815,GDP!A$1:BG$265,40,FALSE)</f>
        <v>266800462898.90439</v>
      </c>
      <c r="F3815">
        <f>VLOOKUP(C3815,Population!A$1:BG$265,40,FALSE)</f>
        <v>8850974</v>
      </c>
      <c r="G3815">
        <f t="shared" si="59"/>
        <v>30143.62745827797</v>
      </c>
    </row>
    <row r="3816" spans="1:7" x14ac:dyDescent="0.4">
      <c r="A3816">
        <v>15</v>
      </c>
      <c r="B3816">
        <v>1998</v>
      </c>
      <c r="C3816" t="s">
        <v>33</v>
      </c>
      <c r="D3816">
        <v>1864</v>
      </c>
      <c r="E3816">
        <f>VLOOKUP(C3816,GDP!A$1:BG$265,40,FALSE)</f>
        <v>526502129378.28375</v>
      </c>
      <c r="F3816">
        <f>VLOOKUP(C3816,Population!A$1:BG$265,40,FALSE)</f>
        <v>98821456</v>
      </c>
      <c r="G3816">
        <f t="shared" si="59"/>
        <v>5327.8119012766192</v>
      </c>
    </row>
    <row r="3817" spans="1:7" x14ac:dyDescent="0.4">
      <c r="A3817">
        <v>16</v>
      </c>
      <c r="B3817">
        <v>1998</v>
      </c>
      <c r="C3817" t="s">
        <v>192</v>
      </c>
      <c r="D3817">
        <v>1831</v>
      </c>
      <c r="E3817">
        <f>VLOOKUP(C3817,GDP!A$1:BG$265,40,FALSE)</f>
        <v>154165219811.53333</v>
      </c>
      <c r="F3817">
        <f>VLOOKUP(C3817,Population!A$1:BG$265,40,FALSE)</f>
        <v>4431464</v>
      </c>
      <c r="G3817">
        <f t="shared" si="59"/>
        <v>34788.778564269807</v>
      </c>
    </row>
    <row r="3818" spans="1:7" x14ac:dyDescent="0.4">
      <c r="A3818">
        <v>17</v>
      </c>
      <c r="B3818">
        <v>1998</v>
      </c>
      <c r="C3818" t="s">
        <v>858</v>
      </c>
      <c r="D3818">
        <v>1820</v>
      </c>
      <c r="E3818">
        <f>VLOOKUP(C3818,GDP!A$1:BG$265,40,FALSE)</f>
        <v>176992000955.10983</v>
      </c>
      <c r="F3818">
        <f>VLOOKUP(C3818,Population!A$1:BG$265,40,FALSE)</f>
        <v>5304219</v>
      </c>
      <c r="G3818">
        <f t="shared" si="59"/>
        <v>33368.154850904502</v>
      </c>
    </row>
    <row r="3819" spans="1:7" x14ac:dyDescent="0.4">
      <c r="A3819">
        <v>18</v>
      </c>
      <c r="B3819">
        <v>1998</v>
      </c>
      <c r="C3819" t="s">
        <v>43</v>
      </c>
      <c r="D3819">
        <v>1816</v>
      </c>
      <c r="E3819">
        <f>VLOOKUP(C3819,GDP!A$1:BG$265,40,FALSE)</f>
        <v>260601911535.89685</v>
      </c>
      <c r="F3819">
        <f>VLOOKUP(C3819,Population!A$1:BG$265,40,FALSE)</f>
        <v>10203008</v>
      </c>
      <c r="G3819">
        <f t="shared" si="59"/>
        <v>25541.674723365584</v>
      </c>
    </row>
    <row r="3820" spans="1:7" x14ac:dyDescent="0.4">
      <c r="A3820">
        <v>19</v>
      </c>
      <c r="B3820">
        <v>1998</v>
      </c>
      <c r="C3820" t="s">
        <v>522</v>
      </c>
      <c r="D3820">
        <v>1807</v>
      </c>
      <c r="E3820">
        <f>VLOOKUP(C3820,GDP!A$1:BG$265,40,FALSE)</f>
        <v>41806219378.618134</v>
      </c>
      <c r="F3820">
        <f>VLOOKUP(C3820,Population!A$1:BG$265,40,FALSE)</f>
        <v>28175263</v>
      </c>
      <c r="G3820">
        <f t="shared" si="59"/>
        <v>1483.7916287992816</v>
      </c>
    </row>
    <row r="3821" spans="1:7" x14ac:dyDescent="0.4">
      <c r="A3821">
        <v>20</v>
      </c>
      <c r="B3821">
        <v>1998</v>
      </c>
      <c r="C3821" t="s">
        <v>77</v>
      </c>
      <c r="D3821">
        <v>1803</v>
      </c>
      <c r="E3821">
        <f>VLOOKUP(C3821,GDP!A$1:BG$265,40,FALSE)</f>
        <v>9024567484.2012997</v>
      </c>
      <c r="F3821">
        <f>VLOOKUP(C3821,Population!A$1:BG$265,40,FALSE)</f>
        <v>5089310</v>
      </c>
      <c r="G3821">
        <f t="shared" si="59"/>
        <v>1773.2398859965888</v>
      </c>
    </row>
    <row r="3822" spans="1:7" x14ac:dyDescent="0.4">
      <c r="A3822">
        <v>21</v>
      </c>
      <c r="B3822">
        <v>1998</v>
      </c>
      <c r="C3822" t="s">
        <v>2073</v>
      </c>
      <c r="D3822">
        <v>1779</v>
      </c>
      <c r="E3822">
        <f>VLOOKUP(C3822,GDP!A$1:BG$265,40,FALSE)</f>
        <v>270953116950.02576</v>
      </c>
      <c r="F3822">
        <f>VLOOKUP(C3822,Population!A$1:BG$265,40,FALSE)</f>
        <v>147670692</v>
      </c>
      <c r="G3822">
        <f t="shared" si="59"/>
        <v>1834.8469373328714</v>
      </c>
    </row>
    <row r="3823" spans="1:7" x14ac:dyDescent="0.4">
      <c r="A3823">
        <v>22</v>
      </c>
      <c r="B3823">
        <v>1998</v>
      </c>
      <c r="C3823" t="s">
        <v>565</v>
      </c>
      <c r="D3823">
        <v>1764</v>
      </c>
      <c r="E3823">
        <f>VLOOKUP(C3823,GDP!A$1:BG$265,40,FALSE)</f>
        <v>398899138574.23865</v>
      </c>
      <c r="F3823">
        <f>VLOOKUP(C3823,Population!A$1:BG$265,40,FALSE)</f>
        <v>18711000</v>
      </c>
      <c r="G3823">
        <f t="shared" si="59"/>
        <v>21318.964169431812</v>
      </c>
    </row>
    <row r="3824" spans="1:7" x14ac:dyDescent="0.4">
      <c r="A3824">
        <v>22</v>
      </c>
      <c r="B3824">
        <v>1998</v>
      </c>
      <c r="C3824" t="s">
        <v>199</v>
      </c>
      <c r="D3824">
        <v>1764</v>
      </c>
      <c r="E3824">
        <f>VLOOKUP(C3824,GDP!A$1:BG$265,40,FALSE)</f>
        <v>174388271853.59958</v>
      </c>
      <c r="F3824">
        <f>VLOOKUP(C3824,Population!A$1:BG$265,40,FALSE)</f>
        <v>38663481</v>
      </c>
      <c r="G3824">
        <f t="shared" si="59"/>
        <v>4510.4131170599867</v>
      </c>
    </row>
    <row r="3825" spans="1:7" x14ac:dyDescent="0.4">
      <c r="A3825">
        <v>24</v>
      </c>
      <c r="B3825">
        <v>1998</v>
      </c>
      <c r="C3825" t="s">
        <v>81</v>
      </c>
      <c r="D3825">
        <v>1758</v>
      </c>
      <c r="E3825">
        <f>VLOOKUP(C3825,GDP!A$1:BG$265,40,FALSE)</f>
        <v>25385928198.32122</v>
      </c>
      <c r="F3825">
        <f>VLOOKUP(C3825,Population!A$1:BG$265,40,FALSE)</f>
        <v>3292138</v>
      </c>
      <c r="G3825">
        <f t="shared" si="59"/>
        <v>7711.0765703993029</v>
      </c>
    </row>
    <row r="3826" spans="1:7" x14ac:dyDescent="0.4">
      <c r="A3826">
        <v>25</v>
      </c>
      <c r="B3826">
        <v>1998</v>
      </c>
      <c r="C3826" t="s">
        <v>70</v>
      </c>
      <c r="D3826">
        <v>1755</v>
      </c>
      <c r="E3826">
        <f>VLOOKUP(C3826,GDP!A$1:BG$265,40,FALSE)</f>
        <v>81577430181.407364</v>
      </c>
      <c r="F3826">
        <f>VLOOKUP(C3826,Population!A$1:BG$265,40,FALSE)</f>
        <v>14887756</v>
      </c>
      <c r="G3826">
        <f t="shared" si="59"/>
        <v>5479.4980641412558</v>
      </c>
    </row>
    <row r="3827" spans="1:7" x14ac:dyDescent="0.4">
      <c r="A3827">
        <v>26</v>
      </c>
      <c r="B3827">
        <v>1998</v>
      </c>
      <c r="C3827" t="s">
        <v>1312</v>
      </c>
      <c r="D3827">
        <v>1750</v>
      </c>
      <c r="E3827">
        <f>VLOOKUP(C3827,GDP!A$1:BG$265,40,FALSE)</f>
        <v>27981896948.474232</v>
      </c>
      <c r="F3827">
        <f>VLOOKUP(C3827,Population!A$1:BG$265,40,FALSE)</f>
        <v>12163885</v>
      </c>
      <c r="G3827">
        <f t="shared" si="59"/>
        <v>2300.4078835400228</v>
      </c>
    </row>
    <row r="3828" spans="1:7" x14ac:dyDescent="0.4">
      <c r="A3828">
        <v>27</v>
      </c>
      <c r="B3828">
        <v>1998</v>
      </c>
      <c r="C3828" t="s">
        <v>678</v>
      </c>
      <c r="D3828">
        <v>1748</v>
      </c>
      <c r="E3828">
        <f>VLOOKUP(C3828,GDP!A$1:BG$265,40,FALSE)</f>
        <v>110276913362.53244</v>
      </c>
      <c r="F3828">
        <f>VLOOKUP(C3828,Population!A$1:BG$265,40,FALSE)</f>
        <v>63900630</v>
      </c>
      <c r="G3828">
        <f t="shared" si="59"/>
        <v>1725.7562775598994</v>
      </c>
    </row>
    <row r="3829" spans="1:7" x14ac:dyDescent="0.4">
      <c r="A3829">
        <v>28</v>
      </c>
      <c r="B3829">
        <v>1998</v>
      </c>
      <c r="C3829" t="s">
        <v>2002</v>
      </c>
      <c r="D3829">
        <v>1740</v>
      </c>
      <c r="E3829">
        <f>VLOOKUP(C3829,GDP!A$1:BG$265,40,FALSE)</f>
        <v>90082034316.474152</v>
      </c>
      <c r="F3829">
        <f>VLOOKUP(C3829,Population!A$1:BG$265,40,FALSE)</f>
        <v>3712696</v>
      </c>
      <c r="G3829">
        <f t="shared" si="59"/>
        <v>24263.240059642412</v>
      </c>
    </row>
    <row r="3830" spans="1:7" x14ac:dyDescent="0.4">
      <c r="A3830">
        <v>29</v>
      </c>
      <c r="B3830">
        <v>1998</v>
      </c>
      <c r="C3830" t="s">
        <v>399</v>
      </c>
      <c r="D3830">
        <v>1739</v>
      </c>
      <c r="E3830">
        <f>VLOOKUP(C3830,GDP!A$1:BG$265,40,FALSE)</f>
        <v>98443739941.166382</v>
      </c>
      <c r="F3830">
        <f>VLOOKUP(C3830,Population!A$1:BG$265,40,FALSE)</f>
        <v>39234062</v>
      </c>
      <c r="G3830">
        <f t="shared" si="59"/>
        <v>2509.1396333412122</v>
      </c>
    </row>
    <row r="3831" spans="1:7" x14ac:dyDescent="0.4">
      <c r="A3831">
        <v>30</v>
      </c>
      <c r="B3831">
        <v>1998</v>
      </c>
      <c r="C3831" t="s">
        <v>100</v>
      </c>
      <c r="D3831">
        <v>1730</v>
      </c>
      <c r="E3831">
        <f>VLOOKUP(C3831,GDP!A$1:BG$265,40,FALSE)</f>
        <v>218259904401.95642</v>
      </c>
      <c r="F3831">
        <f>VLOOKUP(C3831,Population!A$1:BG$265,40,FALSE)</f>
        <v>7976789</v>
      </c>
      <c r="G3831">
        <f t="shared" si="59"/>
        <v>27361.875110643698</v>
      </c>
    </row>
    <row r="3832" spans="1:7" x14ac:dyDescent="0.4">
      <c r="A3832">
        <v>31</v>
      </c>
      <c r="B3832">
        <v>1998</v>
      </c>
      <c r="C3832" t="s">
        <v>1060</v>
      </c>
      <c r="D3832">
        <v>1720</v>
      </c>
      <c r="E3832">
        <f>VLOOKUP(C3832,GDP!A$1:BG$265,40,FALSE)</f>
        <v>144428172835.23581</v>
      </c>
      <c r="F3832">
        <f>VLOOKUP(C3832,Population!A$1:BG$265,40,FALSE)</f>
        <v>10720509</v>
      </c>
      <c r="G3832">
        <f t="shared" si="59"/>
        <v>13472.137641527637</v>
      </c>
    </row>
    <row r="3833" spans="1:7" x14ac:dyDescent="0.4">
      <c r="A3833">
        <v>32</v>
      </c>
      <c r="B3833">
        <v>1998</v>
      </c>
      <c r="C3833" t="s">
        <v>60</v>
      </c>
      <c r="D3833">
        <v>1715</v>
      </c>
      <c r="E3833">
        <f>VLOOKUP(C3833,GDP!A$1:BG$265,40,FALSE)</f>
        <v>55501467877.381035</v>
      </c>
      <c r="F3833">
        <f>VLOOKUP(C3833,Population!A$1:BG$265,40,FALSE)</f>
        <v>25199748</v>
      </c>
      <c r="G3833">
        <f t="shared" si="59"/>
        <v>2202.4612260956355</v>
      </c>
    </row>
    <row r="3834" spans="1:7" x14ac:dyDescent="0.4">
      <c r="A3834">
        <v>33</v>
      </c>
      <c r="B3834">
        <v>1998</v>
      </c>
      <c r="C3834" t="s">
        <v>281</v>
      </c>
      <c r="D3834">
        <v>1712</v>
      </c>
      <c r="E3834" t="e">
        <f>VLOOKUP(C3834,GDP!A$1:BG$265,40,FALSE)</f>
        <v>#N/A</v>
      </c>
      <c r="F3834" t="e">
        <f>VLOOKUP(C3834,Population!A$1:BG$265,40,FALSE)</f>
        <v>#N/A</v>
      </c>
      <c r="G3834" t="str">
        <f t="shared" si="59"/>
        <v>.</v>
      </c>
    </row>
    <row r="3835" spans="1:7" x14ac:dyDescent="0.4">
      <c r="A3835">
        <v>34</v>
      </c>
      <c r="B3835">
        <v>1998</v>
      </c>
      <c r="C3835" t="s">
        <v>1046</v>
      </c>
      <c r="D3835">
        <v>1710</v>
      </c>
      <c r="E3835">
        <f>VLOOKUP(C3835,GDP!A$1:BG$265,40,FALSE)</f>
        <v>146775498080</v>
      </c>
      <c r="F3835">
        <f>VLOOKUP(C3835,Population!A$1:BG$265,40,FALSE)</f>
        <v>19882458</v>
      </c>
      <c r="G3835">
        <f t="shared" si="59"/>
        <v>7382.160600062628</v>
      </c>
    </row>
    <row r="3836" spans="1:7" x14ac:dyDescent="0.4">
      <c r="A3836">
        <v>35</v>
      </c>
      <c r="B3836">
        <v>1998</v>
      </c>
      <c r="C3836" t="s">
        <v>1509</v>
      </c>
      <c r="D3836">
        <v>1709</v>
      </c>
      <c r="E3836">
        <f>VLOOKUP(C3836,GDP!A$1:BG$265,40,FALSE)</f>
        <v>41883242906.715652</v>
      </c>
      <c r="F3836">
        <f>VLOOKUP(C3836,Population!A$1:BG$265,40,FALSE)</f>
        <v>50143939</v>
      </c>
      <c r="G3836">
        <f t="shared" si="59"/>
        <v>835.2603274089746</v>
      </c>
    </row>
    <row r="3837" spans="1:7" x14ac:dyDescent="0.4">
      <c r="A3837">
        <v>36</v>
      </c>
      <c r="B3837">
        <v>1998</v>
      </c>
      <c r="C3837" t="s">
        <v>1954</v>
      </c>
      <c r="D3837">
        <v>1706</v>
      </c>
      <c r="E3837">
        <f>VLOOKUP(C3837,GDP!A$1:BG$265,40,FALSE)</f>
        <v>1029043097554.0822</v>
      </c>
      <c r="F3837">
        <f>VLOOKUP(C3837,Population!A$1:BG$265,40,FALSE)</f>
        <v>1241935000</v>
      </c>
      <c r="G3837">
        <f t="shared" si="59"/>
        <v>828.58047929568147</v>
      </c>
    </row>
    <row r="3838" spans="1:7" x14ac:dyDescent="0.4">
      <c r="A3838">
        <v>37</v>
      </c>
      <c r="B3838">
        <v>1998</v>
      </c>
      <c r="C3838" t="s">
        <v>1064</v>
      </c>
      <c r="D3838">
        <v>1697</v>
      </c>
      <c r="E3838">
        <f>VLOOKUP(C3838,GDP!A$1:BG$265,40,FALSE)</f>
        <v>32004613750</v>
      </c>
      <c r="F3838">
        <f>VLOOKUP(C3838,Population!A$1:BG$265,40,FALSE)</f>
        <v>116385750</v>
      </c>
      <c r="G3838">
        <f t="shared" si="59"/>
        <v>274.9873910680646</v>
      </c>
    </row>
    <row r="3839" spans="1:7" x14ac:dyDescent="0.4">
      <c r="A3839">
        <v>38</v>
      </c>
      <c r="B3839">
        <v>1998</v>
      </c>
      <c r="C3839" t="s">
        <v>2109</v>
      </c>
      <c r="D3839">
        <v>1696</v>
      </c>
      <c r="E3839">
        <f>VLOOKUP(C3839,GDP!A$1:BG$265,40,FALSE)</f>
        <v>9089168000000</v>
      </c>
      <c r="F3839">
        <f>VLOOKUP(C3839,Population!A$1:BG$265,40,FALSE)</f>
        <v>275854000</v>
      </c>
      <c r="G3839">
        <f t="shared" si="59"/>
        <v>32949.197764034601</v>
      </c>
    </row>
    <row r="3840" spans="1:7" x14ac:dyDescent="0.4">
      <c r="A3840">
        <v>38</v>
      </c>
      <c r="B3840">
        <v>1998</v>
      </c>
      <c r="C3840" t="s">
        <v>1170</v>
      </c>
      <c r="D3840">
        <v>1696</v>
      </c>
      <c r="E3840">
        <f>VLOOKUP(C3840,GDP!A$1:BG$265,40,FALSE)</f>
        <v>4032509760872.936</v>
      </c>
      <c r="F3840">
        <f>VLOOKUP(C3840,Population!A$1:BG$265,40,FALSE)</f>
        <v>126400000</v>
      </c>
      <c r="G3840">
        <f t="shared" si="59"/>
        <v>31902.767095513733</v>
      </c>
    </row>
    <row r="3841" spans="1:7" x14ac:dyDescent="0.4">
      <c r="A3841">
        <v>40</v>
      </c>
      <c r="B3841">
        <v>1998</v>
      </c>
      <c r="C3841" t="s">
        <v>74</v>
      </c>
      <c r="D3841">
        <v>1691</v>
      </c>
      <c r="E3841">
        <f>VLOOKUP(C3841,GDP!A$1:BG$265,40,FALSE)</f>
        <v>8497545598.083519</v>
      </c>
      <c r="F3841">
        <f>VLOOKUP(C3841,Population!A$1:BG$265,40,FALSE)</f>
        <v>8026254</v>
      </c>
      <c r="G3841">
        <f t="shared" si="59"/>
        <v>1058.7187495042542</v>
      </c>
    </row>
    <row r="3842" spans="1:7" x14ac:dyDescent="0.4">
      <c r="A3842">
        <v>40</v>
      </c>
      <c r="B3842">
        <v>1998</v>
      </c>
      <c r="C3842" t="s">
        <v>505</v>
      </c>
      <c r="D3842">
        <v>1691</v>
      </c>
      <c r="E3842">
        <f>VLOOKUP(C3842,GDP!A$1:BG$265,40,FALSE)</f>
        <v>115979230546.56456</v>
      </c>
      <c r="F3842">
        <f>VLOOKUP(C3842,Population!A$1:BG$265,40,FALSE)</f>
        <v>5971000</v>
      </c>
      <c r="G3842">
        <f t="shared" si="59"/>
        <v>19423.753231714043</v>
      </c>
    </row>
    <row r="3843" spans="1:7" x14ac:dyDescent="0.4">
      <c r="A3843">
        <v>42</v>
      </c>
      <c r="B3843">
        <v>1998</v>
      </c>
      <c r="C3843" t="s">
        <v>2255</v>
      </c>
      <c r="D3843">
        <v>1690</v>
      </c>
      <c r="E3843">
        <f>VLOOKUP(C3843,GDP!A$1:BG$265,40,FALSE)</f>
        <v>374241351752.48315</v>
      </c>
      <c r="F3843">
        <f>VLOOKUP(C3843,Population!A$1:BG$265,40,FALSE)</f>
        <v>46286503</v>
      </c>
      <c r="G3843">
        <f t="shared" ref="G3843:G3906" si="60">IFERROR(IF(E3843*F3843=0,".",E3843/F3843),".")</f>
        <v>8085.3235283832773</v>
      </c>
    </row>
    <row r="3844" spans="1:7" x14ac:dyDescent="0.4">
      <c r="A3844">
        <v>43</v>
      </c>
      <c r="B3844">
        <v>1998</v>
      </c>
      <c r="C3844" t="s">
        <v>1629</v>
      </c>
      <c r="D3844">
        <v>1687</v>
      </c>
      <c r="E3844">
        <f>VLOOKUP(C3844,GDP!A$1:BG$265,40,FALSE)</f>
        <v>29828899205.727711</v>
      </c>
      <c r="F3844">
        <f>VLOOKUP(C3844,Population!A$1:BG$265,40,FALSE)</f>
        <v>5390516</v>
      </c>
      <c r="G3844">
        <f t="shared" si="60"/>
        <v>5533.5888448763926</v>
      </c>
    </row>
    <row r="3845" spans="1:7" x14ac:dyDescent="0.4">
      <c r="A3845">
        <v>44</v>
      </c>
      <c r="B3845">
        <v>1998</v>
      </c>
      <c r="C3845" t="s">
        <v>109</v>
      </c>
      <c r="D3845">
        <v>1678</v>
      </c>
      <c r="E3845">
        <f>VLOOKUP(C3845,GDP!A$1:BG$265,40,FALSE)</f>
        <v>84828807556.080292</v>
      </c>
      <c r="F3845">
        <f>VLOOKUP(C3845,Population!A$1:BG$265,40,FALSE)</f>
        <v>67378056</v>
      </c>
      <c r="G3845">
        <f t="shared" si="60"/>
        <v>1258.9975519044403</v>
      </c>
    </row>
    <row r="3846" spans="1:7" x14ac:dyDescent="0.4">
      <c r="A3846">
        <v>45</v>
      </c>
      <c r="B3846">
        <v>1998</v>
      </c>
      <c r="C3846" t="s">
        <v>1180</v>
      </c>
      <c r="D3846">
        <v>1675</v>
      </c>
      <c r="E3846">
        <f>VLOOKUP(C3846,GDP!A$1:BG$265,40,FALSE)</f>
        <v>8763219645.2933159</v>
      </c>
      <c r="F3846">
        <f>VLOOKUP(C3846,Population!A$1:BG$265,40,FALSE)</f>
        <v>2611367</v>
      </c>
      <c r="G3846">
        <f t="shared" si="60"/>
        <v>3355.797804480686</v>
      </c>
    </row>
    <row r="3847" spans="1:7" x14ac:dyDescent="0.4">
      <c r="A3847">
        <v>46</v>
      </c>
      <c r="B3847">
        <v>1998</v>
      </c>
      <c r="C3847" t="s">
        <v>410</v>
      </c>
      <c r="D3847">
        <v>1674</v>
      </c>
      <c r="E3847">
        <f>VLOOKUP(C3847,GDP!A$1:BG$265,40,FALSE)</f>
        <v>14630992956.14633</v>
      </c>
      <c r="F3847">
        <f>VLOOKUP(C3847,Population!A$1:BG$265,40,FALSE)</f>
        <v>8256786</v>
      </c>
      <c r="G3847">
        <f t="shared" si="60"/>
        <v>1771.9961442801509</v>
      </c>
    </row>
    <row r="3848" spans="1:7" x14ac:dyDescent="0.4">
      <c r="A3848">
        <v>47</v>
      </c>
      <c r="B3848">
        <v>1998</v>
      </c>
      <c r="C3848" t="s">
        <v>1147</v>
      </c>
      <c r="D3848">
        <v>1672</v>
      </c>
      <c r="E3848">
        <f>VLOOKUP(C3848,GDP!A$1:BG$265,40,FALSE)</f>
        <v>137774361015.14029</v>
      </c>
      <c r="F3848">
        <f>VLOOKUP(C3848,Population!A$1:BG$265,40,FALSE)</f>
        <v>44372112</v>
      </c>
      <c r="G3848">
        <f t="shared" si="60"/>
        <v>3104.976409848156</v>
      </c>
    </row>
    <row r="3849" spans="1:7" x14ac:dyDescent="0.4">
      <c r="A3849">
        <v>48</v>
      </c>
      <c r="B3849">
        <v>1998</v>
      </c>
      <c r="C3849" t="s">
        <v>750</v>
      </c>
      <c r="D3849">
        <v>1671</v>
      </c>
      <c r="E3849">
        <f>VLOOKUP(C3849,GDP!A$1:BG$265,40,FALSE)</f>
        <v>25941929461.942257</v>
      </c>
      <c r="F3849">
        <f>VLOOKUP(C3849,Population!A$1:BG$265,40,FALSE)</f>
        <v>1836353</v>
      </c>
      <c r="G3849">
        <f t="shared" si="60"/>
        <v>14126.875095334208</v>
      </c>
    </row>
    <row r="3850" spans="1:7" x14ac:dyDescent="0.4">
      <c r="A3850">
        <v>49</v>
      </c>
      <c r="B3850">
        <v>1998</v>
      </c>
      <c r="C3850" t="s">
        <v>108</v>
      </c>
      <c r="D3850">
        <v>1668</v>
      </c>
      <c r="E3850">
        <f>VLOOKUP(C3850,GDP!A$1:BG$265,40,FALSE)</f>
        <v>48770466838.649132</v>
      </c>
      <c r="F3850">
        <f>VLOOKUP(C3850,Population!A$1:BG$265,40,FALSE)</f>
        <v>10266570</v>
      </c>
      <c r="G3850">
        <f t="shared" si="60"/>
        <v>4750.4148745539287</v>
      </c>
    </row>
    <row r="3851" spans="1:7" x14ac:dyDescent="0.4">
      <c r="A3851">
        <v>49</v>
      </c>
      <c r="B3851">
        <v>1998</v>
      </c>
      <c r="C3851" t="s">
        <v>117</v>
      </c>
      <c r="D3851">
        <v>1668</v>
      </c>
      <c r="E3851">
        <f>VLOOKUP(C3851,GDP!A$1:BG$265,40,FALSE)</f>
        <v>295045152020.96838</v>
      </c>
      <c r="F3851">
        <f>VLOOKUP(C3851,Population!A$1:BG$265,40,FALSE)</f>
        <v>7110001</v>
      </c>
      <c r="G3851">
        <f t="shared" si="60"/>
        <v>41497.202605311642</v>
      </c>
    </row>
    <row r="3852" spans="1:7" x14ac:dyDescent="0.4">
      <c r="A3852">
        <v>51</v>
      </c>
      <c r="B3852">
        <v>1998</v>
      </c>
      <c r="C3852" t="s">
        <v>295</v>
      </c>
      <c r="D3852">
        <v>1663</v>
      </c>
      <c r="E3852">
        <f>VLOOKUP(C3852,GDP!A$1:BG$265,40,FALSE)</f>
        <v>275768695818.94897</v>
      </c>
      <c r="F3852">
        <f>VLOOKUP(C3852,Population!A$1:BG$265,40,FALSE)</f>
        <v>61329590</v>
      </c>
      <c r="G3852">
        <f t="shared" si="60"/>
        <v>4496.5031694969584</v>
      </c>
    </row>
    <row r="3853" spans="1:7" x14ac:dyDescent="0.4">
      <c r="A3853">
        <v>52</v>
      </c>
      <c r="B3853">
        <v>1998</v>
      </c>
      <c r="C3853" t="s">
        <v>637</v>
      </c>
      <c r="D3853">
        <v>1632</v>
      </c>
      <c r="E3853">
        <f>VLOOKUP(C3853,GDP!A$1:BG$265,40,FALSE)</f>
        <v>21803372266.619827</v>
      </c>
      <c r="F3853">
        <f>VLOOKUP(C3853,Population!A$1:BG$265,40,FALSE)</f>
        <v>9499395</v>
      </c>
      <c r="G3853">
        <f t="shared" si="60"/>
        <v>2295.2379879581622</v>
      </c>
    </row>
    <row r="3854" spans="1:7" x14ac:dyDescent="0.4">
      <c r="A3854">
        <v>53</v>
      </c>
      <c r="B3854">
        <v>1998</v>
      </c>
      <c r="C3854" t="s">
        <v>934</v>
      </c>
      <c r="D3854">
        <v>1620</v>
      </c>
      <c r="E3854">
        <f>VLOOKUP(C3854,GDP!A$1:BG$265,40,FALSE)</f>
        <v>13617405420.117422</v>
      </c>
      <c r="F3854">
        <f>VLOOKUP(C3854,Population!A$1:BG$265,40,FALSE)</f>
        <v>3767373</v>
      </c>
      <c r="G3854">
        <f t="shared" si="60"/>
        <v>3614.5625665728935</v>
      </c>
    </row>
    <row r="3855" spans="1:7" x14ac:dyDescent="0.4">
      <c r="A3855">
        <v>54</v>
      </c>
      <c r="B3855">
        <v>1998</v>
      </c>
      <c r="C3855" t="s">
        <v>1955</v>
      </c>
      <c r="D3855">
        <v>1618</v>
      </c>
      <c r="E3855">
        <f>VLOOKUP(C3855,GDP!A$1:BG$265,40,FALSE)</f>
        <v>12612033728.85717</v>
      </c>
      <c r="F3855">
        <f>VLOOKUP(C3855,Population!A$1:BG$265,40,FALSE)</f>
        <v>15884552</v>
      </c>
      <c r="G3855">
        <f t="shared" si="60"/>
        <v>793.98107852567512</v>
      </c>
    </row>
    <row r="3856" spans="1:7" x14ac:dyDescent="0.4">
      <c r="A3856">
        <v>55</v>
      </c>
      <c r="B3856">
        <v>1998</v>
      </c>
      <c r="C3856" t="s">
        <v>351</v>
      </c>
      <c r="D3856">
        <v>1610</v>
      </c>
      <c r="E3856" t="e">
        <f>VLOOKUP(C3856,GDP!A$1:BG$265,40,FALSE)</f>
        <v>#N/A</v>
      </c>
      <c r="F3856" t="e">
        <f>VLOOKUP(C3856,Population!A$1:BG$265,40,FALSE)</f>
        <v>#N/A</v>
      </c>
      <c r="G3856" t="str">
        <f t="shared" si="60"/>
        <v>.</v>
      </c>
    </row>
    <row r="3857" spans="1:7" x14ac:dyDescent="0.4">
      <c r="A3857">
        <v>56</v>
      </c>
      <c r="B3857">
        <v>1998</v>
      </c>
      <c r="C3857" t="s">
        <v>1981</v>
      </c>
      <c r="D3857">
        <v>1607</v>
      </c>
      <c r="E3857">
        <f>VLOOKUP(C3857,GDP!A$1:BG$265,40,FALSE)</f>
        <v>3613543459.4905744</v>
      </c>
      <c r="F3857">
        <f>VLOOKUP(C3857,Population!A$1:BG$265,40,FALSE)</f>
        <v>4487300</v>
      </c>
      <c r="G3857">
        <f t="shared" si="60"/>
        <v>805.28234338924835</v>
      </c>
    </row>
    <row r="3858" spans="1:7" x14ac:dyDescent="0.4">
      <c r="A3858">
        <v>57</v>
      </c>
      <c r="B3858">
        <v>1998</v>
      </c>
      <c r="C3858" t="s">
        <v>851</v>
      </c>
      <c r="D3858">
        <v>1598</v>
      </c>
      <c r="E3858">
        <f>VLOOKUP(C3858,GDP!A$1:BG$265,40,FALSE)</f>
        <v>0</v>
      </c>
      <c r="F3858">
        <f>VLOOKUP(C3858,Population!A$1:BG$265,40,FALSE)</f>
        <v>22190250</v>
      </c>
      <c r="G3858" t="str">
        <f t="shared" si="60"/>
        <v>.</v>
      </c>
    </row>
    <row r="3859" spans="1:7" x14ac:dyDescent="0.4">
      <c r="A3859">
        <v>58</v>
      </c>
      <c r="B3859">
        <v>1998</v>
      </c>
      <c r="C3859" t="s">
        <v>2120</v>
      </c>
      <c r="D3859">
        <v>1591</v>
      </c>
      <c r="E3859">
        <f>VLOOKUP(C3859,GDP!A$1:BG$265,40,FALSE)</f>
        <v>3537683046.0233064</v>
      </c>
      <c r="F3859">
        <f>VLOOKUP(C3859,Population!A$1:BG$265,40,FALSE)</f>
        <v>9950224</v>
      </c>
      <c r="G3859">
        <f t="shared" si="60"/>
        <v>355.5380307039627</v>
      </c>
    </row>
    <row r="3860" spans="1:7" x14ac:dyDescent="0.4">
      <c r="A3860">
        <v>58</v>
      </c>
      <c r="B3860">
        <v>1998</v>
      </c>
      <c r="C3860" t="s">
        <v>1976</v>
      </c>
      <c r="D3860">
        <v>1591</v>
      </c>
      <c r="E3860">
        <f>VLOOKUP(C3860,GDP!A$1:BG$265,40,FALSE)</f>
        <v>133936359590.56519</v>
      </c>
      <c r="F3860">
        <f>VLOOKUP(C3860,Population!A$1:BG$265,40,FALSE)</f>
        <v>5153498</v>
      </c>
      <c r="G3860">
        <f t="shared" si="60"/>
        <v>25989.407503518036</v>
      </c>
    </row>
    <row r="3861" spans="1:7" x14ac:dyDescent="0.4">
      <c r="A3861">
        <v>60</v>
      </c>
      <c r="B3861">
        <v>1998</v>
      </c>
      <c r="C3861" t="s">
        <v>2002</v>
      </c>
      <c r="D3861">
        <v>1578</v>
      </c>
      <c r="E3861">
        <f>VLOOKUP(C3861,GDP!A$1:BG$265,40,FALSE)</f>
        <v>90082034316.474152</v>
      </c>
      <c r="F3861">
        <f>VLOOKUP(C3861,Population!A$1:BG$265,40,FALSE)</f>
        <v>3712696</v>
      </c>
      <c r="G3861">
        <f t="shared" si="60"/>
        <v>24263.240059642412</v>
      </c>
    </row>
    <row r="3862" spans="1:7" x14ac:dyDescent="0.4">
      <c r="A3862">
        <v>61</v>
      </c>
      <c r="B3862">
        <v>1998</v>
      </c>
      <c r="C3862" t="s">
        <v>1988</v>
      </c>
      <c r="D3862">
        <v>1571</v>
      </c>
      <c r="E3862">
        <f>VLOOKUP(C3862,GDP!A$1:BG$265,40,FALSE)</f>
        <v>19395491992.99387</v>
      </c>
      <c r="F3862">
        <f>VLOOKUP(C3862,Population!A$1:BG$265,40,FALSE)</f>
        <v>11133501</v>
      </c>
      <c r="G3862">
        <f t="shared" si="60"/>
        <v>1742.0838236771947</v>
      </c>
    </row>
    <row r="3863" spans="1:7" x14ac:dyDescent="0.4">
      <c r="A3863">
        <v>62</v>
      </c>
      <c r="B3863">
        <v>1998</v>
      </c>
      <c r="C3863" t="s">
        <v>2287</v>
      </c>
      <c r="D3863">
        <v>1566</v>
      </c>
      <c r="E3863">
        <f>VLOOKUP(C3863,GDP!A$1:BG$265,40,FALSE)</f>
        <v>3571043102.5641031</v>
      </c>
      <c r="F3863">
        <f>VLOOKUP(C3863,Population!A$1:BG$265,40,FALSE)</f>
        <v>2012057</v>
      </c>
      <c r="G3863">
        <f t="shared" si="60"/>
        <v>1774.8220366342023</v>
      </c>
    </row>
    <row r="3864" spans="1:7" x14ac:dyDescent="0.4">
      <c r="A3864">
        <v>63</v>
      </c>
      <c r="B3864">
        <v>1998</v>
      </c>
      <c r="C3864" t="s">
        <v>709</v>
      </c>
      <c r="D3864">
        <v>1563</v>
      </c>
      <c r="E3864">
        <f>VLOOKUP(C3864,GDP!A$1:BG$265,40,FALSE)</f>
        <v>10612847429.349953</v>
      </c>
      <c r="F3864">
        <f>VLOOKUP(C3864,Population!A$1:BG$265,40,FALSE)</f>
        <v>14523570</v>
      </c>
      <c r="G3864">
        <f t="shared" si="60"/>
        <v>730.73269377638917</v>
      </c>
    </row>
    <row r="3865" spans="1:7" x14ac:dyDescent="0.4">
      <c r="A3865">
        <v>64</v>
      </c>
      <c r="B3865">
        <v>1998</v>
      </c>
      <c r="C3865" t="s">
        <v>1943</v>
      </c>
      <c r="D3865">
        <v>1560</v>
      </c>
      <c r="E3865">
        <f>VLOOKUP(C3865,GDP!A$1:BG$265,40,FALSE)</f>
        <v>4116699437.4041028</v>
      </c>
      <c r="F3865">
        <f>VLOOKUP(C3865,Population!A$1:BG$265,40,FALSE)</f>
        <v>3750485</v>
      </c>
      <c r="G3865">
        <f t="shared" si="60"/>
        <v>1097.644554612031</v>
      </c>
    </row>
    <row r="3866" spans="1:7" x14ac:dyDescent="0.4">
      <c r="A3866">
        <v>65</v>
      </c>
      <c r="B3866">
        <v>1998</v>
      </c>
      <c r="C3866" t="s">
        <v>1492</v>
      </c>
      <c r="D3866">
        <v>1554</v>
      </c>
      <c r="E3866">
        <f>VLOOKUP(C3866,GDP!A$1:BG$265,40,FALSE)</f>
        <v>7480968858.1314869</v>
      </c>
      <c r="F3866">
        <f>VLOOKUP(C3866,Population!A$1:BG$265,40,FALSE)</f>
        <v>18036494</v>
      </c>
      <c r="G3866">
        <f t="shared" si="60"/>
        <v>414.76846099532906</v>
      </c>
    </row>
    <row r="3867" spans="1:7" x14ac:dyDescent="0.4">
      <c r="A3867">
        <v>66</v>
      </c>
      <c r="B3867">
        <v>1998</v>
      </c>
      <c r="C3867" t="s">
        <v>2110</v>
      </c>
      <c r="D3867">
        <v>1544</v>
      </c>
      <c r="E3867">
        <f>VLOOKUP(C3867,GDP!A$1:BG$265,40,FALSE)</f>
        <v>14988971210.838272</v>
      </c>
      <c r="F3867">
        <f>VLOOKUP(C3867,Population!A$1:BG$265,40,FALSE)</f>
        <v>24051000</v>
      </c>
      <c r="G3867">
        <f t="shared" si="60"/>
        <v>623.21613283598492</v>
      </c>
    </row>
    <row r="3868" spans="1:7" x14ac:dyDescent="0.4">
      <c r="A3868">
        <v>67</v>
      </c>
      <c r="B3868">
        <v>1998</v>
      </c>
      <c r="C3868" t="s">
        <v>719</v>
      </c>
      <c r="D3868">
        <v>1539</v>
      </c>
      <c r="E3868">
        <f>VLOOKUP(C3868,GDP!A$1:BG$265,40,FALSE)</f>
        <v>56227696194.53656</v>
      </c>
      <c r="F3868">
        <f>VLOOKUP(C3868,Population!A$1:BG$265,40,FALSE)</f>
        <v>3815000</v>
      </c>
      <c r="G3868">
        <f t="shared" si="60"/>
        <v>14738.583537231078</v>
      </c>
    </row>
    <row r="3869" spans="1:7" x14ac:dyDescent="0.4">
      <c r="A3869">
        <v>68</v>
      </c>
      <c r="B3869">
        <v>1998</v>
      </c>
      <c r="C3869" t="s">
        <v>2003</v>
      </c>
      <c r="D3869">
        <v>1535</v>
      </c>
      <c r="E3869">
        <f>VLOOKUP(C3869,GDP!A$1:BG$265,40,FALSE)</f>
        <v>8453704212.1922321</v>
      </c>
      <c r="F3869">
        <f>VLOOKUP(C3869,Population!A$1:BG$265,40,FALSE)</f>
        <v>274047</v>
      </c>
      <c r="G3869">
        <f t="shared" si="60"/>
        <v>30847.643696855765</v>
      </c>
    </row>
    <row r="3870" spans="1:7" x14ac:dyDescent="0.4">
      <c r="A3870">
        <v>69</v>
      </c>
      <c r="B3870">
        <v>1998</v>
      </c>
      <c r="C3870" t="s">
        <v>815</v>
      </c>
      <c r="D3870">
        <v>1533</v>
      </c>
      <c r="E3870">
        <f>VLOOKUP(C3870,GDP!A$1:BG$265,40,FALSE)</f>
        <v>631813279406.80823</v>
      </c>
      <c r="F3870">
        <f>VLOOKUP(C3870,Population!A$1:BG$265,40,FALSE)</f>
        <v>30247900</v>
      </c>
      <c r="G3870">
        <f t="shared" si="60"/>
        <v>20887.83946676656</v>
      </c>
    </row>
    <row r="3871" spans="1:7" x14ac:dyDescent="0.4">
      <c r="A3871">
        <v>69</v>
      </c>
      <c r="B3871">
        <v>1998</v>
      </c>
      <c r="C3871" t="s">
        <v>1302</v>
      </c>
      <c r="D3871">
        <v>1533</v>
      </c>
      <c r="E3871">
        <f>VLOOKUP(C3871,GDP!A$1:BG$265,40,FALSE)</f>
        <v>22125435372.186958</v>
      </c>
      <c r="F3871">
        <f>VLOOKUP(C3871,Population!A$1:BG$265,40,FALSE)</f>
        <v>1981629</v>
      </c>
      <c r="G3871">
        <f t="shared" si="60"/>
        <v>11165.276331839592</v>
      </c>
    </row>
    <row r="3872" spans="1:7" x14ac:dyDescent="0.4">
      <c r="A3872">
        <v>69</v>
      </c>
      <c r="B3872">
        <v>1998</v>
      </c>
      <c r="C3872" t="s">
        <v>2072</v>
      </c>
      <c r="D3872">
        <v>1533</v>
      </c>
      <c r="E3872">
        <f>VLOOKUP(C3872,GDP!A$1:BG$265,40,FALSE)</f>
        <v>10255495027.472528</v>
      </c>
      <c r="F3872">
        <f>VLOOKUP(C3872,Population!A$1:BG$265,40,FALSE)</f>
        <v>550430</v>
      </c>
      <c r="G3872">
        <f t="shared" si="60"/>
        <v>18631.787924845172</v>
      </c>
    </row>
    <row r="3873" spans="1:7" x14ac:dyDescent="0.4">
      <c r="A3873">
        <v>72</v>
      </c>
      <c r="B3873">
        <v>1998</v>
      </c>
      <c r="C3873" t="s">
        <v>739</v>
      </c>
      <c r="D3873">
        <v>1531</v>
      </c>
      <c r="E3873">
        <f>VLOOKUP(C3873,GDP!A$1:BG$265,40,FALSE)</f>
        <v>5202215657.3116693</v>
      </c>
      <c r="F3873">
        <f>VLOOKUP(C3873,Population!A$1:BG$265,40,FALSE)</f>
        <v>6192026</v>
      </c>
      <c r="G3873">
        <f t="shared" si="60"/>
        <v>840.14757969550988</v>
      </c>
    </row>
    <row r="3874" spans="1:7" x14ac:dyDescent="0.4">
      <c r="A3874">
        <v>73</v>
      </c>
      <c r="B3874">
        <v>1998</v>
      </c>
      <c r="C3874" t="s">
        <v>1932</v>
      </c>
      <c r="D3874">
        <v>1526</v>
      </c>
      <c r="E3874">
        <f>VLOOKUP(C3874,GDP!A$1:BG$265,40,FALSE)</f>
        <v>75674336283.185837</v>
      </c>
      <c r="F3874">
        <f>VLOOKUP(C3874,Population!A$1:BG$265,40,FALSE)</f>
        <v>2838145</v>
      </c>
      <c r="G3874">
        <f t="shared" si="60"/>
        <v>26663.308704518564</v>
      </c>
    </row>
    <row r="3875" spans="1:7" x14ac:dyDescent="0.4">
      <c r="A3875">
        <v>74</v>
      </c>
      <c r="B3875">
        <v>1998</v>
      </c>
      <c r="C3875" t="s">
        <v>727</v>
      </c>
      <c r="D3875">
        <v>1520</v>
      </c>
      <c r="E3875">
        <f>VLOOKUP(C3875,GDP!A$1:BG$265,40,FALSE)</f>
        <v>48187747528.899033</v>
      </c>
      <c r="F3875">
        <f>VLOOKUP(C3875,Population!A$1:BG$265,40,FALSE)</f>
        <v>30335732</v>
      </c>
      <c r="G3875">
        <f t="shared" si="60"/>
        <v>1588.4814491669108</v>
      </c>
    </row>
    <row r="3876" spans="1:7" x14ac:dyDescent="0.4">
      <c r="A3876">
        <v>75</v>
      </c>
      <c r="B3876">
        <v>1998</v>
      </c>
      <c r="C3876" t="s">
        <v>2285</v>
      </c>
      <c r="D3876">
        <v>1513</v>
      </c>
      <c r="E3876">
        <f>VLOOKUP(C3876,GDP!A$1:BG$265,40,FALSE)</f>
        <v>6215716712.2946739</v>
      </c>
      <c r="F3876">
        <f>VLOOKUP(C3876,Population!A$1:BG$265,40,FALSE)</f>
        <v>44840529</v>
      </c>
      <c r="G3876">
        <f t="shared" si="60"/>
        <v>138.61827348858159</v>
      </c>
    </row>
    <row r="3877" spans="1:7" x14ac:dyDescent="0.4">
      <c r="A3877">
        <v>76</v>
      </c>
      <c r="B3877">
        <v>1998</v>
      </c>
      <c r="C3877" t="s">
        <v>1961</v>
      </c>
      <c r="D3877">
        <v>1492</v>
      </c>
      <c r="E3877">
        <f>VLOOKUP(C3877,GDP!A$1:BG$265,40,FALSE)</f>
        <v>10353506787.330317</v>
      </c>
      <c r="F3877">
        <f>VLOOKUP(C3877,Population!A$1:BG$265,40,FALSE)</f>
        <v>908704</v>
      </c>
      <c r="G3877">
        <f t="shared" si="60"/>
        <v>11393.706627604057</v>
      </c>
    </row>
    <row r="3878" spans="1:7" x14ac:dyDescent="0.4">
      <c r="A3878">
        <v>77</v>
      </c>
      <c r="B3878">
        <v>1998</v>
      </c>
      <c r="C3878" t="s">
        <v>529</v>
      </c>
      <c r="D3878">
        <v>1483</v>
      </c>
      <c r="E3878">
        <f>VLOOKUP(C3878,GDP!A$1:BG$265,40,FALSE)</f>
        <v>10936669900.000002</v>
      </c>
      <c r="F3878">
        <f>VLOOKUP(C3878,Population!A$1:BG$265,40,FALSE)</f>
        <v>5778706</v>
      </c>
      <c r="G3878">
        <f t="shared" si="60"/>
        <v>1892.581124563181</v>
      </c>
    </row>
    <row r="3879" spans="1:7" x14ac:dyDescent="0.4">
      <c r="A3879">
        <v>78</v>
      </c>
      <c r="B3879">
        <v>1998</v>
      </c>
      <c r="C3879" t="s">
        <v>2026</v>
      </c>
      <c r="D3879">
        <v>1482</v>
      </c>
      <c r="E3879">
        <f>VLOOKUP(C3879,GDP!A$1:BG$265,40,FALSE)</f>
        <v>11240360897.712559</v>
      </c>
      <c r="F3879">
        <f>VLOOKUP(C3879,Population!A$1:BG$265,40,FALSE)</f>
        <v>3549331</v>
      </c>
      <c r="G3879">
        <f t="shared" si="60"/>
        <v>3166.8956481411733</v>
      </c>
    </row>
    <row r="3880" spans="1:7" x14ac:dyDescent="0.4">
      <c r="A3880">
        <v>79</v>
      </c>
      <c r="B3880">
        <v>1998</v>
      </c>
      <c r="C3880" t="s">
        <v>1474</v>
      </c>
      <c r="D3880">
        <v>1479</v>
      </c>
      <c r="E3880">
        <f>VLOOKUP(C3880,GDP!A$1:BG$265,40,FALSE)</f>
        <v>6506619144.6028519</v>
      </c>
      <c r="F3880">
        <f>VLOOKUP(C3880,Population!A$1:BG$265,40,FALSE)</f>
        <v>15504318</v>
      </c>
      <c r="G3880">
        <f t="shared" si="60"/>
        <v>419.66496975893114</v>
      </c>
    </row>
    <row r="3881" spans="1:7" x14ac:dyDescent="0.4">
      <c r="A3881">
        <v>79</v>
      </c>
      <c r="B3881">
        <v>1998</v>
      </c>
      <c r="C3881" t="s">
        <v>2005</v>
      </c>
      <c r="D3881">
        <v>1479</v>
      </c>
      <c r="E3881">
        <f>VLOOKUP(C3881,GDP!A$1:BG$265,40,FALSE)</f>
        <v>22135254836.003082</v>
      </c>
      <c r="F3881">
        <f>VLOOKUP(C3881,Population!A$1:BG$265,40,FALSE)</f>
        <v>15071300</v>
      </c>
      <c r="G3881">
        <f t="shared" si="60"/>
        <v>1468.7024235469457</v>
      </c>
    </row>
    <row r="3882" spans="1:7" x14ac:dyDescent="0.4">
      <c r="A3882">
        <v>81</v>
      </c>
      <c r="B3882">
        <v>1998</v>
      </c>
      <c r="C3882" t="s">
        <v>2104</v>
      </c>
      <c r="D3882">
        <v>1476</v>
      </c>
      <c r="E3882">
        <f>VLOOKUP(C3882,GDP!A$1:BG$265,40,FALSE)</f>
        <v>6043694330.2160902</v>
      </c>
      <c r="F3882">
        <f>VLOOKUP(C3882,Population!A$1:BG$265,40,FALSE)</f>
        <v>1262542</v>
      </c>
      <c r="G3882">
        <f t="shared" si="60"/>
        <v>4786.9253697826216</v>
      </c>
    </row>
    <row r="3883" spans="1:7" x14ac:dyDescent="0.4">
      <c r="A3883">
        <v>82</v>
      </c>
      <c r="B3883">
        <v>1998</v>
      </c>
      <c r="C3883" t="s">
        <v>2273</v>
      </c>
      <c r="D3883">
        <v>1474</v>
      </c>
      <c r="E3883">
        <f>VLOOKUP(C3883,GDP!A$1:BG$265,40,FALSE)</f>
        <v>1949481296.607621</v>
      </c>
      <c r="F3883">
        <f>VLOOKUP(C3883,Population!A$1:BG$265,40,FALSE)</f>
        <v>3048453</v>
      </c>
      <c r="G3883">
        <f t="shared" si="60"/>
        <v>639.49855766436974</v>
      </c>
    </row>
    <row r="3884" spans="1:7" x14ac:dyDescent="0.4">
      <c r="A3884">
        <v>83</v>
      </c>
      <c r="B3884">
        <v>1998</v>
      </c>
      <c r="C3884" t="s">
        <v>2006</v>
      </c>
      <c r="D3884">
        <v>1473</v>
      </c>
      <c r="E3884">
        <f>VLOOKUP(C3884,GDP!A$1:BG$265,40,FALSE)</f>
        <v>14093998843.733381</v>
      </c>
      <c r="F3884">
        <f>VLOOKUP(C3884,Population!A$1:BG$265,40,FALSE)</f>
        <v>29769803</v>
      </c>
      <c r="G3884">
        <f t="shared" si="60"/>
        <v>473.43272119514467</v>
      </c>
    </row>
    <row r="3885" spans="1:7" x14ac:dyDescent="0.4">
      <c r="A3885">
        <v>84</v>
      </c>
      <c r="B3885">
        <v>1998</v>
      </c>
      <c r="C3885" t="s">
        <v>2033</v>
      </c>
      <c r="D3885">
        <v>1470</v>
      </c>
      <c r="E3885">
        <f>VLOOKUP(C3885,GDP!A$1:BG$265,40,FALSE)</f>
        <v>3738704467.5187821</v>
      </c>
      <c r="F3885">
        <f>VLOOKUP(C3885,Population!A$1:BG$265,40,FALSE)</f>
        <v>14808791</v>
      </c>
      <c r="G3885">
        <f t="shared" si="60"/>
        <v>252.46520580368662</v>
      </c>
    </row>
    <row r="3886" spans="1:7" x14ac:dyDescent="0.4">
      <c r="A3886">
        <v>85</v>
      </c>
      <c r="B3886">
        <v>1998</v>
      </c>
      <c r="C3886" t="s">
        <v>2260</v>
      </c>
      <c r="D3886">
        <v>1466</v>
      </c>
      <c r="E3886" t="e">
        <f>VLOOKUP(C3886,GDP!A$1:BG$265,40,FALSE)</f>
        <v>#N/A</v>
      </c>
      <c r="F3886" t="e">
        <f>VLOOKUP(C3886,Population!A$1:BG$265,40,FALSE)</f>
        <v>#N/A</v>
      </c>
      <c r="G3886" t="str">
        <f t="shared" si="60"/>
        <v>.</v>
      </c>
    </row>
    <row r="3887" spans="1:7" x14ac:dyDescent="0.4">
      <c r="A3887">
        <v>86</v>
      </c>
      <c r="B3887">
        <v>1998</v>
      </c>
      <c r="C3887" t="s">
        <v>2282</v>
      </c>
      <c r="D3887">
        <v>1464</v>
      </c>
      <c r="E3887">
        <f>VLOOKUP(C3887,GDP!A$1:BG$265,40,FALSE)</f>
        <v>15200846138.461538</v>
      </c>
      <c r="F3887">
        <f>VLOOKUP(C3887,Population!A$1:BG$265,40,FALSE)</f>
        <v>15602210</v>
      </c>
      <c r="G3887">
        <f t="shared" si="60"/>
        <v>974.27519168512265</v>
      </c>
    </row>
    <row r="3888" spans="1:7" x14ac:dyDescent="0.4">
      <c r="A3888">
        <v>87</v>
      </c>
      <c r="B3888">
        <v>1998</v>
      </c>
      <c r="C3888" t="s">
        <v>2121</v>
      </c>
      <c r="D3888">
        <v>1461</v>
      </c>
      <c r="E3888">
        <f>VLOOKUP(C3888,GDP!A$1:BG$265,40,FALSE)</f>
        <v>6401968200</v>
      </c>
      <c r="F3888">
        <f>VLOOKUP(C3888,Population!A$1:BG$265,40,FALSE)</f>
        <v>11893272</v>
      </c>
      <c r="G3888">
        <f t="shared" si="60"/>
        <v>538.28485550486027</v>
      </c>
    </row>
    <row r="3889" spans="1:7" x14ac:dyDescent="0.4">
      <c r="A3889">
        <v>87</v>
      </c>
      <c r="B3889">
        <v>1998</v>
      </c>
      <c r="C3889" t="s">
        <v>1980</v>
      </c>
      <c r="D3889">
        <v>1461</v>
      </c>
      <c r="E3889">
        <f>VLOOKUP(C3889,GDP!A$1:BG$265,40,FALSE)</f>
        <v>4483417119.8392801</v>
      </c>
      <c r="F3889">
        <f>VLOOKUP(C3889,Population!A$1:BG$265,40,FALSE)</f>
        <v>1171224</v>
      </c>
      <c r="G3889">
        <f t="shared" si="60"/>
        <v>3827.9757927085511</v>
      </c>
    </row>
    <row r="3890" spans="1:7" x14ac:dyDescent="0.4">
      <c r="A3890">
        <v>89</v>
      </c>
      <c r="B3890">
        <v>1998</v>
      </c>
      <c r="C3890" t="s">
        <v>1937</v>
      </c>
      <c r="D3890">
        <v>1458</v>
      </c>
      <c r="E3890">
        <f>VLOOKUP(C3890,GDP!A$1:BG$265,40,FALSE)</f>
        <v>893770806.07764161</v>
      </c>
      <c r="F3890">
        <f>VLOOKUP(C3890,Population!A$1:BG$265,40,FALSE)</f>
        <v>6186352</v>
      </c>
      <c r="G3890">
        <f t="shared" si="60"/>
        <v>144.47461219110093</v>
      </c>
    </row>
    <row r="3891" spans="1:7" x14ac:dyDescent="0.4">
      <c r="A3891">
        <v>90</v>
      </c>
      <c r="B3891">
        <v>1998</v>
      </c>
      <c r="C3891" t="s">
        <v>1983</v>
      </c>
      <c r="D3891">
        <v>1455</v>
      </c>
      <c r="E3891">
        <f>VLOOKUP(C3891,GDP!A$1:BG$265,40,FALSE)</f>
        <v>3588376057.0153608</v>
      </c>
      <c r="F3891">
        <f>VLOOKUP(C3891,Population!A$1:BG$265,40,FALSE)</f>
        <v>8503297</v>
      </c>
      <c r="G3891">
        <f t="shared" si="60"/>
        <v>421.99820340455716</v>
      </c>
    </row>
    <row r="3892" spans="1:7" x14ac:dyDescent="0.4">
      <c r="A3892">
        <v>91</v>
      </c>
      <c r="B3892">
        <v>1998</v>
      </c>
      <c r="C3892" t="s">
        <v>1961</v>
      </c>
      <c r="D3892">
        <v>1451</v>
      </c>
      <c r="E3892">
        <f>VLOOKUP(C3892,GDP!A$1:BG$265,40,FALSE)</f>
        <v>10353506787.330317</v>
      </c>
      <c r="F3892">
        <f>VLOOKUP(C3892,Population!A$1:BG$265,40,FALSE)</f>
        <v>908704</v>
      </c>
      <c r="G3892">
        <f t="shared" si="60"/>
        <v>11393.706627604057</v>
      </c>
    </row>
    <row r="3893" spans="1:7" x14ac:dyDescent="0.4">
      <c r="A3893">
        <v>92</v>
      </c>
      <c r="B3893">
        <v>1998</v>
      </c>
      <c r="C3893" t="s">
        <v>2028</v>
      </c>
      <c r="D3893">
        <v>1449</v>
      </c>
      <c r="E3893">
        <f>VLOOKUP(C3893,GDP!A$1:BG$265,40,FALSE)</f>
        <v>7174985106.6364822</v>
      </c>
      <c r="F3893">
        <f>VLOOKUP(C3893,Population!A$1:BG$265,40,FALSE)</f>
        <v>2410019</v>
      </c>
      <c r="G3893">
        <f t="shared" si="60"/>
        <v>2977.1487721202539</v>
      </c>
    </row>
    <row r="3894" spans="1:7" x14ac:dyDescent="0.4">
      <c r="A3894">
        <v>93</v>
      </c>
      <c r="B3894">
        <v>1998</v>
      </c>
      <c r="C3894" t="s">
        <v>2096</v>
      </c>
      <c r="D3894">
        <v>1439</v>
      </c>
      <c r="E3894">
        <f>VLOOKUP(C3894,GDP!A$1:BG$265,40,FALSE)</f>
        <v>1320126706.1550348</v>
      </c>
      <c r="F3894">
        <f>VLOOKUP(C3894,Population!A$1:BG$265,40,FALSE)</f>
        <v>6021691</v>
      </c>
      <c r="G3894">
        <f t="shared" si="60"/>
        <v>219.22856987431516</v>
      </c>
    </row>
    <row r="3895" spans="1:7" x14ac:dyDescent="0.4">
      <c r="A3895">
        <v>93</v>
      </c>
      <c r="B3895">
        <v>1998</v>
      </c>
      <c r="C3895" t="s">
        <v>1929</v>
      </c>
      <c r="D3895">
        <v>1439</v>
      </c>
      <c r="E3895">
        <f>VLOOKUP(C3895,GDP!A$1:BG$265,40,FALSE)</f>
        <v>2707123772.1619477</v>
      </c>
      <c r="F3895">
        <f>VLOOKUP(C3895,Population!A$1:BG$265,40,FALSE)</f>
        <v>3128530</v>
      </c>
      <c r="G3895">
        <f t="shared" si="60"/>
        <v>865.30216176988802</v>
      </c>
    </row>
    <row r="3896" spans="1:7" x14ac:dyDescent="0.4">
      <c r="A3896">
        <v>95</v>
      </c>
      <c r="B3896">
        <v>1998</v>
      </c>
      <c r="C3896" t="s">
        <v>2097</v>
      </c>
      <c r="D3896">
        <v>1435</v>
      </c>
      <c r="E3896">
        <f>VLOOKUP(C3896,GDP!A$1:BG$265,40,FALSE)</f>
        <v>2605660026.0659094</v>
      </c>
      <c r="F3896">
        <f>VLOOKUP(C3896,Population!A$1:BG$265,40,FALSE)</f>
        <v>4413477</v>
      </c>
      <c r="G3896">
        <f t="shared" si="60"/>
        <v>590.3871315214534</v>
      </c>
    </row>
    <row r="3897" spans="1:7" x14ac:dyDescent="0.4">
      <c r="A3897">
        <v>96</v>
      </c>
      <c r="B3897">
        <v>1998</v>
      </c>
      <c r="C3897" t="s">
        <v>186</v>
      </c>
      <c r="D3897">
        <v>1434</v>
      </c>
      <c r="E3897">
        <f>VLOOKUP(C3897,GDP!A$1:BG$265,40,FALSE)</f>
        <v>25736331247.1786</v>
      </c>
      <c r="F3897">
        <f>VLOOKUP(C3897,Population!A$1:BG$265,40,FALSE)</f>
        <v>11064097</v>
      </c>
      <c r="G3897">
        <f t="shared" si="60"/>
        <v>2326.1122211038642</v>
      </c>
    </row>
    <row r="3898" spans="1:7" x14ac:dyDescent="0.4">
      <c r="A3898">
        <v>97</v>
      </c>
      <c r="B3898">
        <v>1998</v>
      </c>
      <c r="C3898" t="s">
        <v>2079</v>
      </c>
      <c r="D3898">
        <v>1433</v>
      </c>
      <c r="E3898">
        <f>VLOOKUP(C3898,GDP!A$1:BG$265,40,FALSE)</f>
        <v>672375927.34714758</v>
      </c>
      <c r="F3898">
        <f>VLOOKUP(C3898,Population!A$1:BG$265,40,FALSE)</f>
        <v>4353646</v>
      </c>
      <c r="G3898">
        <f t="shared" si="60"/>
        <v>154.4397333515742</v>
      </c>
    </row>
    <row r="3899" spans="1:7" x14ac:dyDescent="0.4">
      <c r="A3899">
        <v>98</v>
      </c>
      <c r="B3899">
        <v>1998</v>
      </c>
      <c r="C3899" t="s">
        <v>2107</v>
      </c>
      <c r="D3899">
        <v>1432</v>
      </c>
      <c r="E3899">
        <f>VLOOKUP(C3899,GDP!A$1:BG$265,40,FALSE)</f>
        <v>6584815846.5275364</v>
      </c>
      <c r="F3899">
        <f>VLOOKUP(C3899,Population!A$1:BG$265,40,FALSE)</f>
        <v>22551789</v>
      </c>
      <c r="G3899">
        <f t="shared" si="60"/>
        <v>291.9864072215085</v>
      </c>
    </row>
    <row r="3900" spans="1:7" x14ac:dyDescent="0.4">
      <c r="A3900">
        <v>99</v>
      </c>
      <c r="B3900">
        <v>1998</v>
      </c>
      <c r="C3900" t="s">
        <v>2038</v>
      </c>
      <c r="D3900">
        <v>1431</v>
      </c>
      <c r="E3900">
        <f>VLOOKUP(C3900,GDP!A$1:BG$265,40,FALSE)</f>
        <v>2920358586.7523413</v>
      </c>
      <c r="F3900">
        <f>VLOOKUP(C3900,Population!A$1:BG$265,40,FALSE)</f>
        <v>10380835</v>
      </c>
      <c r="G3900">
        <f t="shared" si="60"/>
        <v>281.32212743506096</v>
      </c>
    </row>
    <row r="3901" spans="1:7" x14ac:dyDescent="0.4">
      <c r="A3901">
        <v>99</v>
      </c>
      <c r="B3901">
        <v>1998</v>
      </c>
      <c r="C3901" t="s">
        <v>1261</v>
      </c>
      <c r="D3901">
        <v>1431</v>
      </c>
      <c r="E3901">
        <f>VLOOKUP(C3901,GDP!A$1:BG$265,40,FALSE)</f>
        <v>5030344074.0413027</v>
      </c>
      <c r="F3901">
        <f>VLOOKUP(C3901,Population!A$1:BG$265,40,FALSE)</f>
        <v>9418393</v>
      </c>
      <c r="G3901">
        <f t="shared" si="60"/>
        <v>534.09791607138311</v>
      </c>
    </row>
    <row r="3902" spans="1:7" x14ac:dyDescent="0.4">
      <c r="A3902">
        <v>1</v>
      </c>
      <c r="B3902">
        <v>1999</v>
      </c>
      <c r="C3902" t="s">
        <v>51</v>
      </c>
      <c r="D3902">
        <v>2094</v>
      </c>
      <c r="E3902">
        <f>VLOOKUP(C3902,GDP!A$1:BG$265,41,FALSE)</f>
        <v>599388579985.67261</v>
      </c>
      <c r="F3902">
        <f>VLOOKUP(C3902,Population!A$1:BG$265,41,FALSE)</f>
        <v>172759243</v>
      </c>
      <c r="G3902">
        <f t="shared" si="60"/>
        <v>3469.5022366222838</v>
      </c>
    </row>
    <row r="3903" spans="1:7" x14ac:dyDescent="0.4">
      <c r="A3903">
        <v>2</v>
      </c>
      <c r="B3903">
        <v>1999</v>
      </c>
      <c r="C3903" t="s">
        <v>32</v>
      </c>
      <c r="D3903">
        <v>2039</v>
      </c>
      <c r="E3903">
        <f>VLOOKUP(C3903,GDP!A$1:BG$265,41,FALSE)</f>
        <v>1492647560196.0366</v>
      </c>
      <c r="F3903">
        <f>VLOOKUP(C3903,Population!A$1:BG$265,41,FALSE)</f>
        <v>60496718</v>
      </c>
      <c r="G3903">
        <f t="shared" si="60"/>
        <v>24673.198969174438</v>
      </c>
    </row>
    <row r="3904" spans="1:7" x14ac:dyDescent="0.4">
      <c r="A3904">
        <v>3</v>
      </c>
      <c r="B3904">
        <v>1999</v>
      </c>
      <c r="C3904" t="s">
        <v>140</v>
      </c>
      <c r="D3904">
        <v>2007</v>
      </c>
      <c r="E3904">
        <f>VLOOKUP(C3904,GDP!A$1:BG$265,41,FALSE)</f>
        <v>633194118900.49011</v>
      </c>
      <c r="F3904">
        <f>VLOOKUP(C3904,Population!A$1:BG$265,41,FALSE)</f>
        <v>40386875</v>
      </c>
      <c r="G3904">
        <f t="shared" si="60"/>
        <v>15678.215234540679</v>
      </c>
    </row>
    <row r="3905" spans="1:7" x14ac:dyDescent="0.4">
      <c r="A3905">
        <v>4</v>
      </c>
      <c r="B3905">
        <v>1999</v>
      </c>
      <c r="C3905" t="s">
        <v>118</v>
      </c>
      <c r="D3905">
        <v>1957</v>
      </c>
      <c r="E3905">
        <f>VLOOKUP(C3905,GDP!A$1:BG$265,41,FALSE)</f>
        <v>441975282335.39313</v>
      </c>
      <c r="F3905">
        <f>VLOOKUP(C3905,Population!A$1:BG$265,41,FALSE)</f>
        <v>15812088</v>
      </c>
      <c r="G3905">
        <f t="shared" si="60"/>
        <v>27951.734289323023</v>
      </c>
    </row>
    <row r="3906" spans="1:7" x14ac:dyDescent="0.4">
      <c r="A3906">
        <v>5</v>
      </c>
      <c r="B3906">
        <v>1999</v>
      </c>
      <c r="C3906" t="s">
        <v>1485</v>
      </c>
      <c r="D3906">
        <v>1944</v>
      </c>
      <c r="E3906">
        <f>VLOOKUP(C3906,GDP!A$1:BG$265,41,FALSE)</f>
        <v>64867483193.131454</v>
      </c>
      <c r="F3906">
        <f>VLOOKUP(C3906,Population!A$1:BG$265,41,FALSE)</f>
        <v>10283860</v>
      </c>
      <c r="G3906">
        <f t="shared" si="60"/>
        <v>6307.6980037779058</v>
      </c>
    </row>
    <row r="3907" spans="1:7" x14ac:dyDescent="0.4">
      <c r="A3907">
        <v>6</v>
      </c>
      <c r="B3907">
        <v>1999</v>
      </c>
      <c r="C3907" t="s">
        <v>65</v>
      </c>
      <c r="D3907">
        <v>1935</v>
      </c>
      <c r="E3907">
        <f>VLOOKUP(C3907,GDP!A$1:BG$265,41,FALSE)</f>
        <v>283523000000</v>
      </c>
      <c r="F3907">
        <f>VLOOKUP(C3907,Population!A$1:BG$265,41,FALSE)</f>
        <v>36648068</v>
      </c>
      <c r="G3907">
        <f t="shared" ref="G3907:G3970" si="61">IFERROR(IF(E3907*F3907=0,".",E3907/F3907),".")</f>
        <v>7736.3696225405392</v>
      </c>
    </row>
    <row r="3908" spans="1:7" x14ac:dyDescent="0.4">
      <c r="A3908">
        <v>6</v>
      </c>
      <c r="B3908">
        <v>1999</v>
      </c>
      <c r="C3908" t="s">
        <v>1607</v>
      </c>
      <c r="D3908">
        <v>1935</v>
      </c>
      <c r="E3908">
        <f>VLOOKUP(C3908,GDP!A$1:BG$265,41,FALSE)</f>
        <v>18409364146.979374</v>
      </c>
      <c r="F3908">
        <f>VLOOKUP(C3908,Population!A$1:BG$265,41,FALSE)</f>
        <v>7540401</v>
      </c>
      <c r="G3908">
        <f t="shared" si="61"/>
        <v>2441.4303890442134</v>
      </c>
    </row>
    <row r="3909" spans="1:7" x14ac:dyDescent="0.4">
      <c r="A3909">
        <v>8</v>
      </c>
      <c r="B3909">
        <v>1999</v>
      </c>
      <c r="C3909" t="s">
        <v>147</v>
      </c>
      <c r="D3909">
        <v>1928</v>
      </c>
      <c r="E3909">
        <f>VLOOKUP(C3909,GDP!A$1:BG$265,41,FALSE)</f>
        <v>1248563179203.0684</v>
      </c>
      <c r="F3909">
        <f>VLOOKUP(C3909,Population!A$1:BG$265,41,FALSE)</f>
        <v>56916317</v>
      </c>
      <c r="G3909">
        <f t="shared" si="61"/>
        <v>21936.823129350909</v>
      </c>
    </row>
    <row r="3910" spans="1:7" x14ac:dyDescent="0.4">
      <c r="A3910">
        <v>9</v>
      </c>
      <c r="B3910">
        <v>1999</v>
      </c>
      <c r="C3910" t="s">
        <v>1181</v>
      </c>
      <c r="D3910">
        <v>1914</v>
      </c>
      <c r="E3910">
        <f>VLOOKUP(C3910,GDP!A$1:BG$265,41,FALSE)</f>
        <v>23386945596.692768</v>
      </c>
      <c r="F3910">
        <f>VLOOKUP(C3910,Population!A$1:BG$265,41,FALSE)</f>
        <v>4554000</v>
      </c>
      <c r="G3910">
        <f t="shared" si="61"/>
        <v>5135.4733413905942</v>
      </c>
    </row>
    <row r="3911" spans="1:7" x14ac:dyDescent="0.4">
      <c r="A3911">
        <v>10</v>
      </c>
      <c r="B3911">
        <v>1999</v>
      </c>
      <c r="C3911" t="s">
        <v>467</v>
      </c>
      <c r="D3911">
        <v>1912</v>
      </c>
      <c r="E3911">
        <f>VLOOKUP(C3911,GDP!A$1:BG$265,41,FALSE)</f>
        <v>127465545493.28787</v>
      </c>
      <c r="F3911">
        <f>VLOOKUP(C3911,Population!A$1:BG$265,41,FALSE)</f>
        <v>10217828</v>
      </c>
      <c r="G3911">
        <f t="shared" si="61"/>
        <v>12474.818082011938</v>
      </c>
    </row>
    <row r="3912" spans="1:7" x14ac:dyDescent="0.4">
      <c r="A3912">
        <v>11</v>
      </c>
      <c r="B3912">
        <v>1999</v>
      </c>
      <c r="C3912" t="s">
        <v>858</v>
      </c>
      <c r="D3912">
        <v>1908</v>
      </c>
      <c r="E3912">
        <f>VLOOKUP(C3912,GDP!A$1:BG$265,41,FALSE)</f>
        <v>177965224620.85376</v>
      </c>
      <c r="F3912">
        <f>VLOOKUP(C3912,Population!A$1:BG$265,41,FALSE)</f>
        <v>5321799</v>
      </c>
      <c r="G3912">
        <f t="shared" si="61"/>
        <v>33440.801620063772</v>
      </c>
    </row>
    <row r="3913" spans="1:7" x14ac:dyDescent="0.4">
      <c r="A3913">
        <v>12</v>
      </c>
      <c r="B3913">
        <v>1999</v>
      </c>
      <c r="C3913" t="s">
        <v>232</v>
      </c>
      <c r="D3913">
        <v>1906</v>
      </c>
      <c r="E3913">
        <f>VLOOKUP(C3913,GDP!A$1:BG$265,41,FALSE)</f>
        <v>1665623685487.7852</v>
      </c>
      <c r="F3913">
        <f>VLOOKUP(C3913,Population!A$1:BG$265,41,FALSE)</f>
        <v>58682466</v>
      </c>
      <c r="G3913">
        <f t="shared" si="61"/>
        <v>28383.668905253318</v>
      </c>
    </row>
    <row r="3914" spans="1:7" x14ac:dyDescent="0.4">
      <c r="A3914">
        <v>12</v>
      </c>
      <c r="B3914">
        <v>1999</v>
      </c>
      <c r="C3914" t="s">
        <v>192</v>
      </c>
      <c r="D3914">
        <v>1906</v>
      </c>
      <c r="E3914">
        <f>VLOOKUP(C3914,GDP!A$1:BG$265,41,FALSE)</f>
        <v>162286003692.68643</v>
      </c>
      <c r="F3914">
        <f>VLOOKUP(C3914,Population!A$1:BG$265,41,FALSE)</f>
        <v>4461913</v>
      </c>
      <c r="G3914">
        <f t="shared" si="61"/>
        <v>36371.3957875661</v>
      </c>
    </row>
    <row r="3915" spans="1:7" x14ac:dyDescent="0.4">
      <c r="A3915">
        <v>14</v>
      </c>
      <c r="B3915">
        <v>1999</v>
      </c>
      <c r="C3915" t="s">
        <v>33</v>
      </c>
      <c r="D3915">
        <v>1905</v>
      </c>
      <c r="E3915">
        <f>VLOOKUP(C3915,GDP!A$1:BG$265,41,FALSE)</f>
        <v>600232874042.92712</v>
      </c>
      <c r="F3915">
        <f>VLOOKUP(C3915,Population!A$1:BG$265,41,FALSE)</f>
        <v>100300579</v>
      </c>
      <c r="G3915">
        <f t="shared" si="61"/>
        <v>5984.3410678908158</v>
      </c>
    </row>
    <row r="3916" spans="1:7" x14ac:dyDescent="0.4">
      <c r="A3916">
        <v>15</v>
      </c>
      <c r="B3916">
        <v>1999</v>
      </c>
      <c r="C3916" t="s">
        <v>59</v>
      </c>
      <c r="D3916">
        <v>1901</v>
      </c>
      <c r="E3916">
        <f>VLOOKUP(C3916,GDP!A$1:BG$265,41,FALSE)</f>
        <v>36183003978.347351</v>
      </c>
      <c r="F3916">
        <f>VLOOKUP(C3916,Population!A$1:BG$265,41,FALSE)</f>
        <v>22472040</v>
      </c>
      <c r="G3916">
        <f t="shared" si="61"/>
        <v>1610.1343704597959</v>
      </c>
    </row>
    <row r="3917" spans="1:7" x14ac:dyDescent="0.4">
      <c r="A3917">
        <v>16</v>
      </c>
      <c r="B3917">
        <v>1999</v>
      </c>
      <c r="C3917" t="s">
        <v>126</v>
      </c>
      <c r="D3917">
        <v>1893</v>
      </c>
      <c r="E3917">
        <f>VLOOKUP(C3917,GDP!A$1:BG$265,41,FALSE)</f>
        <v>270847937645.23627</v>
      </c>
      <c r="F3917">
        <f>VLOOKUP(C3917,Population!A$1:BG$265,41,FALSE)</f>
        <v>8857874</v>
      </c>
      <c r="G3917">
        <f t="shared" si="61"/>
        <v>30577.081774389233</v>
      </c>
    </row>
    <row r="3918" spans="1:7" x14ac:dyDescent="0.4">
      <c r="A3918">
        <v>17</v>
      </c>
      <c r="B3918">
        <v>1999</v>
      </c>
      <c r="C3918" t="s">
        <v>133</v>
      </c>
      <c r="D3918">
        <v>1887</v>
      </c>
      <c r="E3918">
        <f>VLOOKUP(C3918,GDP!A$1:BG$265,41,FALSE)</f>
        <v>2199957383336.8848</v>
      </c>
      <c r="F3918">
        <f>VLOOKUP(C3918,Population!A$1:BG$265,41,FALSE)</f>
        <v>82100243</v>
      </c>
      <c r="G3918">
        <f t="shared" si="61"/>
        <v>26795.99113168136</v>
      </c>
    </row>
    <row r="3919" spans="1:7" x14ac:dyDescent="0.4">
      <c r="A3919">
        <v>18</v>
      </c>
      <c r="B3919">
        <v>1999</v>
      </c>
      <c r="C3919" t="s">
        <v>2073</v>
      </c>
      <c r="D3919">
        <v>1820</v>
      </c>
      <c r="E3919">
        <f>VLOOKUP(C3919,GDP!A$1:BG$265,41,FALSE)</f>
        <v>195905767668.56213</v>
      </c>
      <c r="F3919">
        <f>VLOOKUP(C3919,Population!A$1:BG$265,41,FALSE)</f>
        <v>147214392</v>
      </c>
      <c r="G3919">
        <f t="shared" si="61"/>
        <v>1330.7514639503597</v>
      </c>
    </row>
    <row r="3920" spans="1:7" x14ac:dyDescent="0.4">
      <c r="A3920">
        <v>19</v>
      </c>
      <c r="B3920">
        <v>1999</v>
      </c>
      <c r="C3920" t="s">
        <v>77</v>
      </c>
      <c r="D3920">
        <v>1814</v>
      </c>
      <c r="E3920">
        <f>VLOOKUP(C3920,GDP!A$1:BG$265,41,FALSE)</f>
        <v>8392549702.315114</v>
      </c>
      <c r="F3920">
        <f>VLOOKUP(C3920,Population!A$1:BG$265,41,FALSE)</f>
        <v>5196937</v>
      </c>
      <c r="G3920">
        <f t="shared" si="61"/>
        <v>1614.9031058708454</v>
      </c>
    </row>
    <row r="3921" spans="1:7" x14ac:dyDescent="0.4">
      <c r="A3921">
        <v>20</v>
      </c>
      <c r="B3921">
        <v>1999</v>
      </c>
      <c r="C3921" t="s">
        <v>2109</v>
      </c>
      <c r="D3921">
        <v>1805</v>
      </c>
      <c r="E3921">
        <f>VLOOKUP(C3921,GDP!A$1:BG$265,41,FALSE)</f>
        <v>9660624000000</v>
      </c>
      <c r="F3921">
        <f>VLOOKUP(C3921,Population!A$1:BG$265,41,FALSE)</f>
        <v>279040000</v>
      </c>
      <c r="G3921">
        <f t="shared" si="61"/>
        <v>34620.928899082566</v>
      </c>
    </row>
    <row r="3922" spans="1:7" x14ac:dyDescent="0.4">
      <c r="A3922">
        <v>21</v>
      </c>
      <c r="B3922">
        <v>1999</v>
      </c>
      <c r="C3922" t="s">
        <v>43</v>
      </c>
      <c r="D3922">
        <v>1795</v>
      </c>
      <c r="E3922">
        <f>VLOOKUP(C3922,GDP!A$1:BG$265,41,FALSE)</f>
        <v>260202429149.79758</v>
      </c>
      <c r="F3922">
        <f>VLOOKUP(C3922,Population!A$1:BG$265,41,FALSE)</f>
        <v>10226419</v>
      </c>
      <c r="G3922">
        <f t="shared" si="61"/>
        <v>25444.139258307096</v>
      </c>
    </row>
    <row r="3923" spans="1:7" x14ac:dyDescent="0.4">
      <c r="A3923">
        <v>22</v>
      </c>
      <c r="B3923">
        <v>1999</v>
      </c>
      <c r="C3923" t="s">
        <v>399</v>
      </c>
      <c r="D3923">
        <v>1792</v>
      </c>
      <c r="E3923">
        <f>VLOOKUP(C3923,GDP!A$1:BG$265,41,FALSE)</f>
        <v>86186158684.768494</v>
      </c>
      <c r="F3923">
        <f>VLOOKUP(C3923,Population!A$1:BG$265,41,FALSE)</f>
        <v>39819279</v>
      </c>
      <c r="G3923">
        <f t="shared" si="61"/>
        <v>2164.4329292041803</v>
      </c>
    </row>
    <row r="3924" spans="1:7" x14ac:dyDescent="0.4">
      <c r="A3924">
        <v>23</v>
      </c>
      <c r="B3924">
        <v>1999</v>
      </c>
      <c r="C3924" t="s">
        <v>522</v>
      </c>
      <c r="D3924">
        <v>1784</v>
      </c>
      <c r="E3924">
        <f>VLOOKUP(C3924,GDP!A$1:BG$265,41,FALSE)</f>
        <v>41632027599.853127</v>
      </c>
      <c r="F3924">
        <f>VLOOKUP(C3924,Population!A$1:BG$265,41,FALSE)</f>
        <v>28514798</v>
      </c>
      <c r="G3924">
        <f t="shared" si="61"/>
        <v>1460.0148175643092</v>
      </c>
    </row>
    <row r="3925" spans="1:7" x14ac:dyDescent="0.4">
      <c r="A3925">
        <v>24</v>
      </c>
      <c r="B3925">
        <v>1999</v>
      </c>
      <c r="C3925" t="s">
        <v>678</v>
      </c>
      <c r="D3925">
        <v>1768</v>
      </c>
      <c r="E3925">
        <f>VLOOKUP(C3925,GDP!A$1:BG$265,41,FALSE)</f>
        <v>113848450088.36169</v>
      </c>
      <c r="F3925">
        <f>VLOOKUP(C3925,Population!A$1:BG$265,41,FALSE)</f>
        <v>65062660</v>
      </c>
      <c r="G3925">
        <f t="shared" si="61"/>
        <v>1749.827782761444</v>
      </c>
    </row>
    <row r="3926" spans="1:7" x14ac:dyDescent="0.4">
      <c r="A3926">
        <v>25</v>
      </c>
      <c r="B3926">
        <v>1999</v>
      </c>
      <c r="C3926" t="s">
        <v>2002</v>
      </c>
      <c r="D3926">
        <v>1767</v>
      </c>
      <c r="E3926">
        <f>VLOOKUP(C3926,GDP!A$1:BG$265,41,FALSE)</f>
        <v>98691849563.179199</v>
      </c>
      <c r="F3926">
        <f>VLOOKUP(C3926,Population!A$1:BG$265,41,FALSE)</f>
        <v>3754786</v>
      </c>
      <c r="G3926">
        <f t="shared" si="61"/>
        <v>26284.280798740379</v>
      </c>
    </row>
    <row r="3927" spans="1:7" x14ac:dyDescent="0.4">
      <c r="A3927">
        <v>26</v>
      </c>
      <c r="B3927">
        <v>1999</v>
      </c>
      <c r="C3927" t="s">
        <v>565</v>
      </c>
      <c r="D3927">
        <v>1764</v>
      </c>
      <c r="E3927">
        <f>VLOOKUP(C3927,GDP!A$1:BG$265,41,FALSE)</f>
        <v>388395162301.04022</v>
      </c>
      <c r="F3927">
        <f>VLOOKUP(C3927,Population!A$1:BG$265,41,FALSE)</f>
        <v>18926000</v>
      </c>
      <c r="G3927">
        <f t="shared" si="61"/>
        <v>20521.777570592847</v>
      </c>
    </row>
    <row r="3928" spans="1:7" x14ac:dyDescent="0.4">
      <c r="A3928">
        <v>27</v>
      </c>
      <c r="B3928">
        <v>1999</v>
      </c>
      <c r="C3928" t="s">
        <v>70</v>
      </c>
      <c r="D3928">
        <v>1753</v>
      </c>
      <c r="E3928">
        <f>VLOOKUP(C3928,GDP!A$1:BG$265,41,FALSE)</f>
        <v>75173794497.03212</v>
      </c>
      <c r="F3928">
        <f>VLOOKUP(C3928,Population!A$1:BG$265,41,FALSE)</f>
        <v>15076952</v>
      </c>
      <c r="G3928">
        <f t="shared" si="61"/>
        <v>4986.0074169521877</v>
      </c>
    </row>
    <row r="3929" spans="1:7" x14ac:dyDescent="0.4">
      <c r="A3929">
        <v>28</v>
      </c>
      <c r="B3929">
        <v>1999</v>
      </c>
      <c r="C3929" t="s">
        <v>199</v>
      </c>
      <c r="D3929">
        <v>1742</v>
      </c>
      <c r="E3929">
        <f>VLOOKUP(C3929,GDP!A$1:BG$265,41,FALSE)</f>
        <v>169717677900.73355</v>
      </c>
      <c r="F3929">
        <f>VLOOKUP(C3929,Population!A$1:BG$265,41,FALSE)</f>
        <v>38660271</v>
      </c>
      <c r="G3929">
        <f t="shared" si="61"/>
        <v>4389.9764153420847</v>
      </c>
    </row>
    <row r="3930" spans="1:7" x14ac:dyDescent="0.4">
      <c r="A3930">
        <v>28</v>
      </c>
      <c r="B3930">
        <v>1999</v>
      </c>
      <c r="C3930" t="s">
        <v>1060</v>
      </c>
      <c r="D3930">
        <v>1742</v>
      </c>
      <c r="E3930">
        <f>VLOOKUP(C3930,GDP!A$1:BG$265,41,FALSE)</f>
        <v>142540728958.02261</v>
      </c>
      <c r="F3930">
        <f>VLOOKUP(C3930,Population!A$1:BG$265,41,FALSE)</f>
        <v>10761698</v>
      </c>
      <c r="G3930">
        <f t="shared" si="61"/>
        <v>13245.189463412058</v>
      </c>
    </row>
    <row r="3931" spans="1:7" x14ac:dyDescent="0.4">
      <c r="A3931">
        <v>30</v>
      </c>
      <c r="B3931">
        <v>1999</v>
      </c>
      <c r="C3931" t="s">
        <v>60</v>
      </c>
      <c r="D3931">
        <v>1741</v>
      </c>
      <c r="E3931">
        <f>VLOOKUP(C3931,GDP!A$1:BG$265,41,FALSE)</f>
        <v>50187324567.882996</v>
      </c>
      <c r="F3931">
        <f>VLOOKUP(C3931,Population!A$1:BG$265,41,FALSE)</f>
        <v>25561299</v>
      </c>
      <c r="G3931">
        <f t="shared" si="61"/>
        <v>1963.4105671970347</v>
      </c>
    </row>
    <row r="3932" spans="1:7" x14ac:dyDescent="0.4">
      <c r="A3932">
        <v>31</v>
      </c>
      <c r="B3932">
        <v>1999</v>
      </c>
      <c r="C3932" t="s">
        <v>295</v>
      </c>
      <c r="D3932">
        <v>1738</v>
      </c>
      <c r="E3932">
        <f>VLOOKUP(C3932,GDP!A$1:BG$265,41,FALSE)</f>
        <v>255884300382.04395</v>
      </c>
      <c r="F3932">
        <f>VLOOKUP(C3932,Population!A$1:BG$265,41,FALSE)</f>
        <v>62287326</v>
      </c>
      <c r="G3932">
        <f t="shared" si="61"/>
        <v>4108.1278779256627</v>
      </c>
    </row>
    <row r="3933" spans="1:7" x14ac:dyDescent="0.4">
      <c r="A3933">
        <v>32</v>
      </c>
      <c r="B3933">
        <v>1999</v>
      </c>
      <c r="C3933" t="s">
        <v>81</v>
      </c>
      <c r="D3933">
        <v>1734</v>
      </c>
      <c r="E3933">
        <f>VLOOKUP(C3933,GDP!A$1:BG$265,41,FALSE)</f>
        <v>23983945190.620232</v>
      </c>
      <c r="F3933">
        <f>VLOOKUP(C3933,Population!A$1:BG$265,41,FALSE)</f>
        <v>3309318</v>
      </c>
      <c r="G3933">
        <f t="shared" si="61"/>
        <v>7247.3981619838987</v>
      </c>
    </row>
    <row r="3934" spans="1:7" x14ac:dyDescent="0.4">
      <c r="A3934">
        <v>33</v>
      </c>
      <c r="B3934">
        <v>1999</v>
      </c>
      <c r="C3934" t="s">
        <v>117</v>
      </c>
      <c r="D3934">
        <v>1733</v>
      </c>
      <c r="E3934">
        <f>VLOOKUP(C3934,GDP!A$1:BG$265,41,FALSE)</f>
        <v>289912492344.56134</v>
      </c>
      <c r="F3934">
        <f>VLOOKUP(C3934,Population!A$1:BG$265,41,FALSE)</f>
        <v>7143991</v>
      </c>
      <c r="G3934">
        <f t="shared" si="61"/>
        <v>40581.307051557225</v>
      </c>
    </row>
    <row r="3935" spans="1:7" x14ac:dyDescent="0.4">
      <c r="A3935">
        <v>34</v>
      </c>
      <c r="B3935">
        <v>1999</v>
      </c>
      <c r="C3935" t="s">
        <v>281</v>
      </c>
      <c r="D3935">
        <v>1728</v>
      </c>
      <c r="E3935" t="e">
        <f>VLOOKUP(C3935,GDP!A$1:BG$265,41,FALSE)</f>
        <v>#N/A</v>
      </c>
      <c r="F3935" t="e">
        <f>VLOOKUP(C3935,Population!A$1:BG$265,41,FALSE)</f>
        <v>#N/A</v>
      </c>
      <c r="G3935" t="str">
        <f t="shared" si="61"/>
        <v>.</v>
      </c>
    </row>
    <row r="3936" spans="1:7" x14ac:dyDescent="0.4">
      <c r="A3936">
        <v>35</v>
      </c>
      <c r="B3936">
        <v>1999</v>
      </c>
      <c r="C3936" t="s">
        <v>1509</v>
      </c>
      <c r="D3936">
        <v>1711</v>
      </c>
      <c r="E3936">
        <f>VLOOKUP(C3936,GDP!A$1:BG$265,41,FALSE)</f>
        <v>31580961262.831688</v>
      </c>
      <c r="F3936">
        <f>VLOOKUP(C3936,Population!A$1:BG$265,41,FALSE)</f>
        <v>49673350</v>
      </c>
      <c r="G3936">
        <f t="shared" si="61"/>
        <v>635.77272849187113</v>
      </c>
    </row>
    <row r="3937" spans="1:7" x14ac:dyDescent="0.4">
      <c r="A3937">
        <v>36</v>
      </c>
      <c r="B3937">
        <v>1999</v>
      </c>
      <c r="C3937" t="s">
        <v>100</v>
      </c>
      <c r="D3937">
        <v>1708</v>
      </c>
      <c r="E3937">
        <f>VLOOKUP(C3937,GDP!A$1:BG$265,41,FALSE)</f>
        <v>217185787342.85104</v>
      </c>
      <c r="F3937">
        <f>VLOOKUP(C3937,Population!A$1:BG$265,41,FALSE)</f>
        <v>7992324</v>
      </c>
      <c r="G3937">
        <f t="shared" si="61"/>
        <v>27174.29715597754</v>
      </c>
    </row>
    <row r="3938" spans="1:7" x14ac:dyDescent="0.4">
      <c r="A3938">
        <v>37</v>
      </c>
      <c r="B3938">
        <v>1999</v>
      </c>
      <c r="C3938" t="s">
        <v>1954</v>
      </c>
      <c r="D3938">
        <v>1706</v>
      </c>
      <c r="E3938">
        <f>VLOOKUP(C3938,GDP!A$1:BG$265,41,FALSE)</f>
        <v>1093997267271.0581</v>
      </c>
      <c r="F3938">
        <f>VLOOKUP(C3938,Population!A$1:BG$265,41,FALSE)</f>
        <v>1252735000</v>
      </c>
      <c r="G3938">
        <f t="shared" si="61"/>
        <v>873.28706172579041</v>
      </c>
    </row>
    <row r="3939" spans="1:7" x14ac:dyDescent="0.4">
      <c r="A3939">
        <v>38</v>
      </c>
      <c r="B3939">
        <v>1999</v>
      </c>
      <c r="C3939" t="s">
        <v>2255</v>
      </c>
      <c r="D3939">
        <v>1700</v>
      </c>
      <c r="E3939">
        <f>VLOOKUP(C3939,GDP!A$1:BG$265,41,FALSE)</f>
        <v>485248229336.6532</v>
      </c>
      <c r="F3939">
        <f>VLOOKUP(C3939,Population!A$1:BG$265,41,FALSE)</f>
        <v>46616677</v>
      </c>
      <c r="G3939">
        <f t="shared" si="61"/>
        <v>10409.326888243304</v>
      </c>
    </row>
    <row r="3940" spans="1:7" x14ac:dyDescent="0.4">
      <c r="A3940">
        <v>39</v>
      </c>
      <c r="B3940">
        <v>1999</v>
      </c>
      <c r="C3940" t="s">
        <v>1064</v>
      </c>
      <c r="D3940">
        <v>1694</v>
      </c>
      <c r="E3940">
        <f>VLOOKUP(C3940,GDP!A$1:BG$265,41,FALSE)</f>
        <v>35870792987.943222</v>
      </c>
      <c r="F3940">
        <f>VLOOKUP(C3940,Population!A$1:BG$265,41,FALSE)</f>
        <v>119327073</v>
      </c>
      <c r="G3940">
        <f t="shared" si="61"/>
        <v>300.60900754636981</v>
      </c>
    </row>
    <row r="3941" spans="1:7" x14ac:dyDescent="0.4">
      <c r="A3941">
        <v>40</v>
      </c>
      <c r="B3941">
        <v>1999</v>
      </c>
      <c r="C3941" t="s">
        <v>1312</v>
      </c>
      <c r="D3941">
        <v>1687</v>
      </c>
      <c r="E3941">
        <f>VLOOKUP(C3941,GDP!A$1:BG$265,41,FALSE)</f>
        <v>19645272636.318157</v>
      </c>
      <c r="F3941">
        <f>VLOOKUP(C3941,Population!A$1:BG$265,41,FALSE)</f>
        <v>12398691</v>
      </c>
      <c r="G3941">
        <f t="shared" si="61"/>
        <v>1584.463443464972</v>
      </c>
    </row>
    <row r="3942" spans="1:7" x14ac:dyDescent="0.4">
      <c r="A3942">
        <v>41</v>
      </c>
      <c r="B3942">
        <v>1999</v>
      </c>
      <c r="C3942" t="s">
        <v>1629</v>
      </c>
      <c r="D3942">
        <v>1676</v>
      </c>
      <c r="E3942">
        <f>VLOOKUP(C3942,GDP!A$1:BG$265,41,FALSE)</f>
        <v>30415095887.492008</v>
      </c>
      <c r="F3942">
        <f>VLOOKUP(C3942,Population!A$1:BG$265,41,FALSE)</f>
        <v>5396020</v>
      </c>
      <c r="G3942">
        <f t="shared" si="61"/>
        <v>5636.5795322278291</v>
      </c>
    </row>
    <row r="3943" spans="1:7" x14ac:dyDescent="0.4">
      <c r="A3943">
        <v>42</v>
      </c>
      <c r="B3943">
        <v>1999</v>
      </c>
      <c r="C3943" t="s">
        <v>505</v>
      </c>
      <c r="D3943">
        <v>1667</v>
      </c>
      <c r="E3943">
        <f>VLOOKUP(C3943,GDP!A$1:BG$265,41,FALSE)</f>
        <v>117189920211.60953</v>
      </c>
      <c r="F3943">
        <f>VLOOKUP(C3943,Population!A$1:BG$265,41,FALSE)</f>
        <v>6125000</v>
      </c>
      <c r="G3943">
        <f t="shared" si="61"/>
        <v>19133.048197813801</v>
      </c>
    </row>
    <row r="3944" spans="1:7" x14ac:dyDescent="0.4">
      <c r="A3944">
        <v>43</v>
      </c>
      <c r="B3944">
        <v>1999</v>
      </c>
      <c r="C3944" t="s">
        <v>410</v>
      </c>
      <c r="D3944">
        <v>1664</v>
      </c>
      <c r="E3944">
        <f>VLOOKUP(C3944,GDP!A$1:BG$265,41,FALSE)</f>
        <v>13495075365.946564</v>
      </c>
      <c r="F3944">
        <f>VLOOKUP(C3944,Population!A$1:BG$265,41,FALSE)</f>
        <v>8210624</v>
      </c>
      <c r="G3944">
        <f t="shared" si="61"/>
        <v>1643.6114192960929</v>
      </c>
    </row>
    <row r="3945" spans="1:7" x14ac:dyDescent="0.4">
      <c r="A3945">
        <v>44</v>
      </c>
      <c r="B3945">
        <v>1999</v>
      </c>
      <c r="C3945" t="s">
        <v>1046</v>
      </c>
      <c r="D3945">
        <v>1662</v>
      </c>
      <c r="E3945">
        <f>VLOOKUP(C3945,GDP!A$1:BG$265,41,FALSE)</f>
        <v>161716960000</v>
      </c>
      <c r="F3945">
        <f>VLOOKUP(C3945,Population!A$1:BG$265,41,FALSE)</f>
        <v>20294406</v>
      </c>
      <c r="G3945">
        <f t="shared" si="61"/>
        <v>7968.5485744199659</v>
      </c>
    </row>
    <row r="3946" spans="1:7" x14ac:dyDescent="0.4">
      <c r="A3946">
        <v>45</v>
      </c>
      <c r="B3946">
        <v>1999</v>
      </c>
      <c r="C3946" t="s">
        <v>1147</v>
      </c>
      <c r="D3946">
        <v>1660</v>
      </c>
      <c r="E3946">
        <f>VLOOKUP(C3946,GDP!A$1:BG$265,41,FALSE)</f>
        <v>136631966609.37885</v>
      </c>
      <c r="F3946">
        <f>VLOOKUP(C3946,Population!A$1:BG$265,41,FALSE)</f>
        <v>45058775</v>
      </c>
      <c r="G3946">
        <f t="shared" si="61"/>
        <v>3032.3053968817139</v>
      </c>
    </row>
    <row r="3947" spans="1:7" x14ac:dyDescent="0.4">
      <c r="A3947">
        <v>46</v>
      </c>
      <c r="B3947">
        <v>1999</v>
      </c>
      <c r="C3947" t="s">
        <v>750</v>
      </c>
      <c r="D3947">
        <v>1655</v>
      </c>
      <c r="E3947">
        <f>VLOOKUP(C3947,GDP!A$1:BG$265,41,FALSE)</f>
        <v>30121879434.954006</v>
      </c>
      <c r="F3947">
        <f>VLOOKUP(C3947,Population!A$1:BG$265,41,FALSE)</f>
        <v>1957066</v>
      </c>
      <c r="G3947">
        <f t="shared" si="61"/>
        <v>15391.345736400308</v>
      </c>
    </row>
    <row r="3948" spans="1:7" x14ac:dyDescent="0.4">
      <c r="A3948">
        <v>47</v>
      </c>
      <c r="B3948">
        <v>1999</v>
      </c>
      <c r="C3948" t="s">
        <v>637</v>
      </c>
      <c r="D3948">
        <v>1653</v>
      </c>
      <c r="E3948">
        <f>VLOOKUP(C3948,GDP!A$1:BG$265,41,FALSE)</f>
        <v>22943685719.10302</v>
      </c>
      <c r="F3948">
        <f>VLOOKUP(C3948,Population!A$1:BG$265,41,FALSE)</f>
        <v>9603742</v>
      </c>
      <c r="G3948">
        <f t="shared" si="61"/>
        <v>2389.0360360683389</v>
      </c>
    </row>
    <row r="3949" spans="1:7" x14ac:dyDescent="0.4">
      <c r="A3949">
        <v>48</v>
      </c>
      <c r="B3949">
        <v>1999</v>
      </c>
      <c r="C3949" t="s">
        <v>109</v>
      </c>
      <c r="D3949">
        <v>1647</v>
      </c>
      <c r="E3949">
        <f>VLOOKUP(C3949,GDP!A$1:BG$265,41,FALSE)</f>
        <v>90710704806.841644</v>
      </c>
      <c r="F3949">
        <f>VLOOKUP(C3949,Population!A$1:BG$265,41,FALSE)</f>
        <v>68626664</v>
      </c>
      <c r="G3949">
        <f t="shared" si="61"/>
        <v>1321.7997134006346</v>
      </c>
    </row>
    <row r="3950" spans="1:7" x14ac:dyDescent="0.4">
      <c r="A3950">
        <v>48</v>
      </c>
      <c r="B3950">
        <v>1999</v>
      </c>
      <c r="C3950" t="s">
        <v>74</v>
      </c>
      <c r="D3950">
        <v>1647</v>
      </c>
      <c r="E3950">
        <f>VLOOKUP(C3950,GDP!A$1:BG$265,41,FALSE)</f>
        <v>8285075872.2730713</v>
      </c>
      <c r="F3950">
        <f>VLOOKUP(C3950,Population!A$1:BG$265,41,FALSE)</f>
        <v>8182712</v>
      </c>
      <c r="G3950">
        <f t="shared" si="61"/>
        <v>1012.5097733212499</v>
      </c>
    </row>
    <row r="3951" spans="1:7" x14ac:dyDescent="0.4">
      <c r="A3951">
        <v>50</v>
      </c>
      <c r="B3951">
        <v>1999</v>
      </c>
      <c r="C3951" t="s">
        <v>1170</v>
      </c>
      <c r="D3951">
        <v>1642</v>
      </c>
      <c r="E3951">
        <f>VLOOKUP(C3951,GDP!A$1:BG$265,41,FALSE)</f>
        <v>4562078822335.4531</v>
      </c>
      <c r="F3951">
        <f>VLOOKUP(C3951,Population!A$1:BG$265,41,FALSE)</f>
        <v>126631000</v>
      </c>
      <c r="G3951">
        <f t="shared" si="61"/>
        <v>36026.556075016808</v>
      </c>
    </row>
    <row r="3952" spans="1:7" x14ac:dyDescent="0.4">
      <c r="A3952">
        <v>51</v>
      </c>
      <c r="B3952">
        <v>1999</v>
      </c>
      <c r="C3952" t="s">
        <v>934</v>
      </c>
      <c r="D3952">
        <v>1630</v>
      </c>
      <c r="E3952">
        <f>VLOOKUP(C3952,GDP!A$1:BG$265,41,FALSE)</f>
        <v>14195623424.810978</v>
      </c>
      <c r="F3952">
        <f>VLOOKUP(C3952,Population!A$1:BG$265,41,FALSE)</f>
        <v>3848723</v>
      </c>
      <c r="G3952">
        <f t="shared" si="61"/>
        <v>3688.3983141449717</v>
      </c>
    </row>
    <row r="3953" spans="1:7" x14ac:dyDescent="0.4">
      <c r="A3953">
        <v>52</v>
      </c>
      <c r="B3953">
        <v>1999</v>
      </c>
      <c r="C3953" t="s">
        <v>739</v>
      </c>
      <c r="D3953">
        <v>1623</v>
      </c>
      <c r="E3953">
        <f>VLOOKUP(C3953,GDP!A$1:BG$265,41,FALSE)</f>
        <v>5372543554.0069685</v>
      </c>
      <c r="F3953">
        <f>VLOOKUP(C3953,Population!A$1:BG$265,41,FALSE)</f>
        <v>6357221</v>
      </c>
      <c r="G3953">
        <f t="shared" si="61"/>
        <v>845.10882255107515</v>
      </c>
    </row>
    <row r="3954" spans="1:7" x14ac:dyDescent="0.4">
      <c r="A3954">
        <v>53</v>
      </c>
      <c r="B3954">
        <v>1999</v>
      </c>
      <c r="C3954" t="s">
        <v>108</v>
      </c>
      <c r="D3954">
        <v>1618</v>
      </c>
      <c r="E3954">
        <f>VLOOKUP(C3954,GDP!A$1:BG$265,41,FALSE)</f>
        <v>49170434390.994904</v>
      </c>
      <c r="F3954">
        <f>VLOOKUP(C3954,Population!A$1:BG$265,41,FALSE)</f>
        <v>10237530</v>
      </c>
      <c r="G3954">
        <f t="shared" si="61"/>
        <v>4802.9587596807924</v>
      </c>
    </row>
    <row r="3955" spans="1:7" x14ac:dyDescent="0.4">
      <c r="A3955">
        <v>54</v>
      </c>
      <c r="B3955">
        <v>1999</v>
      </c>
      <c r="C3955" t="s">
        <v>851</v>
      </c>
      <c r="D3955">
        <v>1612</v>
      </c>
      <c r="E3955">
        <f>VLOOKUP(C3955,GDP!A$1:BG$265,41,FALSE)</f>
        <v>0</v>
      </c>
      <c r="F3955">
        <f>VLOOKUP(C3955,Population!A$1:BG$265,41,FALSE)</f>
        <v>22878156</v>
      </c>
      <c r="G3955" t="str">
        <f t="shared" si="61"/>
        <v>.</v>
      </c>
    </row>
    <row r="3956" spans="1:7" x14ac:dyDescent="0.4">
      <c r="A3956">
        <v>55</v>
      </c>
      <c r="B3956">
        <v>1999</v>
      </c>
      <c r="C3956" t="s">
        <v>1302</v>
      </c>
      <c r="D3956">
        <v>1609</v>
      </c>
      <c r="E3956">
        <f>VLOOKUP(C3956,GDP!A$1:BG$265,41,FALSE)</f>
        <v>22689994990.112064</v>
      </c>
      <c r="F3956">
        <f>VLOOKUP(C3956,Population!A$1:BG$265,41,FALSE)</f>
        <v>1983045</v>
      </c>
      <c r="G3956">
        <f t="shared" si="61"/>
        <v>11441.997024834063</v>
      </c>
    </row>
    <row r="3957" spans="1:7" x14ac:dyDescent="0.4">
      <c r="A3957">
        <v>56</v>
      </c>
      <c r="B3957">
        <v>1999</v>
      </c>
      <c r="C3957" t="s">
        <v>2120</v>
      </c>
      <c r="D3957">
        <v>1598</v>
      </c>
      <c r="E3957">
        <f>VLOOKUP(C3957,GDP!A$1:BG$265,41,FALSE)</f>
        <v>3404311976.5494137</v>
      </c>
      <c r="F3957">
        <f>VLOOKUP(C3957,Population!A$1:BG$265,41,FALSE)</f>
        <v>10239714</v>
      </c>
      <c r="G3957">
        <f t="shared" si="61"/>
        <v>332.4616270092518</v>
      </c>
    </row>
    <row r="3958" spans="1:7" x14ac:dyDescent="0.4">
      <c r="A3958">
        <v>57</v>
      </c>
      <c r="B3958">
        <v>1999</v>
      </c>
      <c r="C3958" t="s">
        <v>1180</v>
      </c>
      <c r="D3958">
        <v>1595</v>
      </c>
      <c r="E3958">
        <f>VLOOKUP(C3958,GDP!A$1:BG$265,41,FALSE)</f>
        <v>8851581632.6530609</v>
      </c>
      <c r="F3958">
        <f>VLOOKUP(C3958,Population!A$1:BG$265,41,FALSE)</f>
        <v>2634882</v>
      </c>
      <c r="G3958">
        <f t="shared" si="61"/>
        <v>3359.3844554151042</v>
      </c>
    </row>
    <row r="3959" spans="1:7" x14ac:dyDescent="0.4">
      <c r="A3959">
        <v>58</v>
      </c>
      <c r="B3959">
        <v>1999</v>
      </c>
      <c r="C3959" t="s">
        <v>1492</v>
      </c>
      <c r="D3959">
        <v>1591</v>
      </c>
      <c r="E3959">
        <f>VLOOKUP(C3959,GDP!A$1:BG$265,41,FALSE)</f>
        <v>7719354838.7096777</v>
      </c>
      <c r="F3959">
        <f>VLOOKUP(C3959,Population!A$1:BG$265,41,FALSE)</f>
        <v>18477612</v>
      </c>
      <c r="G3959">
        <f t="shared" si="61"/>
        <v>417.76799072897933</v>
      </c>
    </row>
    <row r="3960" spans="1:7" x14ac:dyDescent="0.4">
      <c r="A3960">
        <v>59</v>
      </c>
      <c r="B3960">
        <v>1999</v>
      </c>
      <c r="C3960" t="s">
        <v>2104</v>
      </c>
      <c r="D3960">
        <v>1586</v>
      </c>
      <c r="E3960">
        <f>VLOOKUP(C3960,GDP!A$1:BG$265,41,FALSE)</f>
        <v>6808982520.7575932</v>
      </c>
      <c r="F3960">
        <f>VLOOKUP(C3960,Population!A$1:BG$265,41,FALSE)</f>
        <v>1264775</v>
      </c>
      <c r="G3960">
        <f t="shared" si="61"/>
        <v>5383.5524269198813</v>
      </c>
    </row>
    <row r="3961" spans="1:7" x14ac:dyDescent="0.4">
      <c r="A3961">
        <v>60</v>
      </c>
      <c r="B3961">
        <v>1999</v>
      </c>
      <c r="C3961" t="s">
        <v>709</v>
      </c>
      <c r="D3961">
        <v>1584</v>
      </c>
      <c r="E3961">
        <f>VLOOKUP(C3961,GDP!A$1:BG$265,41,FALSE)</f>
        <v>11198378749.471907</v>
      </c>
      <c r="F3961">
        <f>VLOOKUP(C3961,Population!A$1:BG$265,41,FALSE)</f>
        <v>14891891</v>
      </c>
      <c r="G3961">
        <f t="shared" si="61"/>
        <v>751.97829137158647</v>
      </c>
    </row>
    <row r="3962" spans="1:7" x14ac:dyDescent="0.4">
      <c r="A3962">
        <v>61</v>
      </c>
      <c r="B3962">
        <v>1999</v>
      </c>
      <c r="C3962" t="s">
        <v>2110</v>
      </c>
      <c r="D3962">
        <v>1572</v>
      </c>
      <c r="E3962">
        <f>VLOOKUP(C3962,GDP!A$1:BG$265,41,FALSE)</f>
        <v>17078465982.028242</v>
      </c>
      <c r="F3962">
        <f>VLOOKUP(C3962,Population!A$1:BG$265,41,FALSE)</f>
        <v>24311650</v>
      </c>
      <c r="G3962">
        <f t="shared" si="61"/>
        <v>702.48074408887271</v>
      </c>
    </row>
    <row r="3963" spans="1:7" x14ac:dyDescent="0.4">
      <c r="A3963">
        <v>62</v>
      </c>
      <c r="B3963">
        <v>1999</v>
      </c>
      <c r="C3963" t="s">
        <v>1955</v>
      </c>
      <c r="D3963">
        <v>1571</v>
      </c>
      <c r="E3963">
        <f>VLOOKUP(C3963,GDP!A$1:BG$265,41,FALSE)</f>
        <v>12376639822.926493</v>
      </c>
      <c r="F3963">
        <f>VLOOKUP(C3963,Population!A$1:BG$265,41,FALSE)</f>
        <v>16300233</v>
      </c>
      <c r="G3963">
        <f t="shared" si="61"/>
        <v>759.29220293516619</v>
      </c>
    </row>
    <row r="3964" spans="1:7" x14ac:dyDescent="0.4">
      <c r="A3964">
        <v>62</v>
      </c>
      <c r="B3964">
        <v>1999</v>
      </c>
      <c r="C3964" t="s">
        <v>1976</v>
      </c>
      <c r="D3964">
        <v>1571</v>
      </c>
      <c r="E3964">
        <f>VLOOKUP(C3964,GDP!A$1:BG$265,41,FALSE)</f>
        <v>135225868314.51097</v>
      </c>
      <c r="F3964">
        <f>VLOOKUP(C3964,Population!A$1:BG$265,41,FALSE)</f>
        <v>5165474</v>
      </c>
      <c r="G3964">
        <f t="shared" si="61"/>
        <v>26178.791784550842</v>
      </c>
    </row>
    <row r="3965" spans="1:7" x14ac:dyDescent="0.4">
      <c r="A3965">
        <v>64</v>
      </c>
      <c r="B3965">
        <v>1999</v>
      </c>
      <c r="C3965" t="s">
        <v>815</v>
      </c>
      <c r="D3965">
        <v>1568</v>
      </c>
      <c r="E3965">
        <f>VLOOKUP(C3965,GDP!A$1:BG$265,41,FALSE)</f>
        <v>676082654640.91003</v>
      </c>
      <c r="F3965">
        <f>VLOOKUP(C3965,Population!A$1:BG$265,41,FALSE)</f>
        <v>30499200</v>
      </c>
      <c r="G3965">
        <f t="shared" si="61"/>
        <v>22167.225849888197</v>
      </c>
    </row>
    <row r="3966" spans="1:7" x14ac:dyDescent="0.4">
      <c r="A3966">
        <v>65</v>
      </c>
      <c r="B3966">
        <v>1999</v>
      </c>
      <c r="C3966" t="s">
        <v>351</v>
      </c>
      <c r="D3966">
        <v>1565</v>
      </c>
      <c r="E3966" t="e">
        <f>VLOOKUP(C3966,GDP!A$1:BG$265,41,FALSE)</f>
        <v>#N/A</v>
      </c>
      <c r="F3966" t="e">
        <f>VLOOKUP(C3966,Population!A$1:BG$265,41,FALSE)</f>
        <v>#N/A</v>
      </c>
      <c r="G3966" t="str">
        <f t="shared" si="61"/>
        <v>.</v>
      </c>
    </row>
    <row r="3967" spans="1:7" x14ac:dyDescent="0.4">
      <c r="A3967">
        <v>66</v>
      </c>
      <c r="B3967">
        <v>1999</v>
      </c>
      <c r="C3967" t="s">
        <v>1988</v>
      </c>
      <c r="D3967">
        <v>1555</v>
      </c>
      <c r="E3967">
        <f>VLOOKUP(C3967,GDP!A$1:BG$265,41,FALSE)</f>
        <v>18318412251.364197</v>
      </c>
      <c r="F3967">
        <f>VLOOKUP(C3967,Population!A$1:BG$265,41,FALSE)</f>
        <v>11387203</v>
      </c>
      <c r="G3967">
        <f t="shared" si="61"/>
        <v>1608.6840861065002</v>
      </c>
    </row>
    <row r="3968" spans="1:7" x14ac:dyDescent="0.4">
      <c r="A3968">
        <v>66</v>
      </c>
      <c r="B3968">
        <v>1999</v>
      </c>
      <c r="C3968" t="s">
        <v>2003</v>
      </c>
      <c r="D3968">
        <v>1555</v>
      </c>
      <c r="E3968">
        <f>VLOOKUP(C3968,GDP!A$1:BG$265,41,FALSE)</f>
        <v>8917286036.0017853</v>
      </c>
      <c r="F3968">
        <f>VLOOKUP(C3968,Population!A$1:BG$265,41,FALSE)</f>
        <v>277381</v>
      </c>
      <c r="G3968">
        <f t="shared" si="61"/>
        <v>32148.150147276796</v>
      </c>
    </row>
    <row r="3969" spans="1:7" x14ac:dyDescent="0.4">
      <c r="A3969">
        <v>68</v>
      </c>
      <c r="B3969">
        <v>1999</v>
      </c>
      <c r="C3969" t="s">
        <v>2287</v>
      </c>
      <c r="D3969">
        <v>1550</v>
      </c>
      <c r="E3969">
        <f>VLOOKUP(C3969,GDP!A$1:BG$265,41,FALSE)</f>
        <v>3673288263.6203866</v>
      </c>
      <c r="F3969">
        <f>VLOOKUP(C3969,Population!A$1:BG$265,41,FALSE)</f>
        <v>2024394</v>
      </c>
      <c r="G3969">
        <f t="shared" si="61"/>
        <v>1814.512522572378</v>
      </c>
    </row>
    <row r="3970" spans="1:7" x14ac:dyDescent="0.4">
      <c r="A3970">
        <v>69</v>
      </c>
      <c r="B3970">
        <v>1999</v>
      </c>
      <c r="C3970" t="s">
        <v>1943</v>
      </c>
      <c r="D3970">
        <v>1543</v>
      </c>
      <c r="E3970">
        <f>VLOOKUP(C3970,GDP!A$1:BG$265,41,FALSE)</f>
        <v>4685729738.5620909</v>
      </c>
      <c r="F3970">
        <f>VLOOKUP(C3970,Population!A$1:BG$265,41,FALSE)</f>
        <v>3759118</v>
      </c>
      <c r="G3970">
        <f t="shared" si="61"/>
        <v>1246.4971141001934</v>
      </c>
    </row>
    <row r="3971" spans="1:7" x14ac:dyDescent="0.4">
      <c r="A3971">
        <v>70</v>
      </c>
      <c r="B3971">
        <v>1999</v>
      </c>
      <c r="C3971" t="s">
        <v>2072</v>
      </c>
      <c r="D3971">
        <v>1533</v>
      </c>
      <c r="E3971">
        <f>VLOOKUP(C3971,GDP!A$1:BG$265,41,FALSE)</f>
        <v>12393131868.131868</v>
      </c>
      <c r="F3971">
        <f>VLOOKUP(C3971,Population!A$1:BG$265,41,FALSE)</f>
        <v>569447</v>
      </c>
      <c r="G3971">
        <f t="shared" ref="G3971:G4034" si="62">IFERROR(IF(E3971*F3971=0,".",E3971/F3971),".")</f>
        <v>21763.450976354023</v>
      </c>
    </row>
    <row r="3972" spans="1:7" x14ac:dyDescent="0.4">
      <c r="A3972">
        <v>71</v>
      </c>
      <c r="B3972">
        <v>1999</v>
      </c>
      <c r="C3972" t="s">
        <v>1261</v>
      </c>
      <c r="D3972">
        <v>1529</v>
      </c>
      <c r="E3972">
        <f>VLOOKUP(C3972,GDP!A$1:BG$265,41,FALSE)</f>
        <v>5144045359.9818468</v>
      </c>
      <c r="F3972">
        <f>VLOOKUP(C3972,Population!A$1:BG$265,41,FALSE)</f>
        <v>9645957</v>
      </c>
      <c r="G3972">
        <f t="shared" si="62"/>
        <v>533.28512245926936</v>
      </c>
    </row>
    <row r="3973" spans="1:7" x14ac:dyDescent="0.4">
      <c r="A3973">
        <v>72</v>
      </c>
      <c r="B3973">
        <v>1999</v>
      </c>
      <c r="C3973" t="s">
        <v>2285</v>
      </c>
      <c r="D3973">
        <v>1525</v>
      </c>
      <c r="E3973">
        <f>VLOOKUP(C3973,GDP!A$1:BG$265,41,FALSE)</f>
        <v>4711259427.272727</v>
      </c>
      <c r="F3973">
        <f>VLOOKUP(C3973,Population!A$1:BG$265,41,FALSE)</f>
        <v>45898667</v>
      </c>
      <c r="G3973">
        <f t="shared" si="62"/>
        <v>102.64479853571187</v>
      </c>
    </row>
    <row r="3974" spans="1:7" x14ac:dyDescent="0.4">
      <c r="A3974">
        <v>73</v>
      </c>
      <c r="B3974">
        <v>1999</v>
      </c>
      <c r="C3974" t="s">
        <v>727</v>
      </c>
      <c r="D3974">
        <v>1518</v>
      </c>
      <c r="E3974">
        <f>VLOOKUP(C3974,GDP!A$1:BG$265,41,FALSE)</f>
        <v>48640574566.647644</v>
      </c>
      <c r="F3974">
        <f>VLOOKUP(C3974,Population!A$1:BG$265,41,FALSE)</f>
        <v>30765613</v>
      </c>
      <c r="G3974">
        <f t="shared" si="62"/>
        <v>1581.0045639801699</v>
      </c>
    </row>
    <row r="3975" spans="1:7" x14ac:dyDescent="0.4">
      <c r="A3975">
        <v>74</v>
      </c>
      <c r="B3975">
        <v>1999</v>
      </c>
      <c r="C3975" t="s">
        <v>186</v>
      </c>
      <c r="D3975">
        <v>1516</v>
      </c>
      <c r="E3975">
        <f>VLOOKUP(C3975,GDP!A$1:BG$265,41,FALSE)</f>
        <v>28364615241.6894</v>
      </c>
      <c r="F3975">
        <f>VLOOKUP(C3975,Population!A$1:BG$265,41,FALSE)</f>
        <v>11110004</v>
      </c>
      <c r="G3975">
        <f t="shared" si="62"/>
        <v>2553.0697596228947</v>
      </c>
    </row>
    <row r="3976" spans="1:7" x14ac:dyDescent="0.4">
      <c r="A3976">
        <v>75</v>
      </c>
      <c r="B3976">
        <v>1999</v>
      </c>
      <c r="C3976" t="s">
        <v>2002</v>
      </c>
      <c r="D3976">
        <v>1512</v>
      </c>
      <c r="E3976">
        <f>VLOOKUP(C3976,GDP!A$1:BG$265,41,FALSE)</f>
        <v>98691849563.179199</v>
      </c>
      <c r="F3976">
        <f>VLOOKUP(C3976,Population!A$1:BG$265,41,FALSE)</f>
        <v>3754786</v>
      </c>
      <c r="G3976">
        <f t="shared" si="62"/>
        <v>26284.280798740379</v>
      </c>
    </row>
    <row r="3977" spans="1:7" x14ac:dyDescent="0.4">
      <c r="A3977">
        <v>76</v>
      </c>
      <c r="B3977">
        <v>1999</v>
      </c>
      <c r="C3977" t="s">
        <v>1981</v>
      </c>
      <c r="D3977">
        <v>1509</v>
      </c>
      <c r="E3977">
        <f>VLOOKUP(C3977,GDP!A$1:BG$265,41,FALSE)</f>
        <v>2800047369.7209187</v>
      </c>
      <c r="F3977">
        <f>VLOOKUP(C3977,Population!A$1:BG$265,41,FALSE)</f>
        <v>4452500</v>
      </c>
      <c r="G3977">
        <f t="shared" si="62"/>
        <v>628.87082980817934</v>
      </c>
    </row>
    <row r="3978" spans="1:7" x14ac:dyDescent="0.4">
      <c r="A3978">
        <v>76</v>
      </c>
      <c r="B3978">
        <v>1999</v>
      </c>
      <c r="C3978" t="s">
        <v>719</v>
      </c>
      <c r="D3978">
        <v>1509</v>
      </c>
      <c r="E3978">
        <f>VLOOKUP(C3978,GDP!A$1:BG$265,41,FALSE)</f>
        <v>58762260625.875755</v>
      </c>
      <c r="F3978">
        <f>VLOOKUP(C3978,Population!A$1:BG$265,41,FALSE)</f>
        <v>3835100</v>
      </c>
      <c r="G3978">
        <f t="shared" si="62"/>
        <v>15322.223834026689</v>
      </c>
    </row>
    <row r="3979" spans="1:7" x14ac:dyDescent="0.4">
      <c r="A3979">
        <v>78</v>
      </c>
      <c r="B3979">
        <v>1999</v>
      </c>
      <c r="C3979" t="s">
        <v>1961</v>
      </c>
      <c r="D3979">
        <v>1499</v>
      </c>
      <c r="E3979">
        <f>VLOOKUP(C3979,GDP!A$1:BG$265,41,FALSE)</f>
        <v>10614455231.93096</v>
      </c>
      <c r="F3979">
        <f>VLOOKUP(C3979,Population!A$1:BG$265,41,FALSE)</f>
        <v>926050</v>
      </c>
      <c r="G3979">
        <f t="shared" si="62"/>
        <v>11462.075732337304</v>
      </c>
    </row>
    <row r="3980" spans="1:7" x14ac:dyDescent="0.4">
      <c r="A3980">
        <v>79</v>
      </c>
      <c r="B3980">
        <v>1999</v>
      </c>
      <c r="C3980" t="s">
        <v>2121</v>
      </c>
      <c r="D3980">
        <v>1494</v>
      </c>
      <c r="E3980">
        <f>VLOOKUP(C3980,GDP!A$1:BG$265,41,FALSE)</f>
        <v>6858013100</v>
      </c>
      <c r="F3980">
        <f>VLOOKUP(C3980,Population!A$1:BG$265,41,FALSE)</f>
        <v>12064537</v>
      </c>
      <c r="G3980">
        <f t="shared" si="62"/>
        <v>568.44395271861652</v>
      </c>
    </row>
    <row r="3981" spans="1:7" x14ac:dyDescent="0.4">
      <c r="A3981">
        <v>80</v>
      </c>
      <c r="B3981">
        <v>1999</v>
      </c>
      <c r="C3981" t="s">
        <v>1474</v>
      </c>
      <c r="D3981">
        <v>1482</v>
      </c>
      <c r="E3981">
        <f>VLOOKUP(C3981,GDP!A$1:BG$265,41,FALSE)</f>
        <v>6152936539.2195501</v>
      </c>
      <c r="F3981">
        <f>VLOOKUP(C3981,Population!A$1:BG$265,41,FALSE)</f>
        <v>15949766</v>
      </c>
      <c r="G3981">
        <f t="shared" si="62"/>
        <v>385.76970591415261</v>
      </c>
    </row>
    <row r="3982" spans="1:7" x14ac:dyDescent="0.4">
      <c r="A3982">
        <v>81</v>
      </c>
      <c r="B3982">
        <v>1999</v>
      </c>
      <c r="C3982" t="s">
        <v>2005</v>
      </c>
      <c r="D3982">
        <v>1479</v>
      </c>
      <c r="E3982">
        <f>VLOOKUP(C3982,GDP!A$1:BG$265,41,FALSE)</f>
        <v>16870821839.758442</v>
      </c>
      <c r="F3982">
        <f>VLOOKUP(C3982,Population!A$1:BG$265,41,FALSE)</f>
        <v>14928426</v>
      </c>
      <c r="G3982">
        <f t="shared" si="62"/>
        <v>1130.1139075049468</v>
      </c>
    </row>
    <row r="3983" spans="1:7" x14ac:dyDescent="0.4">
      <c r="A3983">
        <v>82</v>
      </c>
      <c r="B3983">
        <v>1999</v>
      </c>
      <c r="C3983" t="s">
        <v>2038</v>
      </c>
      <c r="D3983">
        <v>1477</v>
      </c>
      <c r="E3983">
        <f>VLOOKUP(C3983,GDP!A$1:BG$265,41,FALSE)</f>
        <v>3439463140.3554106</v>
      </c>
      <c r="F3983">
        <f>VLOOKUP(C3983,Population!A$1:BG$265,41,FALSE)</f>
        <v>10663723</v>
      </c>
      <c r="G3983">
        <f t="shared" si="62"/>
        <v>322.5386800046673</v>
      </c>
    </row>
    <row r="3984" spans="1:7" x14ac:dyDescent="0.4">
      <c r="A3984">
        <v>83</v>
      </c>
      <c r="B3984">
        <v>1999</v>
      </c>
      <c r="C3984" t="s">
        <v>2028</v>
      </c>
      <c r="D3984">
        <v>1472</v>
      </c>
      <c r="E3984">
        <f>VLOOKUP(C3984,GDP!A$1:BG$265,41,FALSE)</f>
        <v>7533187605.0924816</v>
      </c>
      <c r="F3984">
        <f>VLOOKUP(C3984,Population!A$1:BG$265,41,FALSE)</f>
        <v>2390482</v>
      </c>
      <c r="G3984">
        <f t="shared" si="62"/>
        <v>3151.3258016970976</v>
      </c>
    </row>
    <row r="3985" spans="1:7" x14ac:dyDescent="0.4">
      <c r="A3985">
        <v>84</v>
      </c>
      <c r="B3985">
        <v>1999</v>
      </c>
      <c r="C3985" t="s">
        <v>1980</v>
      </c>
      <c r="D3985">
        <v>1470</v>
      </c>
      <c r="E3985">
        <f>VLOOKUP(C3985,GDP!A$1:BG$265,41,FALSE)</f>
        <v>4662992036.2072964</v>
      </c>
      <c r="F3985">
        <f>VLOOKUP(C3985,Population!A$1:BG$265,41,FALSE)</f>
        <v>1200773</v>
      </c>
      <c r="G3985">
        <f t="shared" si="62"/>
        <v>3883.3251881973497</v>
      </c>
    </row>
    <row r="3986" spans="1:7" x14ac:dyDescent="0.4">
      <c r="A3986">
        <v>85</v>
      </c>
      <c r="B3986">
        <v>1999</v>
      </c>
      <c r="C3986" t="s">
        <v>2260</v>
      </c>
      <c r="D3986">
        <v>1467</v>
      </c>
      <c r="E3986" t="e">
        <f>VLOOKUP(C3986,GDP!A$1:BG$265,41,FALSE)</f>
        <v>#N/A</v>
      </c>
      <c r="F3986" t="e">
        <f>VLOOKUP(C3986,Population!A$1:BG$265,41,FALSE)</f>
        <v>#N/A</v>
      </c>
      <c r="G3986" t="str">
        <f t="shared" si="62"/>
        <v>.</v>
      </c>
    </row>
    <row r="3987" spans="1:7" x14ac:dyDescent="0.4">
      <c r="A3987">
        <v>86</v>
      </c>
      <c r="B3987">
        <v>1999</v>
      </c>
      <c r="C3987" t="s">
        <v>1932</v>
      </c>
      <c r="D3987">
        <v>1466</v>
      </c>
      <c r="E3987">
        <f>VLOOKUP(C3987,GDP!A$1:BG$265,41,FALSE)</f>
        <v>84445473110.959839</v>
      </c>
      <c r="F3987">
        <f>VLOOKUP(C3987,Population!A$1:BG$265,41,FALSE)</f>
        <v>2988162</v>
      </c>
      <c r="G3987">
        <f t="shared" si="62"/>
        <v>28260.005016782838</v>
      </c>
    </row>
    <row r="3988" spans="1:7" x14ac:dyDescent="0.4">
      <c r="A3988">
        <v>87</v>
      </c>
      <c r="B3988">
        <v>1999</v>
      </c>
      <c r="C3988" t="s">
        <v>2015</v>
      </c>
      <c r="D3988">
        <v>1464</v>
      </c>
      <c r="E3988">
        <f>VLOOKUP(C3988,GDP!A$1:BG$265,41,FALSE)</f>
        <v>35976714100.905563</v>
      </c>
      <c r="F3988">
        <f>VLOOKUP(C3988,Population!A$1:BG$265,41,FALSE)</f>
        <v>5274163</v>
      </c>
      <c r="G3988">
        <f t="shared" si="62"/>
        <v>6821.3125193335063</v>
      </c>
    </row>
    <row r="3989" spans="1:7" x14ac:dyDescent="0.4">
      <c r="A3989">
        <v>87</v>
      </c>
      <c r="B3989">
        <v>1999</v>
      </c>
      <c r="C3989" t="s">
        <v>2095</v>
      </c>
      <c r="D3989">
        <v>1464</v>
      </c>
      <c r="E3989">
        <f>VLOOKUP(C3989,GDP!A$1:BG$265,41,FALSE)</f>
        <v>126668932159.50833</v>
      </c>
      <c r="F3989">
        <f>VLOOKUP(C3989,Population!A$1:BG$265,41,FALSE)</f>
        <v>62306651</v>
      </c>
      <c r="G3989">
        <f t="shared" si="62"/>
        <v>2032.9921465287603</v>
      </c>
    </row>
    <row r="3990" spans="1:7" x14ac:dyDescent="0.4">
      <c r="A3990">
        <v>89</v>
      </c>
      <c r="B3990">
        <v>1999</v>
      </c>
      <c r="C3990" t="s">
        <v>2026</v>
      </c>
      <c r="D3990">
        <v>1463</v>
      </c>
      <c r="E3990">
        <f>VLOOKUP(C3990,GDP!A$1:BG$265,41,FALSE)</f>
        <v>10972878636.167458</v>
      </c>
      <c r="F3990">
        <f>VLOOKUP(C3990,Population!A$1:BG$265,41,FALSE)</f>
        <v>3524238</v>
      </c>
      <c r="G3990">
        <f t="shared" si="62"/>
        <v>3113.5464279561875</v>
      </c>
    </row>
    <row r="3991" spans="1:7" x14ac:dyDescent="0.4">
      <c r="A3991">
        <v>90</v>
      </c>
      <c r="B3991">
        <v>1999</v>
      </c>
      <c r="C3991" t="s">
        <v>1983</v>
      </c>
      <c r="D3991">
        <v>1461</v>
      </c>
      <c r="E3991">
        <f>VLOOKUP(C3991,GDP!A$1:BG$265,41,FALSE)</f>
        <v>3461282293.6462374</v>
      </c>
      <c r="F3991">
        <f>VLOOKUP(C3991,Population!A$1:BG$265,41,FALSE)</f>
        <v>8653769</v>
      </c>
      <c r="G3991">
        <f t="shared" si="62"/>
        <v>399.97396436699864</v>
      </c>
    </row>
    <row r="3992" spans="1:7" x14ac:dyDescent="0.4">
      <c r="A3992">
        <v>91</v>
      </c>
      <c r="B3992">
        <v>1999</v>
      </c>
      <c r="C3992" t="s">
        <v>2004</v>
      </c>
      <c r="D3992">
        <v>1459</v>
      </c>
      <c r="E3992">
        <f>VLOOKUP(C3992,GDP!A$1:BG$265,41,FALSE)</f>
        <v>8149106064.8801136</v>
      </c>
      <c r="F3992">
        <f>VLOOKUP(C3992,Population!A$1:BG$265,41,FALSE)</f>
        <v>5014899</v>
      </c>
      <c r="G3992">
        <f t="shared" si="62"/>
        <v>1624.9791002530885</v>
      </c>
    </row>
    <row r="3993" spans="1:7" x14ac:dyDescent="0.4">
      <c r="A3993">
        <v>92</v>
      </c>
      <c r="B3993">
        <v>1999</v>
      </c>
      <c r="C3993" t="s">
        <v>1961</v>
      </c>
      <c r="D3993">
        <v>1451</v>
      </c>
      <c r="E3993">
        <f>VLOOKUP(C3993,GDP!A$1:BG$265,41,FALSE)</f>
        <v>10614455231.93096</v>
      </c>
      <c r="F3993">
        <f>VLOOKUP(C3993,Population!A$1:BG$265,41,FALSE)</f>
        <v>926050</v>
      </c>
      <c r="G3993">
        <f t="shared" si="62"/>
        <v>11462.075732337304</v>
      </c>
    </row>
    <row r="3994" spans="1:7" x14ac:dyDescent="0.4">
      <c r="A3994">
        <v>93</v>
      </c>
      <c r="B3994">
        <v>1999</v>
      </c>
      <c r="C3994" t="s">
        <v>2096</v>
      </c>
      <c r="D3994">
        <v>1441</v>
      </c>
      <c r="E3994">
        <f>VLOOKUP(C3994,GDP!A$1:BG$265,41,FALSE)</f>
        <v>1086567377.6054289</v>
      </c>
      <c r="F3994">
        <f>VLOOKUP(C3994,Population!A$1:BG$265,41,FALSE)</f>
        <v>6114886</v>
      </c>
      <c r="G3994">
        <f t="shared" si="62"/>
        <v>177.69217244694815</v>
      </c>
    </row>
    <row r="3995" spans="1:7" x14ac:dyDescent="0.4">
      <c r="A3995">
        <v>94</v>
      </c>
      <c r="B3995">
        <v>1999</v>
      </c>
      <c r="C3995" t="s">
        <v>2033</v>
      </c>
      <c r="D3995">
        <v>1439</v>
      </c>
      <c r="E3995">
        <f>VLOOKUP(C3995,GDP!A$1:BG$265,41,FALSE)</f>
        <v>3717515282.5331903</v>
      </c>
      <c r="F3995">
        <f>VLOOKUP(C3995,Population!A$1:BG$265,41,FALSE)</f>
        <v>15282521</v>
      </c>
      <c r="G3995">
        <f t="shared" si="62"/>
        <v>243.25275146248384</v>
      </c>
    </row>
    <row r="3996" spans="1:7" x14ac:dyDescent="0.4">
      <c r="A3996">
        <v>95</v>
      </c>
      <c r="B3996">
        <v>1999</v>
      </c>
      <c r="C3996" t="s">
        <v>1929</v>
      </c>
      <c r="D3996">
        <v>1437</v>
      </c>
      <c r="E3996">
        <f>VLOOKUP(C3996,GDP!A$1:BG$265,41,FALSE)</f>
        <v>3414760915.2787838</v>
      </c>
      <c r="F3996">
        <f>VLOOKUP(C3996,Population!A$1:BG$265,41,FALSE)</f>
        <v>3108778</v>
      </c>
      <c r="G3996">
        <f t="shared" si="62"/>
        <v>1098.4254634067738</v>
      </c>
    </row>
    <row r="3997" spans="1:7" x14ac:dyDescent="0.4">
      <c r="A3997">
        <v>96</v>
      </c>
      <c r="B3997">
        <v>1999</v>
      </c>
      <c r="C3997" t="s">
        <v>2006</v>
      </c>
      <c r="D3997">
        <v>1436</v>
      </c>
      <c r="E3997">
        <f>VLOOKUP(C3997,GDP!A$1:BG$265,41,FALSE)</f>
        <v>12896013576.732428</v>
      </c>
      <c r="F3997">
        <f>VLOOKUP(C3997,Population!A$1:BG$265,41,FALSE)</f>
        <v>30600397</v>
      </c>
      <c r="G3997">
        <f t="shared" si="62"/>
        <v>421.43288457115204</v>
      </c>
    </row>
    <row r="3998" spans="1:7" x14ac:dyDescent="0.4">
      <c r="A3998">
        <v>97</v>
      </c>
      <c r="B3998">
        <v>1999</v>
      </c>
      <c r="C3998" t="s">
        <v>2079</v>
      </c>
      <c r="D3998">
        <v>1432</v>
      </c>
      <c r="E3998">
        <f>VLOOKUP(C3998,GDP!A$1:BG$265,41,FALSE)</f>
        <v>669384768.87263048</v>
      </c>
      <c r="F3998">
        <f>VLOOKUP(C3998,Population!A$1:BG$265,41,FALSE)</f>
        <v>4437803</v>
      </c>
      <c r="G3998">
        <f t="shared" si="62"/>
        <v>150.83697245520599</v>
      </c>
    </row>
    <row r="3999" spans="1:7" x14ac:dyDescent="0.4">
      <c r="A3999">
        <v>98</v>
      </c>
      <c r="B3999">
        <v>1999</v>
      </c>
      <c r="C3999" t="s">
        <v>2282</v>
      </c>
      <c r="D3999">
        <v>1430</v>
      </c>
      <c r="E3999">
        <f>VLOOKUP(C3999,GDP!A$1:BG$265,41,FALSE)</f>
        <v>15873875968.992249</v>
      </c>
      <c r="F3999">
        <f>VLOOKUP(C3999,Population!A$1:BG$265,41,FALSE)</f>
        <v>16016092</v>
      </c>
      <c r="G3999">
        <f t="shared" si="62"/>
        <v>991.12042869085974</v>
      </c>
    </row>
    <row r="4000" spans="1:7" x14ac:dyDescent="0.4">
      <c r="A4000">
        <v>99</v>
      </c>
      <c r="B4000">
        <v>1999</v>
      </c>
      <c r="C4000" t="s">
        <v>1939</v>
      </c>
      <c r="D4000">
        <v>1429</v>
      </c>
      <c r="E4000">
        <f>VLOOKUP(C4000,GDP!A$1:BG$265,41,FALSE)</f>
        <v>2993753187.0967741</v>
      </c>
      <c r="F4000">
        <f>VLOOKUP(C4000,Population!A$1:BG$265,41,FALSE)</f>
        <v>11282701</v>
      </c>
      <c r="G4000">
        <f t="shared" si="62"/>
        <v>265.34011555360496</v>
      </c>
    </row>
    <row r="4001" spans="1:7" x14ac:dyDescent="0.4">
      <c r="A4001">
        <v>99</v>
      </c>
      <c r="B4001">
        <v>1999</v>
      </c>
      <c r="C4001" t="s">
        <v>1977</v>
      </c>
      <c r="D4001">
        <v>1429</v>
      </c>
      <c r="E4001">
        <f>VLOOKUP(C4001,GDP!A$1:BG$265,41,FALSE)</f>
        <v>1942170999.1876523</v>
      </c>
      <c r="F4001">
        <f>VLOOKUP(C4001,Population!A$1:BG$265,41,FALSE)</f>
        <v>806494</v>
      </c>
      <c r="G4001">
        <f t="shared" si="62"/>
        <v>2408.1654658158054</v>
      </c>
    </row>
    <row r="4002" spans="1:7" x14ac:dyDescent="0.4">
      <c r="A4002">
        <v>1</v>
      </c>
      <c r="B4002">
        <v>2000</v>
      </c>
      <c r="C4002" t="s">
        <v>32</v>
      </c>
      <c r="D4002">
        <v>2112</v>
      </c>
      <c r="E4002">
        <f>VLOOKUP(C4002,GDP!A$1:BG$265,42,FALSE)</f>
        <v>1362248940482.7715</v>
      </c>
      <c r="F4002">
        <f>VLOOKUP(C4002,Population!A$1:BG$265,42,FALSE)</f>
        <v>60912500</v>
      </c>
      <c r="G4002">
        <f t="shared" si="62"/>
        <v>22364.029394340596</v>
      </c>
    </row>
    <row r="4003" spans="1:7" x14ac:dyDescent="0.4">
      <c r="A4003">
        <v>2</v>
      </c>
      <c r="B4003">
        <v>2000</v>
      </c>
      <c r="C4003" t="s">
        <v>51</v>
      </c>
      <c r="D4003">
        <v>2022</v>
      </c>
      <c r="E4003">
        <f>VLOOKUP(C4003,GDP!A$1:BG$265,42,FALSE)</f>
        <v>655420645476.90613</v>
      </c>
      <c r="F4003">
        <f>VLOOKUP(C4003,Population!A$1:BG$265,42,FALSE)</f>
        <v>175287587</v>
      </c>
      <c r="G4003">
        <f t="shared" si="62"/>
        <v>3739.1161387651832</v>
      </c>
    </row>
    <row r="4004" spans="1:7" x14ac:dyDescent="0.4">
      <c r="A4004">
        <v>3</v>
      </c>
      <c r="B4004">
        <v>2000</v>
      </c>
      <c r="C4004" t="s">
        <v>467</v>
      </c>
      <c r="D4004">
        <v>2020</v>
      </c>
      <c r="E4004">
        <f>VLOOKUP(C4004,GDP!A$1:BG$265,42,FALSE)</f>
        <v>118358489957.61932</v>
      </c>
      <c r="F4004">
        <f>VLOOKUP(C4004,Population!A$1:BG$265,42,FALSE)</f>
        <v>10289898</v>
      </c>
      <c r="G4004">
        <f t="shared" si="62"/>
        <v>11502.396812642781</v>
      </c>
    </row>
    <row r="4005" spans="1:7" x14ac:dyDescent="0.4">
      <c r="A4005">
        <v>4</v>
      </c>
      <c r="B4005">
        <v>2000</v>
      </c>
      <c r="C4005" t="s">
        <v>147</v>
      </c>
      <c r="D4005">
        <v>2014</v>
      </c>
      <c r="E4005">
        <f>VLOOKUP(C4005,GDP!A$1:BG$265,42,FALSE)</f>
        <v>1141759996314.7227</v>
      </c>
      <c r="F4005">
        <f>VLOOKUP(C4005,Population!A$1:BG$265,42,FALSE)</f>
        <v>56942108</v>
      </c>
      <c r="G4005">
        <f t="shared" si="62"/>
        <v>20051.242154834217</v>
      </c>
    </row>
    <row r="4006" spans="1:7" x14ac:dyDescent="0.4">
      <c r="A4006">
        <v>5</v>
      </c>
      <c r="B4006">
        <v>2000</v>
      </c>
      <c r="C4006" t="s">
        <v>65</v>
      </c>
      <c r="D4006">
        <v>2003</v>
      </c>
      <c r="E4006">
        <f>VLOOKUP(C4006,GDP!A$1:BG$265,42,FALSE)</f>
        <v>284203750000</v>
      </c>
      <c r="F4006">
        <f>VLOOKUP(C4006,Population!A$1:BG$265,42,FALSE)</f>
        <v>37057452</v>
      </c>
      <c r="G4006">
        <f t="shared" si="62"/>
        <v>7669.273915540658</v>
      </c>
    </row>
    <row r="4007" spans="1:7" x14ac:dyDescent="0.4">
      <c r="A4007">
        <v>6</v>
      </c>
      <c r="B4007">
        <v>2000</v>
      </c>
      <c r="C4007" t="s">
        <v>118</v>
      </c>
      <c r="D4007">
        <v>2000</v>
      </c>
      <c r="E4007">
        <f>VLOOKUP(C4007,GDP!A$1:BG$265,42,FALSE)</f>
        <v>412807259996.31476</v>
      </c>
      <c r="F4007">
        <f>VLOOKUP(C4007,Population!A$1:BG$265,42,FALSE)</f>
        <v>15925513</v>
      </c>
      <c r="G4007">
        <f t="shared" si="62"/>
        <v>25921.127940827701</v>
      </c>
    </row>
    <row r="4008" spans="1:7" x14ac:dyDescent="0.4">
      <c r="A4008">
        <v>7</v>
      </c>
      <c r="B4008">
        <v>2000</v>
      </c>
      <c r="C4008" t="s">
        <v>140</v>
      </c>
      <c r="D4008">
        <v>1961</v>
      </c>
      <c r="E4008">
        <f>VLOOKUP(C4008,GDP!A$1:BG$265,42,FALSE)</f>
        <v>595402616546.89514</v>
      </c>
      <c r="F4008">
        <f>VLOOKUP(C4008,Population!A$1:BG$265,42,FALSE)</f>
        <v>40567864</v>
      </c>
      <c r="G4008">
        <f t="shared" si="62"/>
        <v>14676.706088023149</v>
      </c>
    </row>
    <row r="4009" spans="1:7" x14ac:dyDescent="0.4">
      <c r="A4009">
        <v>8</v>
      </c>
      <c r="B4009">
        <v>2000</v>
      </c>
      <c r="C4009" t="s">
        <v>1485</v>
      </c>
      <c r="D4009">
        <v>1923</v>
      </c>
      <c r="E4009">
        <f>VLOOKUP(C4009,GDP!A$1:BG$265,42,FALSE)</f>
        <v>61649492816.520058</v>
      </c>
      <c r="F4009">
        <f>VLOOKUP(C4009,Population!A$1:BG$265,42,FALSE)</f>
        <v>10255063</v>
      </c>
      <c r="G4009">
        <f t="shared" si="62"/>
        <v>6011.6152203570136</v>
      </c>
    </row>
    <row r="4010" spans="1:7" x14ac:dyDescent="0.4">
      <c r="A4010">
        <v>9</v>
      </c>
      <c r="B4010">
        <v>2000</v>
      </c>
      <c r="C4010" t="s">
        <v>1607</v>
      </c>
      <c r="D4010">
        <v>1897</v>
      </c>
      <c r="E4010">
        <f>VLOOKUP(C4010,GDP!A$1:BG$265,42,FALSE)</f>
        <v>6540247190.3352919</v>
      </c>
      <c r="F4010">
        <f>VLOOKUP(C4010,Population!A$1:BG$265,42,FALSE)</f>
        <v>7516346</v>
      </c>
      <c r="G4010">
        <f t="shared" si="62"/>
        <v>870.13652515933836</v>
      </c>
    </row>
    <row r="4011" spans="1:7" x14ac:dyDescent="0.4">
      <c r="A4011">
        <v>10</v>
      </c>
      <c r="B4011">
        <v>2000</v>
      </c>
      <c r="C4011" t="s">
        <v>1181</v>
      </c>
      <c r="D4011">
        <v>1887</v>
      </c>
      <c r="E4011">
        <f>VLOOKUP(C4011,GDP!A$1:BG$265,42,FALSE)</f>
        <v>21774273832.103123</v>
      </c>
      <c r="F4011">
        <f>VLOOKUP(C4011,Population!A$1:BG$265,42,FALSE)</f>
        <v>4426000</v>
      </c>
      <c r="G4011">
        <f t="shared" si="62"/>
        <v>4919.6280687083427</v>
      </c>
    </row>
    <row r="4012" spans="1:7" x14ac:dyDescent="0.4">
      <c r="A4012">
        <v>11</v>
      </c>
      <c r="B4012">
        <v>2000</v>
      </c>
      <c r="C4012" t="s">
        <v>133</v>
      </c>
      <c r="D4012">
        <v>1884</v>
      </c>
      <c r="E4012">
        <f>VLOOKUP(C4012,GDP!A$1:BG$265,42,FALSE)</f>
        <v>1949953934033.5361</v>
      </c>
      <c r="F4012">
        <f>VLOOKUP(C4012,Population!A$1:BG$265,42,FALSE)</f>
        <v>82211508</v>
      </c>
      <c r="G4012">
        <f t="shared" si="62"/>
        <v>23718.74669947103</v>
      </c>
    </row>
    <row r="4013" spans="1:7" x14ac:dyDescent="0.4">
      <c r="A4013">
        <v>12</v>
      </c>
      <c r="B4013">
        <v>2000</v>
      </c>
      <c r="C4013" t="s">
        <v>77</v>
      </c>
      <c r="D4013">
        <v>1867</v>
      </c>
      <c r="E4013">
        <f>VLOOKUP(C4013,GDP!A$1:BG$265,42,FALSE)</f>
        <v>8195993230.742754</v>
      </c>
      <c r="F4013">
        <f>VLOOKUP(C4013,Population!A$1:BG$265,42,FALSE)</f>
        <v>5302700</v>
      </c>
      <c r="G4013">
        <f t="shared" si="62"/>
        <v>1545.6264225286654</v>
      </c>
    </row>
    <row r="4014" spans="1:7" x14ac:dyDescent="0.4">
      <c r="A4014">
        <v>13</v>
      </c>
      <c r="B4014">
        <v>2000</v>
      </c>
      <c r="C4014" t="s">
        <v>232</v>
      </c>
      <c r="D4014">
        <v>1850</v>
      </c>
      <c r="E4014">
        <f>VLOOKUP(C4014,GDP!A$1:BG$265,42,FALSE)</f>
        <v>1647951278559.5398</v>
      </c>
      <c r="F4014">
        <f>VLOOKUP(C4014,Population!A$1:BG$265,42,FALSE)</f>
        <v>58892514</v>
      </c>
      <c r="G4014">
        <f t="shared" si="62"/>
        <v>27982.355763578707</v>
      </c>
    </row>
    <row r="4015" spans="1:7" x14ac:dyDescent="0.4">
      <c r="A4015">
        <v>14</v>
      </c>
      <c r="B4015">
        <v>2000</v>
      </c>
      <c r="C4015" t="s">
        <v>2073</v>
      </c>
      <c r="D4015">
        <v>1834</v>
      </c>
      <c r="E4015">
        <f>VLOOKUP(C4015,GDP!A$1:BG$265,42,FALSE)</f>
        <v>259708496267.33026</v>
      </c>
      <c r="F4015">
        <f>VLOOKUP(C4015,Population!A$1:BG$265,42,FALSE)</f>
        <v>146596557</v>
      </c>
      <c r="G4015">
        <f t="shared" si="62"/>
        <v>1771.5866019099635</v>
      </c>
    </row>
    <row r="4016" spans="1:7" x14ac:dyDescent="0.4">
      <c r="A4016">
        <v>15</v>
      </c>
      <c r="B4016">
        <v>2000</v>
      </c>
      <c r="C4016" t="s">
        <v>33</v>
      </c>
      <c r="D4016">
        <v>1826</v>
      </c>
      <c r="E4016">
        <f>VLOOKUP(C4016,GDP!A$1:BG$265,42,FALSE)</f>
        <v>707906744574.64368</v>
      </c>
      <c r="F4016">
        <f>VLOOKUP(C4016,Population!A$1:BG$265,42,FALSE)</f>
        <v>101719673</v>
      </c>
      <c r="G4016">
        <f t="shared" si="62"/>
        <v>6959.3887170148855</v>
      </c>
    </row>
    <row r="4017" spans="1:7" x14ac:dyDescent="0.4">
      <c r="A4017">
        <v>16</v>
      </c>
      <c r="B4017">
        <v>2000</v>
      </c>
      <c r="C4017" t="s">
        <v>59</v>
      </c>
      <c r="D4017">
        <v>1825</v>
      </c>
      <c r="E4017">
        <f>VLOOKUP(C4017,GDP!A$1:BG$265,42,FALSE)</f>
        <v>37438527799.530151</v>
      </c>
      <c r="F4017">
        <f>VLOOKUP(C4017,Population!A$1:BG$265,42,FALSE)</f>
        <v>22442971</v>
      </c>
      <c r="G4017">
        <f t="shared" si="62"/>
        <v>1668.1627311967809</v>
      </c>
    </row>
    <row r="4018" spans="1:7" x14ac:dyDescent="0.4">
      <c r="A4018">
        <v>17</v>
      </c>
      <c r="B4018">
        <v>2000</v>
      </c>
      <c r="C4018" t="s">
        <v>126</v>
      </c>
      <c r="D4018">
        <v>1820</v>
      </c>
      <c r="E4018">
        <f>VLOOKUP(C4018,GDP!A$1:BG$265,42,FALSE)</f>
        <v>259802012617.05704</v>
      </c>
      <c r="F4018">
        <f>VLOOKUP(C4018,Population!A$1:BG$265,42,FALSE)</f>
        <v>8872109</v>
      </c>
      <c r="G4018">
        <f t="shared" si="62"/>
        <v>29283.005046157235</v>
      </c>
    </row>
    <row r="4019" spans="1:7" x14ac:dyDescent="0.4">
      <c r="A4019">
        <v>18</v>
      </c>
      <c r="B4019">
        <v>2000</v>
      </c>
      <c r="C4019" t="s">
        <v>858</v>
      </c>
      <c r="D4019">
        <v>1814</v>
      </c>
      <c r="E4019">
        <f>VLOOKUP(C4019,GDP!A$1:BG$265,42,FALSE)</f>
        <v>164158800460.21948</v>
      </c>
      <c r="F4019">
        <f>VLOOKUP(C4019,Population!A$1:BG$265,42,FALSE)</f>
        <v>5339616</v>
      </c>
      <c r="G4019">
        <f t="shared" si="62"/>
        <v>30743.559173584672</v>
      </c>
    </row>
    <row r="4020" spans="1:7" x14ac:dyDescent="0.4">
      <c r="A4020">
        <v>19</v>
      </c>
      <c r="B4020">
        <v>2000</v>
      </c>
      <c r="C4020" t="s">
        <v>2002</v>
      </c>
      <c r="D4020">
        <v>1811</v>
      </c>
      <c r="E4020">
        <f>VLOOKUP(C4020,GDP!A$1:BG$265,42,FALSE)</f>
        <v>99853528653.031143</v>
      </c>
      <c r="F4020">
        <f>VLOOKUP(C4020,Population!A$1:BG$265,42,FALSE)</f>
        <v>3805174</v>
      </c>
      <c r="G4020">
        <f t="shared" si="62"/>
        <v>26241.514488701738</v>
      </c>
    </row>
    <row r="4021" spans="1:7" x14ac:dyDescent="0.4">
      <c r="A4021">
        <v>19</v>
      </c>
      <c r="B4021">
        <v>2000</v>
      </c>
      <c r="C4021" t="s">
        <v>1170</v>
      </c>
      <c r="D4021">
        <v>1811</v>
      </c>
      <c r="E4021">
        <f>VLOOKUP(C4021,GDP!A$1:BG$265,42,FALSE)</f>
        <v>4887519660744.8584</v>
      </c>
      <c r="F4021">
        <f>VLOOKUP(C4021,Population!A$1:BG$265,42,FALSE)</f>
        <v>126843000</v>
      </c>
      <c r="G4021">
        <f t="shared" si="62"/>
        <v>38532.04087529354</v>
      </c>
    </row>
    <row r="4022" spans="1:7" x14ac:dyDescent="0.4">
      <c r="A4022">
        <v>21</v>
      </c>
      <c r="B4022">
        <v>2000</v>
      </c>
      <c r="C4022" t="s">
        <v>2109</v>
      </c>
      <c r="D4022">
        <v>1809</v>
      </c>
      <c r="E4022">
        <f>VLOOKUP(C4022,GDP!A$1:BG$265,42,FALSE)</f>
        <v>10284779000000</v>
      </c>
      <c r="F4022">
        <f>VLOOKUP(C4022,Population!A$1:BG$265,42,FALSE)</f>
        <v>282162411</v>
      </c>
      <c r="G4022">
        <f t="shared" si="62"/>
        <v>36449.855115534861</v>
      </c>
    </row>
    <row r="4023" spans="1:7" x14ac:dyDescent="0.4">
      <c r="A4023">
        <v>22</v>
      </c>
      <c r="B4023">
        <v>2000</v>
      </c>
      <c r="C4023" t="s">
        <v>192</v>
      </c>
      <c r="D4023">
        <v>1792</v>
      </c>
      <c r="E4023">
        <f>VLOOKUP(C4023,GDP!A$1:BG$265,42,FALSE)</f>
        <v>171315639982.7308</v>
      </c>
      <c r="F4023">
        <f>VLOOKUP(C4023,Population!A$1:BG$265,42,FALSE)</f>
        <v>4490967</v>
      </c>
      <c r="G4023">
        <f t="shared" si="62"/>
        <v>38146.715391747661</v>
      </c>
    </row>
    <row r="4024" spans="1:7" x14ac:dyDescent="0.4">
      <c r="A4024">
        <v>23</v>
      </c>
      <c r="B4024">
        <v>2000</v>
      </c>
      <c r="C4024" t="s">
        <v>565</v>
      </c>
      <c r="D4024">
        <v>1789</v>
      </c>
      <c r="E4024">
        <f>VLOOKUP(C4024,GDP!A$1:BG$265,42,FALSE)</f>
        <v>415034227218.48889</v>
      </c>
      <c r="F4024">
        <f>VLOOKUP(C4024,Population!A$1:BG$265,42,FALSE)</f>
        <v>19153000</v>
      </c>
      <c r="G4024">
        <f t="shared" si="62"/>
        <v>21669.410913093976</v>
      </c>
    </row>
    <row r="4025" spans="1:7" x14ac:dyDescent="0.4">
      <c r="A4025">
        <v>24</v>
      </c>
      <c r="B4025">
        <v>2000</v>
      </c>
      <c r="C4025" t="s">
        <v>43</v>
      </c>
      <c r="D4025">
        <v>1786</v>
      </c>
      <c r="E4025">
        <f>VLOOKUP(C4025,GDP!A$1:BG$265,42,FALSE)</f>
        <v>237904919845.21838</v>
      </c>
      <c r="F4025">
        <f>VLOOKUP(C4025,Population!A$1:BG$265,42,FALSE)</f>
        <v>10251250</v>
      </c>
      <c r="G4025">
        <f t="shared" si="62"/>
        <v>23207.405911007769</v>
      </c>
    </row>
    <row r="4026" spans="1:7" x14ac:dyDescent="0.4">
      <c r="A4026">
        <v>25</v>
      </c>
      <c r="B4026">
        <v>2000</v>
      </c>
      <c r="C4026" t="s">
        <v>399</v>
      </c>
      <c r="D4026">
        <v>1762</v>
      </c>
      <c r="E4026">
        <f>VLOOKUP(C4026,GDP!A$1:BG$265,42,FALSE)</f>
        <v>99886577330.727112</v>
      </c>
      <c r="F4026">
        <f>VLOOKUP(C4026,Population!A$1:BG$265,42,FALSE)</f>
        <v>40403958</v>
      </c>
      <c r="G4026">
        <f t="shared" si="62"/>
        <v>2472.1978309829724</v>
      </c>
    </row>
    <row r="4027" spans="1:7" x14ac:dyDescent="0.4">
      <c r="A4027">
        <v>26</v>
      </c>
      <c r="B4027">
        <v>2000</v>
      </c>
      <c r="C4027" t="s">
        <v>199</v>
      </c>
      <c r="D4027">
        <v>1759</v>
      </c>
      <c r="E4027">
        <f>VLOOKUP(C4027,GDP!A$1:BG$265,42,FALSE)</f>
        <v>171885598582.6373</v>
      </c>
      <c r="F4027">
        <f>VLOOKUP(C4027,Population!A$1:BG$265,42,FALSE)</f>
        <v>38258629</v>
      </c>
      <c r="G4027">
        <f t="shared" si="62"/>
        <v>4492.7276035593777</v>
      </c>
    </row>
    <row r="4028" spans="1:7" x14ac:dyDescent="0.4">
      <c r="A4028">
        <v>27</v>
      </c>
      <c r="B4028">
        <v>2000</v>
      </c>
      <c r="C4028" t="s">
        <v>2255</v>
      </c>
      <c r="D4028">
        <v>1757</v>
      </c>
      <c r="E4028">
        <f>VLOOKUP(C4028,GDP!A$1:BG$265,42,FALSE)</f>
        <v>561633125839.99426</v>
      </c>
      <c r="F4028">
        <f>VLOOKUP(C4028,Population!A$1:BG$265,42,FALSE)</f>
        <v>47008111</v>
      </c>
      <c r="G4028">
        <f t="shared" si="62"/>
        <v>11947.579128206073</v>
      </c>
    </row>
    <row r="4029" spans="1:7" x14ac:dyDescent="0.4">
      <c r="A4029">
        <v>28</v>
      </c>
      <c r="B4029">
        <v>2000</v>
      </c>
      <c r="C4029" t="s">
        <v>81</v>
      </c>
      <c r="D4029">
        <v>1755</v>
      </c>
      <c r="E4029">
        <f>VLOOKUP(C4029,GDP!A$1:BG$265,42,FALSE)</f>
        <v>22823255801.844688</v>
      </c>
      <c r="F4029">
        <f>VLOOKUP(C4029,Population!A$1:BG$265,42,FALSE)</f>
        <v>3321245</v>
      </c>
      <c r="G4029">
        <f t="shared" si="62"/>
        <v>6871.8976774807907</v>
      </c>
    </row>
    <row r="4030" spans="1:7" x14ac:dyDescent="0.4">
      <c r="A4030">
        <v>28</v>
      </c>
      <c r="B4030">
        <v>2000</v>
      </c>
      <c r="C4030" t="s">
        <v>1629</v>
      </c>
      <c r="D4030">
        <v>1755</v>
      </c>
      <c r="E4030">
        <f>VLOOKUP(C4030,GDP!A$1:BG$265,42,FALSE)</f>
        <v>29114875621.890549</v>
      </c>
      <c r="F4030">
        <f>VLOOKUP(C4030,Population!A$1:BG$265,42,FALSE)</f>
        <v>5388720</v>
      </c>
      <c r="G4030">
        <f t="shared" si="62"/>
        <v>5402.9297536132044</v>
      </c>
    </row>
    <row r="4031" spans="1:7" x14ac:dyDescent="0.4">
      <c r="A4031">
        <v>28</v>
      </c>
      <c r="B4031">
        <v>2000</v>
      </c>
      <c r="C4031" t="s">
        <v>295</v>
      </c>
      <c r="D4031">
        <v>1755</v>
      </c>
      <c r="E4031">
        <f>VLOOKUP(C4031,GDP!A$1:BG$265,42,FALSE)</f>
        <v>272979390595.00961</v>
      </c>
      <c r="F4031">
        <f>VLOOKUP(C4031,Population!A$1:BG$265,42,FALSE)</f>
        <v>63240121</v>
      </c>
      <c r="G4031">
        <f t="shared" si="62"/>
        <v>4316.5538945602211</v>
      </c>
    </row>
    <row r="4032" spans="1:7" x14ac:dyDescent="0.4">
      <c r="A4032">
        <v>31</v>
      </c>
      <c r="B4032">
        <v>2000</v>
      </c>
      <c r="C4032" t="s">
        <v>281</v>
      </c>
      <c r="D4032">
        <v>1746</v>
      </c>
      <c r="E4032" t="e">
        <f>VLOOKUP(C4032,GDP!A$1:BG$265,42,FALSE)</f>
        <v>#N/A</v>
      </c>
      <c r="F4032" t="e">
        <f>VLOOKUP(C4032,Population!A$1:BG$265,42,FALSE)</f>
        <v>#N/A</v>
      </c>
      <c r="G4032" t="str">
        <f t="shared" si="62"/>
        <v>.</v>
      </c>
    </row>
    <row r="4033" spans="1:7" x14ac:dyDescent="0.4">
      <c r="A4033">
        <v>32</v>
      </c>
      <c r="B4033">
        <v>2000</v>
      </c>
      <c r="C4033" t="s">
        <v>678</v>
      </c>
      <c r="D4033">
        <v>1742</v>
      </c>
      <c r="E4033">
        <f>VLOOKUP(C4033,GDP!A$1:BG$265,42,FALSE)</f>
        <v>109591707802.22998</v>
      </c>
      <c r="F4033">
        <f>VLOOKUP(C4033,Population!A$1:BG$265,42,FALSE)</f>
        <v>66131854</v>
      </c>
      <c r="G4033">
        <f t="shared" si="62"/>
        <v>1657.1697476110376</v>
      </c>
    </row>
    <row r="4034" spans="1:7" x14ac:dyDescent="0.4">
      <c r="A4034">
        <v>33</v>
      </c>
      <c r="B4034">
        <v>2000</v>
      </c>
      <c r="C4034" t="s">
        <v>1509</v>
      </c>
      <c r="D4034">
        <v>1723</v>
      </c>
      <c r="E4034">
        <f>VLOOKUP(C4034,GDP!A$1:BG$265,42,FALSE)</f>
        <v>31261718319.179447</v>
      </c>
      <c r="F4034">
        <f>VLOOKUP(C4034,Population!A$1:BG$265,42,FALSE)</f>
        <v>49175848</v>
      </c>
      <c r="G4034">
        <f t="shared" si="62"/>
        <v>635.71284666365989</v>
      </c>
    </row>
    <row r="4035" spans="1:7" x14ac:dyDescent="0.4">
      <c r="A4035">
        <v>34</v>
      </c>
      <c r="B4035">
        <v>2000</v>
      </c>
      <c r="C4035" t="s">
        <v>100</v>
      </c>
      <c r="D4035">
        <v>1722</v>
      </c>
      <c r="E4035">
        <f>VLOOKUP(C4035,GDP!A$1:BG$265,42,FALSE)</f>
        <v>196799778883.36099</v>
      </c>
      <c r="F4035">
        <f>VLOOKUP(C4035,Population!A$1:BG$265,42,FALSE)</f>
        <v>8011566</v>
      </c>
      <c r="G4035">
        <f t="shared" ref="G4035:G4098" si="63">IFERROR(IF(E4035*F4035=0,".",E4035/F4035),".")</f>
        <v>24564.458294840359</v>
      </c>
    </row>
    <row r="4036" spans="1:7" x14ac:dyDescent="0.4">
      <c r="A4036">
        <v>35</v>
      </c>
      <c r="B4036">
        <v>2000</v>
      </c>
      <c r="C4036" t="s">
        <v>709</v>
      </c>
      <c r="D4036">
        <v>1721</v>
      </c>
      <c r="E4036">
        <f>VLOOKUP(C4036,GDP!A$1:BG$265,42,FALSE)</f>
        <v>10083937740.062416</v>
      </c>
      <c r="F4036">
        <f>VLOOKUP(C4036,Population!A$1:BG$265,42,FALSE)</f>
        <v>15274234</v>
      </c>
      <c r="G4036">
        <f t="shared" si="63"/>
        <v>660.19269706503223</v>
      </c>
    </row>
    <row r="4037" spans="1:7" x14ac:dyDescent="0.4">
      <c r="A4037">
        <v>36</v>
      </c>
      <c r="B4037">
        <v>2000</v>
      </c>
      <c r="C4037" t="s">
        <v>70</v>
      </c>
      <c r="D4037">
        <v>1711</v>
      </c>
      <c r="E4037">
        <f>VLOOKUP(C4037,GDP!A$1:BG$265,42,FALSE)</f>
        <v>77860932151.847107</v>
      </c>
      <c r="F4037">
        <f>VLOOKUP(C4037,Population!A$1:BG$265,42,FALSE)</f>
        <v>15262754</v>
      </c>
      <c r="G4037">
        <f t="shared" si="63"/>
        <v>5101.3684785751711</v>
      </c>
    </row>
    <row r="4038" spans="1:7" x14ac:dyDescent="0.4">
      <c r="A4038">
        <v>36</v>
      </c>
      <c r="B4038">
        <v>2000</v>
      </c>
      <c r="C4038" t="s">
        <v>739</v>
      </c>
      <c r="D4038">
        <v>1711</v>
      </c>
      <c r="E4038">
        <f>VLOOKUP(C4038,GDP!A$1:BG$265,42,FALSE)</f>
        <v>7103507989.0504379</v>
      </c>
      <c r="F4038">
        <f>VLOOKUP(C4038,Population!A$1:BG$265,42,FALSE)</f>
        <v>6524283</v>
      </c>
      <c r="G4038">
        <f t="shared" si="63"/>
        <v>1088.7798688454252</v>
      </c>
    </row>
    <row r="4039" spans="1:7" x14ac:dyDescent="0.4">
      <c r="A4039">
        <v>38</v>
      </c>
      <c r="B4039">
        <v>2000</v>
      </c>
      <c r="C4039" t="s">
        <v>117</v>
      </c>
      <c r="D4039">
        <v>1710</v>
      </c>
      <c r="E4039">
        <f>VLOOKUP(C4039,GDP!A$1:BG$265,42,FALSE)</f>
        <v>272055499940.78635</v>
      </c>
      <c r="F4039">
        <f>VLOOKUP(C4039,Population!A$1:BG$265,42,FALSE)</f>
        <v>7184250</v>
      </c>
      <c r="G4039">
        <f t="shared" si="63"/>
        <v>37868.323059579823</v>
      </c>
    </row>
    <row r="4040" spans="1:7" x14ac:dyDescent="0.4">
      <c r="A4040">
        <v>39</v>
      </c>
      <c r="B4040">
        <v>2000</v>
      </c>
      <c r="C4040" t="s">
        <v>1060</v>
      </c>
      <c r="D4040">
        <v>1705</v>
      </c>
      <c r="E4040">
        <f>VLOOKUP(C4040,GDP!A$1:BG$265,42,FALSE)</f>
        <v>130133845771.14429</v>
      </c>
      <c r="F4040">
        <f>VLOOKUP(C4040,Population!A$1:BG$265,42,FALSE)</f>
        <v>10805808</v>
      </c>
      <c r="G4040">
        <f t="shared" si="63"/>
        <v>12042.953731099451</v>
      </c>
    </row>
    <row r="4041" spans="1:7" x14ac:dyDescent="0.4">
      <c r="A4041">
        <v>40</v>
      </c>
      <c r="B4041">
        <v>2000</v>
      </c>
      <c r="C4041" t="s">
        <v>1064</v>
      </c>
      <c r="D4041">
        <v>1704</v>
      </c>
      <c r="E4041">
        <f>VLOOKUP(C4041,GDP!A$1:BG$265,42,FALSE)</f>
        <v>46386011231.369957</v>
      </c>
      <c r="F4041">
        <f>VLOOKUP(C4041,Population!A$1:BG$265,42,FALSE)</f>
        <v>122352009</v>
      </c>
      <c r="G4041">
        <f t="shared" si="63"/>
        <v>379.11932636406448</v>
      </c>
    </row>
    <row r="4042" spans="1:7" x14ac:dyDescent="0.4">
      <c r="A4042">
        <v>41</v>
      </c>
      <c r="B4042">
        <v>2000</v>
      </c>
      <c r="C4042" t="s">
        <v>1046</v>
      </c>
      <c r="D4042">
        <v>1695</v>
      </c>
      <c r="E4042">
        <f>VLOOKUP(C4042,GDP!A$1:BG$265,42,FALSE)</f>
        <v>189514926213.33334</v>
      </c>
      <c r="F4042">
        <f>VLOOKUP(C4042,Population!A$1:BG$265,42,FALSE)</f>
        <v>20764312</v>
      </c>
      <c r="G4042">
        <f t="shared" si="63"/>
        <v>9126.9542768059619</v>
      </c>
    </row>
    <row r="4043" spans="1:7" x14ac:dyDescent="0.4">
      <c r="A4043">
        <v>42</v>
      </c>
      <c r="B4043">
        <v>2000</v>
      </c>
      <c r="C4043" t="s">
        <v>109</v>
      </c>
      <c r="D4043">
        <v>1693</v>
      </c>
      <c r="E4043">
        <f>VLOOKUP(C4043,GDP!A$1:BG$265,42,FALSE)</f>
        <v>99838543960.076309</v>
      </c>
      <c r="F4043">
        <f>VLOOKUP(C4043,Population!A$1:BG$265,42,FALSE)</f>
        <v>69905988</v>
      </c>
      <c r="G4043">
        <f t="shared" si="63"/>
        <v>1428.1830042953732</v>
      </c>
    </row>
    <row r="4044" spans="1:7" x14ac:dyDescent="0.4">
      <c r="A4044">
        <v>43</v>
      </c>
      <c r="B4044">
        <v>2000</v>
      </c>
      <c r="C4044" t="s">
        <v>1312</v>
      </c>
      <c r="D4044">
        <v>1689</v>
      </c>
      <c r="E4044">
        <f>VLOOKUP(C4044,GDP!A$1:BG$265,42,FALSE)</f>
        <v>18327764882.441219</v>
      </c>
      <c r="F4044">
        <f>VLOOKUP(C4044,Population!A$1:BG$265,42,FALSE)</f>
        <v>12628596</v>
      </c>
      <c r="G4044">
        <f t="shared" si="63"/>
        <v>1451.2907755099</v>
      </c>
    </row>
    <row r="4045" spans="1:7" x14ac:dyDescent="0.4">
      <c r="A4045">
        <v>44</v>
      </c>
      <c r="B4045">
        <v>2000</v>
      </c>
      <c r="C4045" t="s">
        <v>1954</v>
      </c>
      <c r="D4045">
        <v>1687</v>
      </c>
      <c r="E4045">
        <f>VLOOKUP(C4045,GDP!A$1:BG$265,42,FALSE)</f>
        <v>1211346869605.238</v>
      </c>
      <c r="F4045">
        <f>VLOOKUP(C4045,Population!A$1:BG$265,42,FALSE)</f>
        <v>1262645000</v>
      </c>
      <c r="G4045">
        <f t="shared" si="63"/>
        <v>959.37248363969127</v>
      </c>
    </row>
    <row r="4046" spans="1:7" x14ac:dyDescent="0.4">
      <c r="A4046">
        <v>45</v>
      </c>
      <c r="B4046">
        <v>2000</v>
      </c>
      <c r="C4046" t="s">
        <v>522</v>
      </c>
      <c r="D4046">
        <v>1680</v>
      </c>
      <c r="E4046">
        <f>VLOOKUP(C4046,GDP!A$1:BG$265,42,FALSE)</f>
        <v>38857251336.34481</v>
      </c>
      <c r="F4046">
        <f>VLOOKUP(C4046,Population!A$1:BG$265,42,FALSE)</f>
        <v>28849621</v>
      </c>
      <c r="G4046">
        <f t="shared" si="63"/>
        <v>1346.8894907265787</v>
      </c>
    </row>
    <row r="4047" spans="1:7" x14ac:dyDescent="0.4">
      <c r="A4047">
        <v>46</v>
      </c>
      <c r="B4047">
        <v>2000</v>
      </c>
      <c r="C4047" t="s">
        <v>1147</v>
      </c>
      <c r="D4047">
        <v>1674</v>
      </c>
      <c r="E4047">
        <f>VLOOKUP(C4047,GDP!A$1:BG$265,42,FALSE)</f>
        <v>136361854808.49591</v>
      </c>
      <c r="F4047">
        <f>VLOOKUP(C4047,Population!A$1:BG$265,42,FALSE)</f>
        <v>45728315</v>
      </c>
      <c r="G4047">
        <f t="shared" si="63"/>
        <v>2982.0004259613743</v>
      </c>
    </row>
    <row r="4048" spans="1:7" x14ac:dyDescent="0.4">
      <c r="A4048">
        <v>46</v>
      </c>
      <c r="B4048">
        <v>2000</v>
      </c>
      <c r="C4048" t="s">
        <v>505</v>
      </c>
      <c r="D4048">
        <v>1674</v>
      </c>
      <c r="E4048">
        <f>VLOOKUP(C4048,GDP!A$1:BG$265,42,FALSE)</f>
        <v>132339311284.42841</v>
      </c>
      <c r="F4048">
        <f>VLOOKUP(C4048,Population!A$1:BG$265,42,FALSE)</f>
        <v>6289000</v>
      </c>
      <c r="G4048">
        <f t="shared" si="63"/>
        <v>21042.981600322531</v>
      </c>
    </row>
    <row r="4049" spans="1:7" x14ac:dyDescent="0.4">
      <c r="A4049">
        <v>48</v>
      </c>
      <c r="B4049">
        <v>2000</v>
      </c>
      <c r="C4049" t="s">
        <v>108</v>
      </c>
      <c r="D4049">
        <v>1669</v>
      </c>
      <c r="E4049">
        <f>VLOOKUP(C4049,GDP!A$1:BG$265,42,FALSE)</f>
        <v>47310623887.231949</v>
      </c>
      <c r="F4049">
        <f>VLOOKUP(C4049,Population!A$1:BG$265,42,FALSE)</f>
        <v>10210971</v>
      </c>
      <c r="G4049">
        <f t="shared" si="63"/>
        <v>4633.3129226624924</v>
      </c>
    </row>
    <row r="4050" spans="1:7" x14ac:dyDescent="0.4">
      <c r="A4050">
        <v>48</v>
      </c>
      <c r="B4050">
        <v>2000</v>
      </c>
      <c r="C4050" t="s">
        <v>60</v>
      </c>
      <c r="D4050">
        <v>1669</v>
      </c>
      <c r="E4050">
        <f>VLOOKUP(C4050,GDP!A$1:BG$265,42,FALSE)</f>
        <v>51744749133.21299</v>
      </c>
      <c r="F4050">
        <f>VLOOKUP(C4050,Population!A$1:BG$265,42,FALSE)</f>
        <v>25914879</v>
      </c>
      <c r="G4050">
        <f t="shared" si="63"/>
        <v>1996.71968884026</v>
      </c>
    </row>
    <row r="4051" spans="1:7" x14ac:dyDescent="0.4">
      <c r="A4051">
        <v>50</v>
      </c>
      <c r="B4051">
        <v>2000</v>
      </c>
      <c r="C4051" t="s">
        <v>410</v>
      </c>
      <c r="D4051">
        <v>1666</v>
      </c>
      <c r="E4051">
        <f>VLOOKUP(C4051,GDP!A$1:BG$265,42,FALSE)</f>
        <v>13153016530.871756</v>
      </c>
      <c r="F4051">
        <f>VLOOKUP(C4051,Population!A$1:BG$265,42,FALSE)</f>
        <v>8170172</v>
      </c>
      <c r="G4051">
        <f t="shared" si="63"/>
        <v>1609.8824517858077</v>
      </c>
    </row>
    <row r="4052" spans="1:7" x14ac:dyDescent="0.4">
      <c r="A4052">
        <v>51</v>
      </c>
      <c r="B4052">
        <v>2000</v>
      </c>
      <c r="C4052" t="s">
        <v>1302</v>
      </c>
      <c r="D4052">
        <v>1660</v>
      </c>
      <c r="E4052">
        <f>VLOOKUP(C4052,GDP!A$1:BG$265,42,FALSE)</f>
        <v>20342201356.005165</v>
      </c>
      <c r="F4052">
        <f>VLOOKUP(C4052,Population!A$1:BG$265,42,FALSE)</f>
        <v>1988925</v>
      </c>
      <c r="G4052">
        <f t="shared" si="63"/>
        <v>10227.736770368498</v>
      </c>
    </row>
    <row r="4053" spans="1:7" x14ac:dyDescent="0.4">
      <c r="A4053">
        <v>52</v>
      </c>
      <c r="B4053">
        <v>2000</v>
      </c>
      <c r="C4053" t="s">
        <v>2104</v>
      </c>
      <c r="D4053">
        <v>1658</v>
      </c>
      <c r="E4053">
        <f>VLOOKUP(C4053,GDP!A$1:BG$265,42,FALSE)</f>
        <v>8154338232.959775</v>
      </c>
      <c r="F4053">
        <f>VLOOKUP(C4053,Population!A$1:BG$265,42,FALSE)</f>
        <v>1267984</v>
      </c>
      <c r="G4053">
        <f t="shared" si="63"/>
        <v>6430.9472619211083</v>
      </c>
    </row>
    <row r="4054" spans="1:7" x14ac:dyDescent="0.4">
      <c r="A4054">
        <v>53</v>
      </c>
      <c r="B4054">
        <v>2000</v>
      </c>
      <c r="C4054" t="s">
        <v>637</v>
      </c>
      <c r="D4054">
        <v>1645</v>
      </c>
      <c r="E4054">
        <f>VLOOKUP(C4054,GDP!A$1:BG$265,42,FALSE)</f>
        <v>21473188881.593346</v>
      </c>
      <c r="F4054">
        <f>VLOOKUP(C4054,Population!A$1:BG$265,42,FALSE)</f>
        <v>9699197</v>
      </c>
      <c r="G4054">
        <f t="shared" si="63"/>
        <v>2213.914088103721</v>
      </c>
    </row>
    <row r="4055" spans="1:7" x14ac:dyDescent="0.4">
      <c r="A4055">
        <v>54</v>
      </c>
      <c r="B4055">
        <v>2000</v>
      </c>
      <c r="C4055" t="s">
        <v>815</v>
      </c>
      <c r="D4055">
        <v>1632</v>
      </c>
      <c r="E4055">
        <f>VLOOKUP(C4055,GDP!A$1:BG$265,42,FALSE)</f>
        <v>742293448252.64282</v>
      </c>
      <c r="F4055">
        <f>VLOOKUP(C4055,Population!A$1:BG$265,42,FALSE)</f>
        <v>30769700</v>
      </c>
      <c r="G4055">
        <f t="shared" si="63"/>
        <v>24124.169174630977</v>
      </c>
    </row>
    <row r="4056" spans="1:7" x14ac:dyDescent="0.4">
      <c r="A4056">
        <v>55</v>
      </c>
      <c r="B4056">
        <v>2000</v>
      </c>
      <c r="C4056" t="s">
        <v>750</v>
      </c>
      <c r="D4056">
        <v>1628</v>
      </c>
      <c r="E4056">
        <f>VLOOKUP(C4056,GDP!A$1:BG$265,42,FALSE)</f>
        <v>37711864406.779655</v>
      </c>
      <c r="F4056">
        <f>VLOOKUP(C4056,Population!A$1:BG$265,42,FALSE)</f>
        <v>2050741</v>
      </c>
      <c r="G4056">
        <f t="shared" si="63"/>
        <v>18389.384328288972</v>
      </c>
    </row>
    <row r="4057" spans="1:7" x14ac:dyDescent="0.4">
      <c r="A4057">
        <v>56</v>
      </c>
      <c r="B4057">
        <v>2000</v>
      </c>
      <c r="C4057" t="s">
        <v>934</v>
      </c>
      <c r="D4057">
        <v>1607</v>
      </c>
      <c r="E4057">
        <f>VLOOKUP(C4057,GDP!A$1:BG$265,42,FALSE)</f>
        <v>14949514585.158506</v>
      </c>
      <c r="F4057">
        <f>VLOOKUP(C4057,Population!A$1:BG$265,42,FALSE)</f>
        <v>3925443</v>
      </c>
      <c r="G4057">
        <f t="shared" si="63"/>
        <v>3808.3636891832352</v>
      </c>
    </row>
    <row r="4058" spans="1:7" x14ac:dyDescent="0.4">
      <c r="A4058">
        <v>57</v>
      </c>
      <c r="B4058">
        <v>2000</v>
      </c>
      <c r="C4058" t="s">
        <v>851</v>
      </c>
      <c r="D4058">
        <v>1604</v>
      </c>
      <c r="E4058">
        <f>VLOOKUP(C4058,GDP!A$1:BG$265,42,FALSE)</f>
        <v>0</v>
      </c>
      <c r="F4058">
        <f>VLOOKUP(C4058,Population!A$1:BG$265,42,FALSE)</f>
        <v>23565413</v>
      </c>
      <c r="G4058" t="str">
        <f t="shared" si="63"/>
        <v>.</v>
      </c>
    </row>
    <row r="4059" spans="1:7" x14ac:dyDescent="0.4">
      <c r="A4059">
        <v>58</v>
      </c>
      <c r="B4059">
        <v>2000</v>
      </c>
      <c r="C4059" t="s">
        <v>74</v>
      </c>
      <c r="D4059">
        <v>1597</v>
      </c>
      <c r="E4059">
        <f>VLOOKUP(C4059,GDP!A$1:BG$265,42,FALSE)</f>
        <v>8397912509.0967894</v>
      </c>
      <c r="F4059">
        <f>VLOOKUP(C4059,Population!A$1:BG$265,42,FALSE)</f>
        <v>8339512</v>
      </c>
      <c r="G4059">
        <f t="shared" si="63"/>
        <v>1007.002868884509</v>
      </c>
    </row>
    <row r="4060" spans="1:7" x14ac:dyDescent="0.4">
      <c r="A4060">
        <v>59</v>
      </c>
      <c r="B4060">
        <v>2000</v>
      </c>
      <c r="C4060" t="s">
        <v>2003</v>
      </c>
      <c r="D4060">
        <v>1596</v>
      </c>
      <c r="E4060">
        <f>VLOOKUP(C4060,GDP!A$1:BG$265,42,FALSE)</f>
        <v>8927140438.3331642</v>
      </c>
      <c r="F4060">
        <f>VLOOKUP(C4060,Population!A$1:BG$265,42,FALSE)</f>
        <v>281205</v>
      </c>
      <c r="G4060">
        <f t="shared" si="63"/>
        <v>31746.02314444325</v>
      </c>
    </row>
    <row r="4061" spans="1:7" x14ac:dyDescent="0.4">
      <c r="A4061">
        <v>60</v>
      </c>
      <c r="B4061">
        <v>2000</v>
      </c>
      <c r="C4061" t="s">
        <v>1976</v>
      </c>
      <c r="D4061">
        <v>1592</v>
      </c>
      <c r="E4061">
        <f>VLOOKUP(C4061,GDP!A$1:BG$265,42,FALSE)</f>
        <v>125539893126.95781</v>
      </c>
      <c r="F4061">
        <f>VLOOKUP(C4061,Population!A$1:BG$265,42,FALSE)</f>
        <v>5176209</v>
      </c>
      <c r="G4061">
        <f t="shared" si="63"/>
        <v>24253.250424578648</v>
      </c>
    </row>
    <row r="4062" spans="1:7" x14ac:dyDescent="0.4">
      <c r="A4062">
        <v>61</v>
      </c>
      <c r="B4062">
        <v>2000</v>
      </c>
      <c r="C4062" t="s">
        <v>1955</v>
      </c>
      <c r="D4062">
        <v>1576</v>
      </c>
      <c r="E4062">
        <f>VLOOKUP(C4062,GDP!A$1:BG$265,42,FALSE)</f>
        <v>10717022462.685907</v>
      </c>
      <c r="F4062">
        <f>VLOOKUP(C4062,Population!A$1:BG$265,42,FALSE)</f>
        <v>16686561</v>
      </c>
      <c r="G4062">
        <f t="shared" si="63"/>
        <v>642.25471399924209</v>
      </c>
    </row>
    <row r="4063" spans="1:7" x14ac:dyDescent="0.4">
      <c r="A4063">
        <v>62</v>
      </c>
      <c r="B4063">
        <v>2000</v>
      </c>
      <c r="C4063" t="s">
        <v>1988</v>
      </c>
      <c r="D4063">
        <v>1571</v>
      </c>
      <c r="E4063">
        <f>VLOOKUP(C4063,GDP!A$1:BG$265,42,FALSE)</f>
        <v>19288827158.903545</v>
      </c>
      <c r="F4063">
        <f>VLOOKUP(C4063,Population!A$1:BG$265,42,FALSE)</f>
        <v>11650743</v>
      </c>
      <c r="G4063">
        <f t="shared" si="63"/>
        <v>1655.5877302334748</v>
      </c>
    </row>
    <row r="4064" spans="1:7" x14ac:dyDescent="0.4">
      <c r="A4064">
        <v>63</v>
      </c>
      <c r="B4064">
        <v>2000</v>
      </c>
      <c r="C4064" t="s">
        <v>351</v>
      </c>
      <c r="D4064">
        <v>1559</v>
      </c>
      <c r="E4064" t="e">
        <f>VLOOKUP(C4064,GDP!A$1:BG$265,42,FALSE)</f>
        <v>#N/A</v>
      </c>
      <c r="F4064" t="e">
        <f>VLOOKUP(C4064,Population!A$1:BG$265,42,FALSE)</f>
        <v>#N/A</v>
      </c>
      <c r="G4064" t="str">
        <f t="shared" si="63"/>
        <v>.</v>
      </c>
    </row>
    <row r="4065" spans="1:7" x14ac:dyDescent="0.4">
      <c r="A4065">
        <v>64</v>
      </c>
      <c r="B4065">
        <v>2000</v>
      </c>
      <c r="C4065" t="s">
        <v>1180</v>
      </c>
      <c r="D4065">
        <v>1554</v>
      </c>
      <c r="E4065">
        <f>VLOOKUP(C4065,GDP!A$1:BG$265,42,FALSE)</f>
        <v>8985352831.9405766</v>
      </c>
      <c r="F4065">
        <f>VLOOKUP(C4065,Population!A$1:BG$265,42,FALSE)</f>
        <v>2656864</v>
      </c>
      <c r="G4065">
        <f t="shared" si="63"/>
        <v>3381.9393209214236</v>
      </c>
    </row>
    <row r="4066" spans="1:7" x14ac:dyDescent="0.4">
      <c r="A4066">
        <v>65</v>
      </c>
      <c r="B4066">
        <v>2000</v>
      </c>
      <c r="C4066" t="s">
        <v>1981</v>
      </c>
      <c r="D4066">
        <v>1553</v>
      </c>
      <c r="E4066">
        <f>VLOOKUP(C4066,GDP!A$1:BG$265,42,FALSE)</f>
        <v>3057453528.965343</v>
      </c>
      <c r="F4066">
        <f>VLOOKUP(C4066,Population!A$1:BG$265,42,FALSE)</f>
        <v>4418300</v>
      </c>
      <c r="G4066">
        <f t="shared" si="63"/>
        <v>691.9977206086827</v>
      </c>
    </row>
    <row r="4067" spans="1:7" x14ac:dyDescent="0.4">
      <c r="A4067">
        <v>66</v>
      </c>
      <c r="B4067">
        <v>2000</v>
      </c>
      <c r="C4067" t="s">
        <v>1943</v>
      </c>
      <c r="D4067">
        <v>1549</v>
      </c>
      <c r="E4067">
        <f>VLOOKUP(C4067,GDP!A$1:BG$265,42,FALSE)</f>
        <v>5505984455.9585485</v>
      </c>
      <c r="F4067">
        <f>VLOOKUP(C4067,Population!A$1:BG$265,42,FALSE)</f>
        <v>3766706</v>
      </c>
      <c r="G4067">
        <f t="shared" si="63"/>
        <v>1461.7505204702859</v>
      </c>
    </row>
    <row r="4068" spans="1:7" x14ac:dyDescent="0.4">
      <c r="A4068">
        <v>67</v>
      </c>
      <c r="B4068">
        <v>2000</v>
      </c>
      <c r="C4068" t="s">
        <v>719</v>
      </c>
      <c r="D4068">
        <v>1541</v>
      </c>
      <c r="E4068">
        <f>VLOOKUP(C4068,GDP!A$1:BG$265,42,FALSE)</f>
        <v>52622842840.205513</v>
      </c>
      <c r="F4068">
        <f>VLOOKUP(C4068,Population!A$1:BG$265,42,FALSE)</f>
        <v>3857700</v>
      </c>
      <c r="G4068">
        <f t="shared" si="63"/>
        <v>13640.988889806235</v>
      </c>
    </row>
    <row r="4069" spans="1:7" x14ac:dyDescent="0.4">
      <c r="A4069">
        <v>68</v>
      </c>
      <c r="B4069">
        <v>2000</v>
      </c>
      <c r="C4069" t="s">
        <v>1961</v>
      </c>
      <c r="D4069">
        <v>1539</v>
      </c>
      <c r="E4069">
        <f>VLOOKUP(C4069,GDP!A$1:BG$265,42,FALSE)</f>
        <v>10183317624.882187</v>
      </c>
      <c r="F4069">
        <f>VLOOKUP(C4069,Population!A$1:BG$265,42,FALSE)</f>
        <v>943286</v>
      </c>
      <c r="G4069">
        <f t="shared" si="63"/>
        <v>10795.578037713045</v>
      </c>
    </row>
    <row r="4070" spans="1:7" x14ac:dyDescent="0.4">
      <c r="A4070">
        <v>69</v>
      </c>
      <c r="B4070">
        <v>2000</v>
      </c>
      <c r="C4070" t="s">
        <v>2095</v>
      </c>
      <c r="D4070">
        <v>1535</v>
      </c>
      <c r="E4070">
        <f>VLOOKUP(C4070,GDP!A$1:BG$265,42,FALSE)</f>
        <v>126392308497.74878</v>
      </c>
      <c r="F4070">
        <f>VLOOKUP(C4070,Population!A$1:BG$265,42,FALSE)</f>
        <v>62958021</v>
      </c>
      <c r="G4070">
        <f t="shared" si="63"/>
        <v>2007.5648263745263</v>
      </c>
    </row>
    <row r="4071" spans="1:7" x14ac:dyDescent="0.4">
      <c r="A4071">
        <v>70</v>
      </c>
      <c r="B4071">
        <v>2000</v>
      </c>
      <c r="C4071" t="s">
        <v>2072</v>
      </c>
      <c r="D4071">
        <v>1533</v>
      </c>
      <c r="E4071">
        <f>VLOOKUP(C4071,GDP!A$1:BG$265,42,FALSE)</f>
        <v>17759890109.89011</v>
      </c>
      <c r="F4071">
        <f>VLOOKUP(C4071,Population!A$1:BG$265,42,FALSE)</f>
        <v>592267</v>
      </c>
      <c r="G4071">
        <f t="shared" si="63"/>
        <v>29986.290152735353</v>
      </c>
    </row>
    <row r="4072" spans="1:7" x14ac:dyDescent="0.4">
      <c r="A4072">
        <v>71</v>
      </c>
      <c r="B4072">
        <v>2000</v>
      </c>
      <c r="C4072" t="s">
        <v>1932</v>
      </c>
      <c r="D4072">
        <v>1529</v>
      </c>
      <c r="E4072">
        <f>VLOOKUP(C4072,GDP!A$1:BG$265,42,FALSE)</f>
        <v>104337372362.15112</v>
      </c>
      <c r="F4072">
        <f>VLOOKUP(C4072,Population!A$1:BG$265,42,FALSE)</f>
        <v>3154925</v>
      </c>
      <c r="G4072">
        <f t="shared" si="63"/>
        <v>33071.268686942203</v>
      </c>
    </row>
    <row r="4073" spans="1:7" x14ac:dyDescent="0.4">
      <c r="A4073">
        <v>72</v>
      </c>
      <c r="B4073">
        <v>2000</v>
      </c>
      <c r="C4073" t="s">
        <v>727</v>
      </c>
      <c r="D4073">
        <v>1525</v>
      </c>
      <c r="E4073">
        <f>VLOOKUP(C4073,GDP!A$1:BG$265,42,FALSE)</f>
        <v>54790245600.584633</v>
      </c>
      <c r="F4073">
        <f>VLOOKUP(C4073,Population!A$1:BG$265,42,FALSE)</f>
        <v>31183660</v>
      </c>
      <c r="G4073">
        <f t="shared" si="63"/>
        <v>1757.0177971599433</v>
      </c>
    </row>
    <row r="4074" spans="1:7" x14ac:dyDescent="0.4">
      <c r="A4074">
        <v>73</v>
      </c>
      <c r="B4074">
        <v>2000</v>
      </c>
      <c r="C4074" t="s">
        <v>2287</v>
      </c>
      <c r="D4074">
        <v>1524</v>
      </c>
      <c r="E4074">
        <f>VLOOKUP(C4074,GDP!A$1:BG$265,42,FALSE)</f>
        <v>3772851420.247633</v>
      </c>
      <c r="F4074">
        <f>VLOOKUP(C4074,Population!A$1:BG$265,42,FALSE)</f>
        <v>2034819</v>
      </c>
      <c r="G4074">
        <f t="shared" si="63"/>
        <v>1854.1459561010747</v>
      </c>
    </row>
    <row r="4075" spans="1:7" x14ac:dyDescent="0.4">
      <c r="A4075">
        <v>74</v>
      </c>
      <c r="B4075">
        <v>2000</v>
      </c>
      <c r="C4075" t="s">
        <v>2002</v>
      </c>
      <c r="D4075">
        <v>1518</v>
      </c>
      <c r="E4075">
        <f>VLOOKUP(C4075,GDP!A$1:BG$265,42,FALSE)</f>
        <v>99853528653.031143</v>
      </c>
      <c r="F4075">
        <f>VLOOKUP(C4075,Population!A$1:BG$265,42,FALSE)</f>
        <v>3805174</v>
      </c>
      <c r="G4075">
        <f t="shared" si="63"/>
        <v>26241.514488701738</v>
      </c>
    </row>
    <row r="4076" spans="1:7" x14ac:dyDescent="0.4">
      <c r="A4076">
        <v>75</v>
      </c>
      <c r="B4076">
        <v>2000</v>
      </c>
      <c r="C4076" t="s">
        <v>1492</v>
      </c>
      <c r="D4076">
        <v>1513</v>
      </c>
      <c r="E4076">
        <f>VLOOKUP(C4076,GDP!A$1:BG$265,42,FALSE)</f>
        <v>4983024408.148284</v>
      </c>
      <c r="F4076">
        <f>VLOOKUP(C4076,Population!A$1:BG$265,42,FALSE)</f>
        <v>18938762</v>
      </c>
      <c r="G4076">
        <f t="shared" si="63"/>
        <v>263.11246786607722</v>
      </c>
    </row>
    <row r="4077" spans="1:7" x14ac:dyDescent="0.4">
      <c r="A4077">
        <v>76</v>
      </c>
      <c r="B4077">
        <v>2000</v>
      </c>
      <c r="C4077" t="s">
        <v>2282</v>
      </c>
      <c r="D4077">
        <v>1510</v>
      </c>
      <c r="E4077">
        <f>VLOOKUP(C4077,GDP!A$1:BG$265,42,FALSE)</f>
        <v>19325894913.125393</v>
      </c>
      <c r="F4077">
        <f>VLOOKUP(C4077,Population!A$1:BG$265,42,FALSE)</f>
        <v>16410848</v>
      </c>
      <c r="G4077">
        <f t="shared" si="63"/>
        <v>1177.6292677334768</v>
      </c>
    </row>
    <row r="4078" spans="1:7" x14ac:dyDescent="0.4">
      <c r="A4078">
        <v>77</v>
      </c>
      <c r="B4078">
        <v>2000</v>
      </c>
      <c r="C4078" t="s">
        <v>1983</v>
      </c>
      <c r="D4078">
        <v>1507</v>
      </c>
      <c r="E4078">
        <f>VLOOKUP(C4078,GDP!A$1:BG$265,42,FALSE)</f>
        <v>2995360969.1619868</v>
      </c>
      <c r="F4078">
        <f>VLOOKUP(C4078,Population!A$1:BG$265,42,FALSE)</f>
        <v>8808546</v>
      </c>
      <c r="G4078">
        <f t="shared" si="63"/>
        <v>340.05169175048718</v>
      </c>
    </row>
    <row r="4079" spans="1:7" x14ac:dyDescent="0.4">
      <c r="A4079">
        <v>78</v>
      </c>
      <c r="B4079">
        <v>2000</v>
      </c>
      <c r="C4079" t="s">
        <v>1929</v>
      </c>
      <c r="D4079">
        <v>1500</v>
      </c>
      <c r="E4079">
        <f>VLOOKUP(C4079,GDP!A$1:BG$265,42,FALSE)</f>
        <v>3632043907.9773345</v>
      </c>
      <c r="F4079">
        <f>VLOOKUP(C4079,Population!A$1:BG$265,42,FALSE)</f>
        <v>3089027</v>
      </c>
      <c r="G4079">
        <f t="shared" si="63"/>
        <v>1175.7889807947081</v>
      </c>
    </row>
    <row r="4080" spans="1:7" x14ac:dyDescent="0.4">
      <c r="A4080">
        <v>79</v>
      </c>
      <c r="B4080">
        <v>2000</v>
      </c>
      <c r="C4080" t="s">
        <v>2121</v>
      </c>
      <c r="D4080">
        <v>1485</v>
      </c>
      <c r="E4080">
        <f>VLOOKUP(C4080,GDP!A$1:BG$265,42,FALSE)</f>
        <v>6689957599.999999</v>
      </c>
      <c r="F4080">
        <f>VLOOKUP(C4080,Population!A$1:BG$265,42,FALSE)</f>
        <v>12222251</v>
      </c>
      <c r="G4080">
        <f t="shared" si="63"/>
        <v>547.35887849136782</v>
      </c>
    </row>
    <row r="4081" spans="1:7" x14ac:dyDescent="0.4">
      <c r="A4081">
        <v>80</v>
      </c>
      <c r="B4081">
        <v>2000</v>
      </c>
      <c r="C4081" t="s">
        <v>186</v>
      </c>
      <c r="D4081">
        <v>1473</v>
      </c>
      <c r="E4081">
        <f>VLOOKUP(C4081,GDP!A$1:BG$265,42,FALSE)</f>
        <v>30565400000</v>
      </c>
      <c r="F4081">
        <f>VLOOKUP(C4081,Population!A$1:BG$265,42,FALSE)</f>
        <v>11150736</v>
      </c>
      <c r="G4081">
        <f t="shared" si="63"/>
        <v>2741.1105419409087</v>
      </c>
    </row>
    <row r="4082" spans="1:7" x14ac:dyDescent="0.4">
      <c r="A4082">
        <v>81</v>
      </c>
      <c r="B4082">
        <v>2000</v>
      </c>
      <c r="C4082" t="s">
        <v>1474</v>
      </c>
      <c r="D4082">
        <v>1472</v>
      </c>
      <c r="E4082">
        <f>VLOOKUP(C4082,GDP!A$1:BG$265,42,FALSE)</f>
        <v>9129634978.3377323</v>
      </c>
      <c r="F4082">
        <f>VLOOKUP(C4082,Population!A$1:BG$265,42,FALSE)</f>
        <v>16440924</v>
      </c>
      <c r="G4082">
        <f t="shared" si="63"/>
        <v>555.29938453202101</v>
      </c>
    </row>
    <row r="4083" spans="1:7" x14ac:dyDescent="0.4">
      <c r="A4083">
        <v>82</v>
      </c>
      <c r="B4083">
        <v>2000</v>
      </c>
      <c r="C4083" t="s">
        <v>2110</v>
      </c>
      <c r="D4083">
        <v>1466</v>
      </c>
      <c r="E4083">
        <f>VLOOKUP(C4083,GDP!A$1:BG$265,42,FALSE)</f>
        <v>13760374487.510038</v>
      </c>
      <c r="F4083">
        <f>VLOOKUP(C4083,Population!A$1:BG$265,42,FALSE)</f>
        <v>24650400</v>
      </c>
      <c r="G4083">
        <f t="shared" si="63"/>
        <v>558.22114397778694</v>
      </c>
    </row>
    <row r="4084" spans="1:7" x14ac:dyDescent="0.4">
      <c r="A4084">
        <v>83</v>
      </c>
      <c r="B4084">
        <v>2000</v>
      </c>
      <c r="C4084" t="s">
        <v>2033</v>
      </c>
      <c r="D4084">
        <v>1461</v>
      </c>
      <c r="E4084">
        <f>VLOOKUP(C4084,GDP!A$1:BG$265,42,FALSE)</f>
        <v>3877673539.090838</v>
      </c>
      <c r="F4084">
        <f>VLOOKUP(C4084,Population!A$1:BG$265,42,FALSE)</f>
        <v>15766806</v>
      </c>
      <c r="G4084">
        <f t="shared" si="63"/>
        <v>245.93906585080313</v>
      </c>
    </row>
    <row r="4085" spans="1:7" x14ac:dyDescent="0.4">
      <c r="A4085">
        <v>84</v>
      </c>
      <c r="B4085">
        <v>2000</v>
      </c>
      <c r="C4085" t="s">
        <v>2120</v>
      </c>
      <c r="D4085">
        <v>1460</v>
      </c>
      <c r="E4085">
        <f>VLOOKUP(C4085,GDP!A$1:BG$265,42,FALSE)</f>
        <v>3600683039.7325449</v>
      </c>
      <c r="F4085">
        <f>VLOOKUP(C4085,Population!A$1:BG$265,42,FALSE)</f>
        <v>10531221</v>
      </c>
      <c r="G4085">
        <f t="shared" si="63"/>
        <v>341.9055624919983</v>
      </c>
    </row>
    <row r="4086" spans="1:7" x14ac:dyDescent="0.4">
      <c r="A4086">
        <v>84</v>
      </c>
      <c r="B4086">
        <v>2000</v>
      </c>
      <c r="C4086" t="s">
        <v>1261</v>
      </c>
      <c r="D4086">
        <v>1460</v>
      </c>
      <c r="E4086">
        <f>VLOOKUP(C4086,GDP!A$1:BG$265,42,FALSE)</f>
        <v>4679604753.557106</v>
      </c>
      <c r="F4086">
        <f>VLOOKUP(C4086,Population!A$1:BG$265,42,FALSE)</f>
        <v>9884052</v>
      </c>
      <c r="G4086">
        <f t="shared" si="63"/>
        <v>473.45003380770419</v>
      </c>
    </row>
    <row r="4087" spans="1:7" x14ac:dyDescent="0.4">
      <c r="A4087">
        <v>86</v>
      </c>
      <c r="B4087">
        <v>2000</v>
      </c>
      <c r="C4087" t="s">
        <v>529</v>
      </c>
      <c r="D4087">
        <v>1458</v>
      </c>
      <c r="E4087">
        <f>VLOOKUP(C4087,GDP!A$1:BG$265,42,FALSE)</f>
        <v>11784927700.000002</v>
      </c>
      <c r="F4087">
        <f>VLOOKUP(C4087,Population!A$1:BG$265,42,FALSE)</f>
        <v>5867626</v>
      </c>
      <c r="G4087">
        <f t="shared" si="63"/>
        <v>2008.4660644696853</v>
      </c>
    </row>
    <row r="4088" spans="1:7" x14ac:dyDescent="0.4">
      <c r="A4088">
        <v>87</v>
      </c>
      <c r="B4088">
        <v>2000</v>
      </c>
      <c r="C4088" t="s">
        <v>2285</v>
      </c>
      <c r="D4088">
        <v>1457</v>
      </c>
      <c r="E4088">
        <f>VLOOKUP(C4088,GDP!A$1:BG$265,42,FALSE)</f>
        <v>19088046305.797096</v>
      </c>
      <c r="F4088">
        <f>VLOOKUP(C4088,Population!A$1:BG$265,42,FALSE)</f>
        <v>47076387</v>
      </c>
      <c r="G4088">
        <f t="shared" si="63"/>
        <v>405.46965309374946</v>
      </c>
    </row>
    <row r="4089" spans="1:7" x14ac:dyDescent="0.4">
      <c r="A4089">
        <v>88</v>
      </c>
      <c r="B4089">
        <v>2000</v>
      </c>
      <c r="C4089" t="s">
        <v>1961</v>
      </c>
      <c r="D4089">
        <v>1451</v>
      </c>
      <c r="E4089">
        <f>VLOOKUP(C4089,GDP!A$1:BG$265,42,FALSE)</f>
        <v>10183317624.882187</v>
      </c>
      <c r="F4089">
        <f>VLOOKUP(C4089,Population!A$1:BG$265,42,FALSE)</f>
        <v>943286</v>
      </c>
      <c r="G4089">
        <f t="shared" si="63"/>
        <v>10795.578037713045</v>
      </c>
    </row>
    <row r="4090" spans="1:7" x14ac:dyDescent="0.4">
      <c r="A4090">
        <v>89</v>
      </c>
      <c r="B4090">
        <v>2000</v>
      </c>
      <c r="C4090" t="s">
        <v>2260</v>
      </c>
      <c r="D4090">
        <v>1446</v>
      </c>
      <c r="E4090" t="e">
        <f>VLOOKUP(C4090,GDP!A$1:BG$265,42,FALSE)</f>
        <v>#N/A</v>
      </c>
      <c r="F4090" t="e">
        <f>VLOOKUP(C4090,Population!A$1:BG$265,42,FALSE)</f>
        <v>#N/A</v>
      </c>
      <c r="G4090" t="str">
        <f t="shared" si="63"/>
        <v>.</v>
      </c>
    </row>
    <row r="4091" spans="1:7" x14ac:dyDescent="0.4">
      <c r="A4091">
        <v>90</v>
      </c>
      <c r="B4091">
        <v>2000</v>
      </c>
      <c r="C4091" t="s">
        <v>2005</v>
      </c>
      <c r="D4091">
        <v>1443</v>
      </c>
      <c r="E4091">
        <f>VLOOKUP(C4091,GDP!A$1:BG$265,42,FALSE)</f>
        <v>18291994909.004436</v>
      </c>
      <c r="F4091">
        <f>VLOOKUP(C4091,Population!A$1:BG$265,42,FALSE)</f>
        <v>14883626</v>
      </c>
      <c r="G4091">
        <f t="shared" si="63"/>
        <v>1229.0012466723119</v>
      </c>
    </row>
    <row r="4092" spans="1:7" x14ac:dyDescent="0.4">
      <c r="A4092">
        <v>91</v>
      </c>
      <c r="B4092">
        <v>2000</v>
      </c>
      <c r="C4092" t="s">
        <v>2107</v>
      </c>
      <c r="D4092">
        <v>1441</v>
      </c>
      <c r="E4092">
        <f>VLOOKUP(C4092,GDP!A$1:BG$265,42,FALSE)</f>
        <v>6193246837.0968742</v>
      </c>
      <c r="F4092">
        <f>VLOOKUP(C4092,Population!A$1:BG$265,42,FALSE)</f>
        <v>24039274</v>
      </c>
      <c r="G4092">
        <f t="shared" si="63"/>
        <v>257.63036092923915</v>
      </c>
    </row>
    <row r="4093" spans="1:7" x14ac:dyDescent="0.4">
      <c r="A4093">
        <v>92</v>
      </c>
      <c r="B4093">
        <v>2000</v>
      </c>
      <c r="C4093" t="s">
        <v>2004</v>
      </c>
      <c r="D4093">
        <v>1440</v>
      </c>
      <c r="E4093">
        <f>VLOOKUP(C4093,GDP!A$1:BG$265,42,FALSE)</f>
        <v>8460424400.5641756</v>
      </c>
      <c r="F4093">
        <f>VLOOKUP(C4093,Population!A$1:BG$265,42,FALSE)</f>
        <v>5103130</v>
      </c>
      <c r="G4093">
        <f t="shared" si="63"/>
        <v>1657.889256312141</v>
      </c>
    </row>
    <row r="4094" spans="1:7" x14ac:dyDescent="0.4">
      <c r="A4094">
        <v>93</v>
      </c>
      <c r="B4094">
        <v>2000</v>
      </c>
      <c r="C4094" t="s">
        <v>2015</v>
      </c>
      <c r="D4094">
        <v>1438</v>
      </c>
      <c r="E4094">
        <f>VLOOKUP(C4094,GDP!A$1:BG$265,42,FALSE)</f>
        <v>38270206950.409996</v>
      </c>
      <c r="F4094">
        <f>VLOOKUP(C4094,Population!A$1:BG$265,42,FALSE)</f>
        <v>5355751</v>
      </c>
      <c r="G4094">
        <f t="shared" si="63"/>
        <v>7145.6284936342254</v>
      </c>
    </row>
    <row r="4095" spans="1:7" x14ac:dyDescent="0.4">
      <c r="A4095">
        <v>94</v>
      </c>
      <c r="B4095">
        <v>2000</v>
      </c>
      <c r="C4095" t="s">
        <v>2096</v>
      </c>
      <c r="D4095">
        <v>1436</v>
      </c>
      <c r="E4095">
        <f>VLOOKUP(C4095,GDP!A$1:BG$265,42,FALSE)</f>
        <v>860550305.83249068</v>
      </c>
      <c r="F4095">
        <f>VLOOKUP(C4095,Population!A$1:BG$265,42,FALSE)</f>
        <v>6216205</v>
      </c>
      <c r="G4095">
        <f t="shared" si="63"/>
        <v>138.43660333475017</v>
      </c>
    </row>
    <row r="4096" spans="1:7" x14ac:dyDescent="0.4">
      <c r="A4096">
        <v>95</v>
      </c>
      <c r="B4096">
        <v>2000</v>
      </c>
      <c r="C4096" t="s">
        <v>1977</v>
      </c>
      <c r="D4096">
        <v>1431</v>
      </c>
      <c r="E4096">
        <f>VLOOKUP(C4096,GDP!A$1:BG$265,42,FALSE)</f>
        <v>1684109743.4933758</v>
      </c>
      <c r="F4096">
        <f>VLOOKUP(C4096,Population!A$1:BG$265,42,FALSE)</f>
        <v>811223</v>
      </c>
      <c r="G4096">
        <f t="shared" si="63"/>
        <v>2076.013307676651</v>
      </c>
    </row>
    <row r="4097" spans="1:7" x14ac:dyDescent="0.4">
      <c r="A4097">
        <v>96</v>
      </c>
      <c r="B4097">
        <v>2000</v>
      </c>
      <c r="C4097" t="s">
        <v>2273</v>
      </c>
      <c r="D4097">
        <v>1429</v>
      </c>
      <c r="E4097">
        <f>VLOOKUP(C4097,GDP!A$1:BG$265,42,FALSE)</f>
        <v>3219910550.393321</v>
      </c>
      <c r="F4097">
        <f>VLOOKUP(C4097,Population!A$1:BG$265,42,FALSE)</f>
        <v>3225727</v>
      </c>
      <c r="G4097">
        <f t="shared" si="63"/>
        <v>998.19685621049803</v>
      </c>
    </row>
    <row r="4098" spans="1:7" x14ac:dyDescent="0.4">
      <c r="A4098">
        <v>97</v>
      </c>
      <c r="B4098">
        <v>2000</v>
      </c>
      <c r="C4098" t="s">
        <v>2014</v>
      </c>
      <c r="D4098">
        <v>1428</v>
      </c>
      <c r="E4098">
        <f>VLOOKUP(C4098,GDP!A$1:BG$265,42,FALSE)</f>
        <v>529064600.00000006</v>
      </c>
      <c r="F4098">
        <f>VLOOKUP(C4098,Population!A$1:BG$265,42,FALSE)</f>
        <v>2884522</v>
      </c>
      <c r="G4098">
        <f t="shared" si="63"/>
        <v>183.41499908823718</v>
      </c>
    </row>
    <row r="4099" spans="1:7" x14ac:dyDescent="0.4">
      <c r="A4099">
        <v>98</v>
      </c>
      <c r="B4099">
        <v>2000</v>
      </c>
      <c r="C4099" t="s">
        <v>1497</v>
      </c>
      <c r="D4099">
        <v>1427</v>
      </c>
      <c r="E4099">
        <f>VLOOKUP(C4099,GDP!A$1:BG$265,42,FALSE)</f>
        <v>1294250233.1889422</v>
      </c>
      <c r="F4099">
        <f>VLOOKUP(C4099,Population!A$1:BG$265,42,FALSE)</f>
        <v>4970367</v>
      </c>
      <c r="G4099">
        <f t="shared" ref="G4099:G4162" si="64">IFERROR(IF(E4099*F4099=0,".",E4099/F4099),".")</f>
        <v>260.39329353123065</v>
      </c>
    </row>
    <row r="4100" spans="1:7" x14ac:dyDescent="0.4">
      <c r="A4100">
        <v>99</v>
      </c>
      <c r="B4100">
        <v>2000</v>
      </c>
      <c r="C4100" t="s">
        <v>1980</v>
      </c>
      <c r="D4100">
        <v>1424</v>
      </c>
      <c r="E4100">
        <f>VLOOKUP(C4100,GDP!A$1:BG$265,42,FALSE)</f>
        <v>5067865320.7978983</v>
      </c>
      <c r="F4100">
        <f>VLOOKUP(C4100,Population!A$1:BG$265,42,FALSE)</f>
        <v>1231122</v>
      </c>
      <c r="G4100">
        <f t="shared" si="64"/>
        <v>4116.4606926022752</v>
      </c>
    </row>
    <row r="4101" spans="1:7" x14ac:dyDescent="0.4">
      <c r="A4101">
        <v>99</v>
      </c>
      <c r="B4101">
        <v>2000</v>
      </c>
      <c r="C4101" t="s">
        <v>1939</v>
      </c>
      <c r="D4101">
        <v>1424</v>
      </c>
      <c r="E4101">
        <f>VLOOKUP(C4101,GDP!A$1:BG$265,42,FALSE)</f>
        <v>2628920056.1009817</v>
      </c>
      <c r="F4101">
        <f>VLOOKUP(C4101,Population!A$1:BG$265,42,FALSE)</f>
        <v>11607942</v>
      </c>
      <c r="G4101">
        <f t="shared" si="64"/>
        <v>226.47598136697977</v>
      </c>
    </row>
    <row r="4102" spans="1:7" x14ac:dyDescent="0.4">
      <c r="A4102">
        <v>1</v>
      </c>
      <c r="B4102">
        <v>2001</v>
      </c>
      <c r="C4102" t="s">
        <v>32</v>
      </c>
      <c r="D4102">
        <v>2114</v>
      </c>
      <c r="E4102">
        <f>VLOOKUP(C4102,GDP!A$1:BG$265,43,FALSE)</f>
        <v>1376465324384.7876</v>
      </c>
      <c r="F4102">
        <f>VLOOKUP(C4102,Population!A$1:BG$265,43,FALSE)</f>
        <v>61357430</v>
      </c>
      <c r="G4102">
        <f t="shared" si="64"/>
        <v>22433.555714194477</v>
      </c>
    </row>
    <row r="4103" spans="1:7" x14ac:dyDescent="0.4">
      <c r="A4103">
        <v>2</v>
      </c>
      <c r="B4103">
        <v>2001</v>
      </c>
      <c r="C4103" t="s">
        <v>65</v>
      </c>
      <c r="D4103">
        <v>2022</v>
      </c>
      <c r="E4103">
        <f>VLOOKUP(C4103,GDP!A$1:BG$265,43,FALSE)</f>
        <v>268696750000</v>
      </c>
      <c r="F4103">
        <f>VLOOKUP(C4103,Population!A$1:BG$265,43,FALSE)</f>
        <v>37471509</v>
      </c>
      <c r="G4103">
        <f t="shared" si="64"/>
        <v>7170.6946736519203</v>
      </c>
    </row>
    <row r="4104" spans="1:7" x14ac:dyDescent="0.4">
      <c r="A4104">
        <v>3</v>
      </c>
      <c r="B4104">
        <v>2001</v>
      </c>
      <c r="C4104" t="s">
        <v>147</v>
      </c>
      <c r="D4104">
        <v>2016</v>
      </c>
      <c r="E4104">
        <f>VLOOKUP(C4104,GDP!A$1:BG$265,43,FALSE)</f>
        <v>1162317852348.9934</v>
      </c>
      <c r="F4104">
        <f>VLOOKUP(C4104,Population!A$1:BG$265,43,FALSE)</f>
        <v>56974100</v>
      </c>
      <c r="G4104">
        <f t="shared" si="64"/>
        <v>20400.811111522489</v>
      </c>
    </row>
    <row r="4105" spans="1:7" x14ac:dyDescent="0.4">
      <c r="A4105">
        <v>4</v>
      </c>
      <c r="B4105">
        <v>2001</v>
      </c>
      <c r="C4105" t="s">
        <v>467</v>
      </c>
      <c r="D4105">
        <v>2011</v>
      </c>
      <c r="E4105">
        <f>VLOOKUP(C4105,GDP!A$1:BG$265,43,FALSE)</f>
        <v>121545880984.34006</v>
      </c>
      <c r="F4105">
        <f>VLOOKUP(C4105,Population!A$1:BG$265,43,FALSE)</f>
        <v>10362722</v>
      </c>
      <c r="G4105">
        <f t="shared" si="64"/>
        <v>11729.146162981122</v>
      </c>
    </row>
    <row r="4106" spans="1:7" x14ac:dyDescent="0.4">
      <c r="A4106">
        <v>5</v>
      </c>
      <c r="B4106">
        <v>2001</v>
      </c>
      <c r="C4106" t="s">
        <v>118</v>
      </c>
      <c r="D4106">
        <v>1995</v>
      </c>
      <c r="E4106">
        <f>VLOOKUP(C4106,GDP!A$1:BG$265,43,FALSE)</f>
        <v>426573601789.70917</v>
      </c>
      <c r="F4106">
        <f>VLOOKUP(C4106,Population!A$1:BG$265,43,FALSE)</f>
        <v>16046180</v>
      </c>
      <c r="G4106">
        <f t="shared" si="64"/>
        <v>26584.121690627249</v>
      </c>
    </row>
    <row r="4107" spans="1:7" x14ac:dyDescent="0.4">
      <c r="A4107">
        <v>6</v>
      </c>
      <c r="B4107">
        <v>2001</v>
      </c>
      <c r="C4107" t="s">
        <v>140</v>
      </c>
      <c r="D4107">
        <v>1966</v>
      </c>
      <c r="E4107">
        <f>VLOOKUP(C4107,GDP!A$1:BG$265,43,FALSE)</f>
        <v>625975838926.17456</v>
      </c>
      <c r="F4107">
        <f>VLOOKUP(C4107,Population!A$1:BG$265,43,FALSE)</f>
        <v>40850412</v>
      </c>
      <c r="G4107">
        <f t="shared" si="64"/>
        <v>15323.611397754681</v>
      </c>
    </row>
    <row r="4108" spans="1:7" x14ac:dyDescent="0.4">
      <c r="A4108">
        <v>7</v>
      </c>
      <c r="B4108">
        <v>2001</v>
      </c>
      <c r="C4108" t="s">
        <v>232</v>
      </c>
      <c r="D4108">
        <v>1931</v>
      </c>
      <c r="E4108">
        <f>VLOOKUP(C4108,GDP!A$1:BG$265,43,FALSE)</f>
        <v>1621510004318.4109</v>
      </c>
      <c r="F4108">
        <f>VLOOKUP(C4108,Population!A$1:BG$265,43,FALSE)</f>
        <v>59119673</v>
      </c>
      <c r="G4108">
        <f t="shared" si="64"/>
        <v>27427.587502360017</v>
      </c>
    </row>
    <row r="4109" spans="1:7" x14ac:dyDescent="0.4">
      <c r="A4109">
        <v>8</v>
      </c>
      <c r="B4109">
        <v>2001</v>
      </c>
      <c r="C4109" t="s">
        <v>126</v>
      </c>
      <c r="D4109">
        <v>1889</v>
      </c>
      <c r="E4109">
        <f>VLOOKUP(C4109,GDP!A$1:BG$265,43,FALSE)</f>
        <v>239917320966.97678</v>
      </c>
      <c r="F4109">
        <f>VLOOKUP(C4109,Population!A$1:BG$265,43,FALSE)</f>
        <v>8895960</v>
      </c>
      <c r="G4109">
        <f t="shared" si="64"/>
        <v>26969.244574725693</v>
      </c>
    </row>
    <row r="4110" spans="1:7" x14ac:dyDescent="0.4">
      <c r="A4110">
        <v>9</v>
      </c>
      <c r="B4110">
        <v>2001</v>
      </c>
      <c r="C4110" t="s">
        <v>1181</v>
      </c>
      <c r="D4110">
        <v>1884</v>
      </c>
      <c r="E4110">
        <f>VLOOKUP(C4110,GDP!A$1:BG$265,43,FALSE)</f>
        <v>23289671102.319725</v>
      </c>
      <c r="F4110">
        <f>VLOOKUP(C4110,Population!A$1:BG$265,43,FALSE)</f>
        <v>4440000</v>
      </c>
      <c r="G4110">
        <f t="shared" si="64"/>
        <v>5245.4214194413798</v>
      </c>
    </row>
    <row r="4111" spans="1:7" x14ac:dyDescent="0.4">
      <c r="A4111">
        <v>10</v>
      </c>
      <c r="B4111">
        <v>2001</v>
      </c>
      <c r="C4111" t="s">
        <v>399</v>
      </c>
      <c r="D4111">
        <v>1877</v>
      </c>
      <c r="E4111">
        <f>VLOOKUP(C4111,GDP!A$1:BG$265,43,FALSE)</f>
        <v>98203546156.310226</v>
      </c>
      <c r="F4111">
        <f>VLOOKUP(C4111,Population!A$1:BG$265,43,FALSE)</f>
        <v>40988909</v>
      </c>
      <c r="G4111">
        <f t="shared" si="64"/>
        <v>2395.8565512517112</v>
      </c>
    </row>
    <row r="4112" spans="1:7" x14ac:dyDescent="0.4">
      <c r="A4112">
        <v>11</v>
      </c>
      <c r="B4112">
        <v>2001</v>
      </c>
      <c r="C4112" t="s">
        <v>858</v>
      </c>
      <c r="D4112">
        <v>1876</v>
      </c>
      <c r="E4112">
        <f>VLOOKUP(C4112,GDP!A$1:BG$265,43,FALSE)</f>
        <v>164791416350.26672</v>
      </c>
      <c r="F4112">
        <f>VLOOKUP(C4112,Population!A$1:BG$265,43,FALSE)</f>
        <v>5358783</v>
      </c>
      <c r="G4112">
        <f t="shared" si="64"/>
        <v>30751.649460384331</v>
      </c>
    </row>
    <row r="4113" spans="1:7" x14ac:dyDescent="0.4">
      <c r="A4113">
        <v>12</v>
      </c>
      <c r="B4113">
        <v>2001</v>
      </c>
      <c r="C4113" t="s">
        <v>133</v>
      </c>
      <c r="D4113">
        <v>1869</v>
      </c>
      <c r="E4113">
        <f>VLOOKUP(C4113,GDP!A$1:BG$265,43,FALSE)</f>
        <v>1950648769574.9441</v>
      </c>
      <c r="F4113">
        <f>VLOOKUP(C4113,Population!A$1:BG$265,43,FALSE)</f>
        <v>82349925</v>
      </c>
      <c r="G4113">
        <f t="shared" si="64"/>
        <v>23687.316892819807</v>
      </c>
    </row>
    <row r="4114" spans="1:7" x14ac:dyDescent="0.4">
      <c r="A4114">
        <v>13</v>
      </c>
      <c r="B4114">
        <v>2001</v>
      </c>
      <c r="C4114" t="s">
        <v>1170</v>
      </c>
      <c r="D4114">
        <v>1867</v>
      </c>
      <c r="E4114">
        <f>VLOOKUP(C4114,GDP!A$1:BG$265,43,FALSE)</f>
        <v>4303544259842.7207</v>
      </c>
      <c r="F4114">
        <f>VLOOKUP(C4114,Population!A$1:BG$265,43,FALSE)</f>
        <v>127149000</v>
      </c>
      <c r="G4114">
        <f t="shared" si="64"/>
        <v>33846.465641434232</v>
      </c>
    </row>
    <row r="4115" spans="1:7" x14ac:dyDescent="0.4">
      <c r="A4115">
        <v>14</v>
      </c>
      <c r="B4115">
        <v>2001</v>
      </c>
      <c r="C4115" t="s">
        <v>2002</v>
      </c>
      <c r="D4115">
        <v>1860</v>
      </c>
      <c r="E4115">
        <f>VLOOKUP(C4115,GDP!A$1:BG$265,43,FALSE)</f>
        <v>109133512304.25056</v>
      </c>
      <c r="F4115">
        <f>VLOOKUP(C4115,Population!A$1:BG$265,43,FALSE)</f>
        <v>3866243</v>
      </c>
      <c r="G4115">
        <f t="shared" si="64"/>
        <v>28227.27705016228</v>
      </c>
    </row>
    <row r="4116" spans="1:7" x14ac:dyDescent="0.4">
      <c r="A4116">
        <v>15</v>
      </c>
      <c r="B4116">
        <v>2001</v>
      </c>
      <c r="C4116" t="s">
        <v>2073</v>
      </c>
      <c r="D4116">
        <v>1838</v>
      </c>
      <c r="E4116">
        <f>VLOOKUP(C4116,GDP!A$1:BG$265,43,FALSE)</f>
        <v>306602673980.11652</v>
      </c>
      <c r="F4116">
        <f>VLOOKUP(C4116,Population!A$1:BG$265,43,FALSE)</f>
        <v>145976083</v>
      </c>
      <c r="G4116">
        <f t="shared" si="64"/>
        <v>2100.3623859404183</v>
      </c>
    </row>
    <row r="4117" spans="1:7" x14ac:dyDescent="0.4">
      <c r="A4117">
        <v>16</v>
      </c>
      <c r="B4117">
        <v>2001</v>
      </c>
      <c r="C4117" t="s">
        <v>43</v>
      </c>
      <c r="D4117">
        <v>1834</v>
      </c>
      <c r="E4117">
        <f>VLOOKUP(C4117,GDP!A$1:BG$265,43,FALSE)</f>
        <v>237841968680.08954</v>
      </c>
      <c r="F4117">
        <f>VLOOKUP(C4117,Population!A$1:BG$265,43,FALSE)</f>
        <v>10286570</v>
      </c>
      <c r="G4117">
        <f t="shared" si="64"/>
        <v>23121.60114402464</v>
      </c>
    </row>
    <row r="4118" spans="1:7" x14ac:dyDescent="0.4">
      <c r="A4118">
        <v>16</v>
      </c>
      <c r="B4118">
        <v>2001</v>
      </c>
      <c r="C4118" t="s">
        <v>1607</v>
      </c>
      <c r="D4118">
        <v>1834</v>
      </c>
      <c r="E4118">
        <f>VLOOKUP(C4118,GDP!A$1:BG$265,43,FALSE)</f>
        <v>12267175481.254211</v>
      </c>
      <c r="F4118">
        <f>VLOOKUP(C4118,Population!A$1:BG$265,43,FALSE)</f>
        <v>7503433</v>
      </c>
      <c r="G4118">
        <f t="shared" si="64"/>
        <v>1634.8750606894487</v>
      </c>
    </row>
    <row r="4119" spans="1:7" x14ac:dyDescent="0.4">
      <c r="A4119">
        <v>18</v>
      </c>
      <c r="B4119">
        <v>2001</v>
      </c>
      <c r="C4119" t="s">
        <v>51</v>
      </c>
      <c r="D4119">
        <v>1833</v>
      </c>
      <c r="E4119">
        <f>VLOOKUP(C4119,GDP!A$1:BG$265,43,FALSE)</f>
        <v>559372276081.96582</v>
      </c>
      <c r="F4119">
        <f>VLOOKUP(C4119,Population!A$1:BG$265,43,FALSE)</f>
        <v>177750670</v>
      </c>
      <c r="G4119">
        <f t="shared" si="64"/>
        <v>3146.9489036635746</v>
      </c>
    </row>
    <row r="4120" spans="1:7" x14ac:dyDescent="0.4">
      <c r="A4120">
        <v>19</v>
      </c>
      <c r="B4120">
        <v>2001</v>
      </c>
      <c r="C4120" t="s">
        <v>565</v>
      </c>
      <c r="D4120">
        <v>1829</v>
      </c>
      <c r="E4120">
        <f>VLOOKUP(C4120,GDP!A$1:BG$265,43,FALSE)</f>
        <v>378215090694.42957</v>
      </c>
      <c r="F4120">
        <f>VLOOKUP(C4120,Population!A$1:BG$265,43,FALSE)</f>
        <v>19413000</v>
      </c>
      <c r="G4120">
        <f t="shared" si="64"/>
        <v>19482.567902664687</v>
      </c>
    </row>
    <row r="4121" spans="1:7" x14ac:dyDescent="0.4">
      <c r="A4121">
        <v>20</v>
      </c>
      <c r="B4121">
        <v>2001</v>
      </c>
      <c r="C4121" t="s">
        <v>1485</v>
      </c>
      <c r="D4121">
        <v>1825</v>
      </c>
      <c r="E4121">
        <f>VLOOKUP(C4121,GDP!A$1:BG$265,43,FALSE)</f>
        <v>67523642262.400856</v>
      </c>
      <c r="F4121">
        <f>VLOOKUP(C4121,Population!A$1:BG$265,43,FALSE)</f>
        <v>10216605</v>
      </c>
      <c r="G4121">
        <f t="shared" si="64"/>
        <v>6609.205529860541</v>
      </c>
    </row>
    <row r="4122" spans="1:7" x14ac:dyDescent="0.4">
      <c r="A4122">
        <v>21</v>
      </c>
      <c r="B4122">
        <v>2001</v>
      </c>
      <c r="C4122" t="s">
        <v>59</v>
      </c>
      <c r="D4122">
        <v>1814</v>
      </c>
      <c r="E4122">
        <f>VLOOKUP(C4122,GDP!A$1:BG$265,43,FALSE)</f>
        <v>40716836998.038612</v>
      </c>
      <c r="F4122">
        <f>VLOOKUP(C4122,Population!A$1:BG$265,43,FALSE)</f>
        <v>22131970</v>
      </c>
      <c r="G4122">
        <f t="shared" si="64"/>
        <v>1839.7294501139579</v>
      </c>
    </row>
    <row r="4123" spans="1:7" x14ac:dyDescent="0.4">
      <c r="A4123">
        <v>22</v>
      </c>
      <c r="B4123">
        <v>2001</v>
      </c>
      <c r="C4123" t="s">
        <v>33</v>
      </c>
      <c r="D4123">
        <v>1809</v>
      </c>
      <c r="E4123">
        <f>VLOOKUP(C4123,GDP!A$1:BG$265,43,FALSE)</f>
        <v>756706300589.79053</v>
      </c>
      <c r="F4123">
        <f>VLOOKUP(C4123,Population!A$1:BG$265,43,FALSE)</f>
        <v>103067068</v>
      </c>
      <c r="G4123">
        <f t="shared" si="64"/>
        <v>7341.8824778229891</v>
      </c>
    </row>
    <row r="4124" spans="1:7" x14ac:dyDescent="0.4">
      <c r="A4124">
        <v>23</v>
      </c>
      <c r="B4124">
        <v>2001</v>
      </c>
      <c r="C4124" t="s">
        <v>2255</v>
      </c>
      <c r="D4124">
        <v>1803</v>
      </c>
      <c r="E4124">
        <f>VLOOKUP(C4124,GDP!A$1:BG$265,43,FALSE)</f>
        <v>533052076313.52679</v>
      </c>
      <c r="F4124">
        <f>VLOOKUP(C4124,Population!A$1:BG$265,43,FALSE)</f>
        <v>47370164</v>
      </c>
      <c r="G4124">
        <f t="shared" si="64"/>
        <v>11252.907554078276</v>
      </c>
    </row>
    <row r="4125" spans="1:7" x14ac:dyDescent="0.4">
      <c r="A4125">
        <v>24</v>
      </c>
      <c r="B4125">
        <v>2001</v>
      </c>
      <c r="C4125" t="s">
        <v>295</v>
      </c>
      <c r="D4125">
        <v>1797</v>
      </c>
      <c r="E4125">
        <f>VLOOKUP(C4125,GDP!A$1:BG$265,43,FALSE)</f>
        <v>200251925587.46735</v>
      </c>
      <c r="F4125">
        <f>VLOOKUP(C4125,Population!A$1:BG$265,43,FALSE)</f>
        <v>64191474</v>
      </c>
      <c r="G4125">
        <f t="shared" si="64"/>
        <v>3119.6031670415819</v>
      </c>
    </row>
    <row r="4126" spans="1:7" x14ac:dyDescent="0.4">
      <c r="A4126">
        <v>25</v>
      </c>
      <c r="B4126">
        <v>2001</v>
      </c>
      <c r="C4126" t="s">
        <v>81</v>
      </c>
      <c r="D4126">
        <v>1789</v>
      </c>
      <c r="E4126">
        <f>VLOOKUP(C4126,GDP!A$1:BG$265,43,FALSE)</f>
        <v>20898788416.634758</v>
      </c>
      <c r="F4126">
        <f>VLOOKUP(C4126,Population!A$1:BG$265,43,FALSE)</f>
        <v>3327103</v>
      </c>
      <c r="G4126">
        <f t="shared" si="64"/>
        <v>6281.3770468286548</v>
      </c>
    </row>
    <row r="4127" spans="1:7" x14ac:dyDescent="0.4">
      <c r="A4127">
        <v>26</v>
      </c>
      <c r="B4127">
        <v>2001</v>
      </c>
      <c r="C4127" t="s">
        <v>934</v>
      </c>
      <c r="D4127">
        <v>1774</v>
      </c>
      <c r="E4127">
        <f>VLOOKUP(C4127,GDP!A$1:BG$265,43,FALSE)</f>
        <v>15913363335.056404</v>
      </c>
      <c r="F4127">
        <f>VLOOKUP(C4127,Population!A$1:BG$265,43,FALSE)</f>
        <v>3996798</v>
      </c>
      <c r="G4127">
        <f t="shared" si="64"/>
        <v>3981.5280469656973</v>
      </c>
    </row>
    <row r="4128" spans="1:7" x14ac:dyDescent="0.4">
      <c r="A4128">
        <v>27</v>
      </c>
      <c r="B4128">
        <v>2001</v>
      </c>
      <c r="C4128" t="s">
        <v>1302</v>
      </c>
      <c r="D4128">
        <v>1758</v>
      </c>
      <c r="E4128">
        <f>VLOOKUP(C4128,GDP!A$1:BG$265,43,FALSE)</f>
        <v>20875387068.114513</v>
      </c>
      <c r="F4128">
        <f>VLOOKUP(C4128,Population!A$1:BG$265,43,FALSE)</f>
        <v>1992060</v>
      </c>
      <c r="G4128">
        <f t="shared" si="64"/>
        <v>10479.296340529158</v>
      </c>
    </row>
    <row r="4129" spans="1:7" x14ac:dyDescent="0.4">
      <c r="A4129">
        <v>28</v>
      </c>
      <c r="B4129">
        <v>2001</v>
      </c>
      <c r="C4129" t="s">
        <v>2109</v>
      </c>
      <c r="D4129">
        <v>1754</v>
      </c>
      <c r="E4129">
        <f>VLOOKUP(C4129,GDP!A$1:BG$265,43,FALSE)</f>
        <v>10621824000000</v>
      </c>
      <c r="F4129">
        <f>VLOOKUP(C4129,Population!A$1:BG$265,43,FALSE)</f>
        <v>284968955</v>
      </c>
      <c r="G4129">
        <f t="shared" si="64"/>
        <v>37273.618103417619</v>
      </c>
    </row>
    <row r="4130" spans="1:7" x14ac:dyDescent="0.4">
      <c r="A4130">
        <v>29</v>
      </c>
      <c r="B4130">
        <v>2001</v>
      </c>
      <c r="C4130" t="s">
        <v>678</v>
      </c>
      <c r="D4130">
        <v>1753</v>
      </c>
      <c r="E4130">
        <f>VLOOKUP(C4130,GDP!A$1:BG$265,43,FALSE)</f>
        <v>126878750295.9536</v>
      </c>
      <c r="F4130">
        <f>VLOOKUP(C4130,Population!A$1:BG$265,43,FALSE)</f>
        <v>67096414</v>
      </c>
      <c r="G4130">
        <f t="shared" si="64"/>
        <v>1890.991525954779</v>
      </c>
    </row>
    <row r="4131" spans="1:7" x14ac:dyDescent="0.4">
      <c r="A4131">
        <v>30</v>
      </c>
      <c r="B4131">
        <v>2001</v>
      </c>
      <c r="C4131" t="s">
        <v>199</v>
      </c>
      <c r="D4131">
        <v>1748</v>
      </c>
      <c r="E4131">
        <f>VLOOKUP(C4131,GDP!A$1:BG$265,43,FALSE)</f>
        <v>190521263343.02255</v>
      </c>
      <c r="F4131">
        <f>VLOOKUP(C4131,Population!A$1:BG$265,43,FALSE)</f>
        <v>38248076</v>
      </c>
      <c r="G4131">
        <f t="shared" si="64"/>
        <v>4981.1986188017027</v>
      </c>
    </row>
    <row r="4132" spans="1:7" x14ac:dyDescent="0.4">
      <c r="A4132">
        <v>31</v>
      </c>
      <c r="B4132">
        <v>2001</v>
      </c>
      <c r="C4132" t="s">
        <v>192</v>
      </c>
      <c r="D4132">
        <v>1747</v>
      </c>
      <c r="E4132">
        <f>VLOOKUP(C4132,GDP!A$1:BG$265,43,FALSE)</f>
        <v>174003247439.30515</v>
      </c>
      <c r="F4132">
        <f>VLOOKUP(C4132,Population!A$1:BG$265,43,FALSE)</f>
        <v>4513751</v>
      </c>
      <c r="G4132">
        <f t="shared" si="64"/>
        <v>38549.589341393701</v>
      </c>
    </row>
    <row r="4133" spans="1:7" x14ac:dyDescent="0.4">
      <c r="A4133">
        <v>32</v>
      </c>
      <c r="B4133">
        <v>2001</v>
      </c>
      <c r="C4133" t="s">
        <v>281</v>
      </c>
      <c r="D4133">
        <v>1735</v>
      </c>
      <c r="E4133" t="e">
        <f>VLOOKUP(C4133,GDP!A$1:BG$265,43,FALSE)</f>
        <v>#N/A</v>
      </c>
      <c r="F4133" t="e">
        <f>VLOOKUP(C4133,Population!A$1:BG$265,43,FALSE)</f>
        <v>#N/A</v>
      </c>
      <c r="G4133" t="str">
        <f t="shared" si="64"/>
        <v>.</v>
      </c>
    </row>
    <row r="4134" spans="1:7" x14ac:dyDescent="0.4">
      <c r="A4134">
        <v>33</v>
      </c>
      <c r="B4134">
        <v>2001</v>
      </c>
      <c r="C4134" t="s">
        <v>1312</v>
      </c>
      <c r="D4134">
        <v>1733</v>
      </c>
      <c r="E4134">
        <f>VLOOKUP(C4134,GDP!A$1:BG$265,43,FALSE)</f>
        <v>24468324000</v>
      </c>
      <c r="F4134">
        <f>VLOOKUP(C4134,Population!A$1:BG$265,43,FALSE)</f>
        <v>12852755</v>
      </c>
      <c r="G4134">
        <f t="shared" si="64"/>
        <v>1903.7415713596035</v>
      </c>
    </row>
    <row r="4135" spans="1:7" x14ac:dyDescent="0.4">
      <c r="A4135">
        <v>34</v>
      </c>
      <c r="B4135">
        <v>2001</v>
      </c>
      <c r="C4135" t="s">
        <v>739</v>
      </c>
      <c r="D4135">
        <v>1732</v>
      </c>
      <c r="E4135">
        <f>VLOOKUP(C4135,GDP!A$1:BG$265,43,FALSE)</f>
        <v>7565869927.7376318</v>
      </c>
      <c r="F4135">
        <f>VLOOKUP(C4135,Population!A$1:BG$265,43,FALSE)</f>
        <v>6693061</v>
      </c>
      <c r="G4135">
        <f t="shared" si="64"/>
        <v>1130.405046022684</v>
      </c>
    </row>
    <row r="4136" spans="1:7" x14ac:dyDescent="0.4">
      <c r="A4136">
        <v>35</v>
      </c>
      <c r="B4136">
        <v>2001</v>
      </c>
      <c r="C4136" t="s">
        <v>77</v>
      </c>
      <c r="D4136">
        <v>1726</v>
      </c>
      <c r="E4136">
        <f>VLOOKUP(C4136,GDP!A$1:BG$265,43,FALSE)</f>
        <v>7662595075.9024134</v>
      </c>
      <c r="F4136">
        <f>VLOOKUP(C4136,Population!A$1:BG$265,43,FALSE)</f>
        <v>5406624</v>
      </c>
      <c r="G4136">
        <f t="shared" si="64"/>
        <v>1417.2605818163818</v>
      </c>
    </row>
    <row r="4137" spans="1:7" x14ac:dyDescent="0.4">
      <c r="A4137">
        <v>36</v>
      </c>
      <c r="B4137">
        <v>2001</v>
      </c>
      <c r="C4137" t="s">
        <v>1954</v>
      </c>
      <c r="D4137">
        <v>1725</v>
      </c>
      <c r="E4137">
        <f>VLOOKUP(C4137,GDP!A$1:BG$265,43,FALSE)</f>
        <v>1339395718865.3027</v>
      </c>
      <c r="F4137">
        <f>VLOOKUP(C4137,Population!A$1:BG$265,43,FALSE)</f>
        <v>1271850000</v>
      </c>
      <c r="G4137">
        <f t="shared" si="64"/>
        <v>1053.108243004523</v>
      </c>
    </row>
    <row r="4138" spans="1:7" x14ac:dyDescent="0.4">
      <c r="A4138">
        <v>37</v>
      </c>
      <c r="B4138">
        <v>2001</v>
      </c>
      <c r="C4138" t="s">
        <v>1064</v>
      </c>
      <c r="D4138">
        <v>1720</v>
      </c>
      <c r="E4138">
        <f>VLOOKUP(C4138,GDP!A$1:BG$265,43,FALSE)</f>
        <v>44137994251.618034</v>
      </c>
      <c r="F4138">
        <f>VLOOKUP(C4138,Population!A$1:BG$265,43,FALSE)</f>
        <v>125463434</v>
      </c>
      <c r="G4138">
        <f t="shared" si="64"/>
        <v>351.79966659941761</v>
      </c>
    </row>
    <row r="4139" spans="1:7" x14ac:dyDescent="0.4">
      <c r="A4139">
        <v>38</v>
      </c>
      <c r="B4139">
        <v>2001</v>
      </c>
      <c r="C4139" t="s">
        <v>1976</v>
      </c>
      <c r="D4139">
        <v>1717</v>
      </c>
      <c r="E4139">
        <f>VLOOKUP(C4139,GDP!A$1:BG$265,43,FALSE)</f>
        <v>129250111856.82327</v>
      </c>
      <c r="F4139">
        <f>VLOOKUP(C4139,Population!A$1:BG$265,43,FALSE)</f>
        <v>5188008</v>
      </c>
      <c r="G4139">
        <f t="shared" si="64"/>
        <v>24913.244516358354</v>
      </c>
    </row>
    <row r="4140" spans="1:7" x14ac:dyDescent="0.4">
      <c r="A4140">
        <v>39</v>
      </c>
      <c r="B4140">
        <v>2001</v>
      </c>
      <c r="C4140" t="s">
        <v>709</v>
      </c>
      <c r="D4140">
        <v>1715</v>
      </c>
      <c r="E4140">
        <f>VLOOKUP(C4140,GDP!A$1:BG$265,43,FALSE)</f>
        <v>10371327756.454811</v>
      </c>
      <c r="F4140">
        <f>VLOOKUP(C4140,Population!A$1:BG$265,43,FALSE)</f>
        <v>15671927</v>
      </c>
      <c r="G4140">
        <f t="shared" si="64"/>
        <v>661.77744169270386</v>
      </c>
    </row>
    <row r="4141" spans="1:7" x14ac:dyDescent="0.4">
      <c r="A4141">
        <v>40</v>
      </c>
      <c r="B4141">
        <v>2001</v>
      </c>
      <c r="C4141" t="s">
        <v>1046</v>
      </c>
      <c r="D4141">
        <v>1699</v>
      </c>
      <c r="E4141">
        <f>VLOOKUP(C4141,GDP!A$1:BG$265,43,FALSE)</f>
        <v>184137469733.33334</v>
      </c>
      <c r="F4141">
        <f>VLOOKUP(C4141,Population!A$1:BG$265,43,FALSE)</f>
        <v>21303592</v>
      </c>
      <c r="G4141">
        <f t="shared" si="64"/>
        <v>8643.4940048294829</v>
      </c>
    </row>
    <row r="4142" spans="1:7" x14ac:dyDescent="0.4">
      <c r="A4142">
        <v>41</v>
      </c>
      <c r="B4142">
        <v>2001</v>
      </c>
      <c r="C4142" t="s">
        <v>1509</v>
      </c>
      <c r="D4142">
        <v>1696</v>
      </c>
      <c r="E4142">
        <f>VLOOKUP(C4142,GDP!A$1:BG$265,43,FALSE)</f>
        <v>38009344576.60878</v>
      </c>
      <c r="F4142">
        <f>VLOOKUP(C4142,Population!A$1:BG$265,43,FALSE)</f>
        <v>48683865</v>
      </c>
      <c r="G4142">
        <f t="shared" si="64"/>
        <v>780.73802432507728</v>
      </c>
    </row>
    <row r="4143" spans="1:7" x14ac:dyDescent="0.4">
      <c r="A4143">
        <v>42</v>
      </c>
      <c r="B4143">
        <v>2001</v>
      </c>
      <c r="C4143" t="s">
        <v>1629</v>
      </c>
      <c r="D4143">
        <v>1695</v>
      </c>
      <c r="E4143">
        <f>VLOOKUP(C4143,GDP!A$1:BG$265,43,FALSE)</f>
        <v>30703017449.664436</v>
      </c>
      <c r="F4143">
        <f>VLOOKUP(C4143,Population!A$1:BG$265,43,FALSE)</f>
        <v>5378867</v>
      </c>
      <c r="G4143">
        <f t="shared" si="64"/>
        <v>5708.0826593526917</v>
      </c>
    </row>
    <row r="4144" spans="1:7" x14ac:dyDescent="0.4">
      <c r="A4144">
        <v>43</v>
      </c>
      <c r="B4144">
        <v>2001</v>
      </c>
      <c r="C4144" t="s">
        <v>637</v>
      </c>
      <c r="D4144">
        <v>1688</v>
      </c>
      <c r="E4144">
        <f>VLOOKUP(C4144,GDP!A$1:BG$265,43,FALSE)</f>
        <v>22066101341.488842</v>
      </c>
      <c r="F4144">
        <f>VLOOKUP(C4144,Population!A$1:BG$265,43,FALSE)</f>
        <v>9785701</v>
      </c>
      <c r="G4144">
        <f t="shared" si="64"/>
        <v>2254.9331255358038</v>
      </c>
    </row>
    <row r="4145" spans="1:7" x14ac:dyDescent="0.4">
      <c r="A4145">
        <v>44</v>
      </c>
      <c r="B4145">
        <v>2001</v>
      </c>
      <c r="C4145" t="s">
        <v>410</v>
      </c>
      <c r="D4145">
        <v>1685</v>
      </c>
      <c r="E4145">
        <f>VLOOKUP(C4145,GDP!A$1:BG$265,43,FALSE)</f>
        <v>14075616789.490549</v>
      </c>
      <c r="F4145">
        <f>VLOOKUP(C4145,Population!A$1:BG$265,43,FALSE)</f>
        <v>8009142</v>
      </c>
      <c r="G4145">
        <f t="shared" si="64"/>
        <v>1757.4437798069443</v>
      </c>
    </row>
    <row r="4146" spans="1:7" x14ac:dyDescent="0.4">
      <c r="A4146">
        <v>45</v>
      </c>
      <c r="B4146">
        <v>2001</v>
      </c>
      <c r="C4146" t="s">
        <v>100</v>
      </c>
      <c r="D4146">
        <v>1674</v>
      </c>
      <c r="E4146">
        <f>VLOOKUP(C4146,GDP!A$1:BG$265,43,FALSE)</f>
        <v>197337879194.63089</v>
      </c>
      <c r="F4146">
        <f>VLOOKUP(C4146,Population!A$1:BG$265,43,FALSE)</f>
        <v>8042293</v>
      </c>
      <c r="G4146">
        <f t="shared" si="64"/>
        <v>24537.51426298829</v>
      </c>
    </row>
    <row r="4147" spans="1:7" x14ac:dyDescent="0.4">
      <c r="A4147">
        <v>46</v>
      </c>
      <c r="B4147">
        <v>2001</v>
      </c>
      <c r="C4147" t="s">
        <v>505</v>
      </c>
      <c r="D4147">
        <v>1672</v>
      </c>
      <c r="E4147">
        <f>VLOOKUP(C4147,GDP!A$1:BG$265,43,FALSE)</f>
        <v>130706147870.74683</v>
      </c>
      <c r="F4147">
        <f>VLOOKUP(C4147,Population!A$1:BG$265,43,FALSE)</f>
        <v>6439000</v>
      </c>
      <c r="G4147">
        <f t="shared" si="64"/>
        <v>20299.137734236188</v>
      </c>
    </row>
    <row r="4148" spans="1:7" x14ac:dyDescent="0.4">
      <c r="A4148">
        <v>47</v>
      </c>
      <c r="B4148">
        <v>2001</v>
      </c>
      <c r="C4148" t="s">
        <v>117</v>
      </c>
      <c r="D4148">
        <v>1658</v>
      </c>
      <c r="E4148">
        <f>VLOOKUP(C4148,GDP!A$1:BG$265,43,FALSE)</f>
        <v>278631271391.32495</v>
      </c>
      <c r="F4148">
        <f>VLOOKUP(C4148,Population!A$1:BG$265,43,FALSE)</f>
        <v>7229854</v>
      </c>
      <c r="G4148">
        <f t="shared" si="64"/>
        <v>38538.990053094429</v>
      </c>
    </row>
    <row r="4149" spans="1:7" x14ac:dyDescent="0.4">
      <c r="A4149">
        <v>48</v>
      </c>
      <c r="B4149">
        <v>2001</v>
      </c>
      <c r="C4149" t="s">
        <v>1060</v>
      </c>
      <c r="D4149">
        <v>1655</v>
      </c>
      <c r="E4149">
        <f>VLOOKUP(C4149,GDP!A$1:BG$265,43,FALSE)</f>
        <v>136191353467.56152</v>
      </c>
      <c r="F4149">
        <f>VLOOKUP(C4149,Population!A$1:BG$265,43,FALSE)</f>
        <v>10862132</v>
      </c>
      <c r="G4149">
        <f t="shared" si="64"/>
        <v>12538.178827836149</v>
      </c>
    </row>
    <row r="4150" spans="1:7" x14ac:dyDescent="0.4">
      <c r="A4150">
        <v>49</v>
      </c>
      <c r="B4150">
        <v>2001</v>
      </c>
      <c r="C4150" t="s">
        <v>522</v>
      </c>
      <c r="D4150">
        <v>1653</v>
      </c>
      <c r="E4150">
        <f>VLOOKUP(C4150,GDP!A$1:BG$265,43,FALSE)</f>
        <v>39459581217.375916</v>
      </c>
      <c r="F4150">
        <f>VLOOKUP(C4150,Population!A$1:BG$265,43,FALSE)</f>
        <v>29181832</v>
      </c>
      <c r="G4150">
        <f t="shared" si="64"/>
        <v>1352.1968469072099</v>
      </c>
    </row>
    <row r="4151" spans="1:7" x14ac:dyDescent="0.4">
      <c r="A4151">
        <v>50</v>
      </c>
      <c r="B4151">
        <v>2001</v>
      </c>
      <c r="C4151" t="s">
        <v>109</v>
      </c>
      <c r="D4151">
        <v>1649</v>
      </c>
      <c r="E4151">
        <f>VLOOKUP(C4151,GDP!A$1:BG$265,43,FALSE)</f>
        <v>97632008709.853027</v>
      </c>
      <c r="F4151">
        <f>VLOOKUP(C4151,Population!A$1:BG$265,43,FALSE)</f>
        <v>71226940</v>
      </c>
      <c r="G4151">
        <f t="shared" si="64"/>
        <v>1370.7174379504866</v>
      </c>
    </row>
    <row r="4152" spans="1:7" x14ac:dyDescent="0.4">
      <c r="A4152">
        <v>51</v>
      </c>
      <c r="B4152">
        <v>2001</v>
      </c>
      <c r="C4152" t="s">
        <v>1147</v>
      </c>
      <c r="D4152">
        <v>1630</v>
      </c>
      <c r="E4152">
        <f>VLOOKUP(C4152,GDP!A$1:BG$265,43,FALSE)</f>
        <v>121600818309.67906</v>
      </c>
      <c r="F4152">
        <f>VLOOKUP(C4152,Population!A$1:BG$265,43,FALSE)</f>
        <v>46385006</v>
      </c>
      <c r="G4152">
        <f t="shared" si="64"/>
        <v>2621.55443743349</v>
      </c>
    </row>
    <row r="4153" spans="1:7" x14ac:dyDescent="0.4">
      <c r="A4153">
        <v>52</v>
      </c>
      <c r="B4153">
        <v>2001</v>
      </c>
      <c r="C4153" t="s">
        <v>1955</v>
      </c>
      <c r="D4153">
        <v>1626</v>
      </c>
      <c r="E4153">
        <f>VLOOKUP(C4153,GDP!A$1:BG$265,43,FALSE)</f>
        <v>11192560827.296247</v>
      </c>
      <c r="F4153">
        <f>VLOOKUP(C4153,Population!A$1:BG$265,43,FALSE)</f>
        <v>17040152</v>
      </c>
      <c r="G4153">
        <f t="shared" si="64"/>
        <v>656.83456504943422</v>
      </c>
    </row>
    <row r="4154" spans="1:7" x14ac:dyDescent="0.4">
      <c r="A4154">
        <v>53</v>
      </c>
      <c r="B4154">
        <v>2001</v>
      </c>
      <c r="C4154" t="s">
        <v>60</v>
      </c>
      <c r="D4154">
        <v>1623</v>
      </c>
      <c r="E4154">
        <f>VLOOKUP(C4154,GDP!A$1:BG$265,43,FALSE)</f>
        <v>52030158775.405487</v>
      </c>
      <c r="F4154">
        <f>VLOOKUP(C4154,Population!A$1:BG$265,43,FALSE)</f>
        <v>26261363</v>
      </c>
      <c r="G4154">
        <f t="shared" si="64"/>
        <v>1981.2436534769915</v>
      </c>
    </row>
    <row r="4155" spans="1:7" x14ac:dyDescent="0.4">
      <c r="A4155">
        <v>54</v>
      </c>
      <c r="B4155">
        <v>2001</v>
      </c>
      <c r="C4155" t="s">
        <v>2003</v>
      </c>
      <c r="D4155">
        <v>1605</v>
      </c>
      <c r="E4155">
        <f>VLOOKUP(C4155,GDP!A$1:BG$265,43,FALSE)</f>
        <v>8136345143.8343086</v>
      </c>
      <c r="F4155">
        <f>VLOOKUP(C4155,Population!A$1:BG$265,43,FALSE)</f>
        <v>284968</v>
      </c>
      <c r="G4155">
        <f t="shared" si="64"/>
        <v>28551.785266536273</v>
      </c>
    </row>
    <row r="4156" spans="1:7" x14ac:dyDescent="0.4">
      <c r="A4156">
        <v>55</v>
      </c>
      <c r="B4156">
        <v>2001</v>
      </c>
      <c r="C4156" t="s">
        <v>108</v>
      </c>
      <c r="D4156">
        <v>1599</v>
      </c>
      <c r="E4156">
        <f>VLOOKUP(C4156,GDP!A$1:BG$265,43,FALSE)</f>
        <v>53821315066.102356</v>
      </c>
      <c r="F4156">
        <f>VLOOKUP(C4156,Population!A$1:BG$265,43,FALSE)</f>
        <v>10187576</v>
      </c>
      <c r="G4156">
        <f t="shared" si="64"/>
        <v>5283.0344594339576</v>
      </c>
    </row>
    <row r="4157" spans="1:7" x14ac:dyDescent="0.4">
      <c r="A4157">
        <v>56</v>
      </c>
      <c r="B4157">
        <v>2001</v>
      </c>
      <c r="C4157" t="s">
        <v>70</v>
      </c>
      <c r="D4157">
        <v>1598</v>
      </c>
      <c r="E4157">
        <f>VLOOKUP(C4157,GDP!A$1:BG$265,43,FALSE)</f>
        <v>70979923960.374207</v>
      </c>
      <c r="F4157">
        <f>VLOOKUP(C4157,Population!A$1:BG$265,43,FALSE)</f>
        <v>15444969</v>
      </c>
      <c r="G4157">
        <f t="shared" si="64"/>
        <v>4595.6663273570966</v>
      </c>
    </row>
    <row r="4158" spans="1:7" x14ac:dyDescent="0.4">
      <c r="A4158">
        <v>57</v>
      </c>
      <c r="B4158">
        <v>2001</v>
      </c>
      <c r="C4158" t="s">
        <v>1981</v>
      </c>
      <c r="D4158">
        <v>1593</v>
      </c>
      <c r="E4158">
        <f>VLOOKUP(C4158,GDP!A$1:BG$265,43,FALSE)</f>
        <v>3219487747.2262421</v>
      </c>
      <c r="F4158">
        <f>VLOOKUP(C4158,Population!A$1:BG$265,43,FALSE)</f>
        <v>4386400</v>
      </c>
      <c r="G4158">
        <f t="shared" si="64"/>
        <v>733.97039650424995</v>
      </c>
    </row>
    <row r="4159" spans="1:7" x14ac:dyDescent="0.4">
      <c r="A4159">
        <v>58</v>
      </c>
      <c r="B4159">
        <v>2001</v>
      </c>
      <c r="C4159" t="s">
        <v>815</v>
      </c>
      <c r="D4159">
        <v>1589</v>
      </c>
      <c r="E4159">
        <f>VLOOKUP(C4159,GDP!A$1:BG$265,43,FALSE)</f>
        <v>736379777892.56201</v>
      </c>
      <c r="F4159">
        <f>VLOOKUP(C4159,Population!A$1:BG$265,43,FALSE)</f>
        <v>31081900</v>
      </c>
      <c r="G4159">
        <f t="shared" si="64"/>
        <v>23691.594718873752</v>
      </c>
    </row>
    <row r="4160" spans="1:7" x14ac:dyDescent="0.4">
      <c r="A4160">
        <v>59</v>
      </c>
      <c r="B4160">
        <v>2001</v>
      </c>
      <c r="C4160" t="s">
        <v>1261</v>
      </c>
      <c r="D4160">
        <v>1587</v>
      </c>
      <c r="E4160">
        <f>VLOOKUP(C4160,GDP!A$1:BG$265,43,FALSE)</f>
        <v>4877602059.5098343</v>
      </c>
      <c r="F4160">
        <f>VLOOKUP(C4160,Population!A$1:BG$265,43,FALSE)</f>
        <v>10134497</v>
      </c>
      <c r="G4160">
        <f t="shared" si="64"/>
        <v>481.28703965375234</v>
      </c>
    </row>
    <row r="4161" spans="1:7" x14ac:dyDescent="0.4">
      <c r="A4161">
        <v>60</v>
      </c>
      <c r="B4161">
        <v>2001</v>
      </c>
      <c r="C4161" t="s">
        <v>1988</v>
      </c>
      <c r="D4161">
        <v>1577</v>
      </c>
      <c r="E4161">
        <f>VLOOKUP(C4161,GDP!A$1:BG$265,43,FALSE)</f>
        <v>18702802394.828594</v>
      </c>
      <c r="F4161">
        <f>VLOOKUP(C4161,Population!A$1:BG$265,43,FALSE)</f>
        <v>11924946</v>
      </c>
      <c r="G4161">
        <f t="shared" si="64"/>
        <v>1568.3762756517801</v>
      </c>
    </row>
    <row r="4162" spans="1:7" x14ac:dyDescent="0.4">
      <c r="A4162">
        <v>61</v>
      </c>
      <c r="B4162">
        <v>2001</v>
      </c>
      <c r="C4162" t="s">
        <v>2104</v>
      </c>
      <c r="D4162">
        <v>1573</v>
      </c>
      <c r="E4162">
        <f>VLOOKUP(C4162,GDP!A$1:BG$265,43,FALSE)</f>
        <v>8824873259.3210545</v>
      </c>
      <c r="F4162">
        <f>VLOOKUP(C4162,Population!A$1:BG$265,43,FALSE)</f>
        <v>1272380</v>
      </c>
      <c r="G4162">
        <f t="shared" si="64"/>
        <v>6935.7214506052078</v>
      </c>
    </row>
    <row r="4163" spans="1:7" x14ac:dyDescent="0.4">
      <c r="A4163">
        <v>62</v>
      </c>
      <c r="B4163">
        <v>2001</v>
      </c>
      <c r="C4163" t="s">
        <v>2284</v>
      </c>
      <c r="D4163">
        <v>1571</v>
      </c>
      <c r="E4163">
        <f>VLOOKUP(C4163,GDP!A$1:BG$265,43,FALSE)</f>
        <v>122903960204.50462</v>
      </c>
      <c r="F4163">
        <f>VLOOKUP(C4163,Population!A$1:BG$265,43,FALSE)</f>
        <v>24948476</v>
      </c>
      <c r="G4163">
        <f t="shared" ref="G4163:G4226" si="65">IFERROR(IF(E4163*F4163=0,".",E4163/F4163),".")</f>
        <v>4926.3113387969915</v>
      </c>
    </row>
    <row r="4164" spans="1:7" x14ac:dyDescent="0.4">
      <c r="A4164">
        <v>63</v>
      </c>
      <c r="B4164">
        <v>2001</v>
      </c>
      <c r="C4164" t="s">
        <v>2072</v>
      </c>
      <c r="D4164">
        <v>1569</v>
      </c>
      <c r="E4164">
        <f>VLOOKUP(C4164,GDP!A$1:BG$265,43,FALSE)</f>
        <v>17538461538.461536</v>
      </c>
      <c r="F4164">
        <f>VLOOKUP(C4164,Population!A$1:BG$265,43,FALSE)</f>
        <v>616886</v>
      </c>
      <c r="G4164">
        <f t="shared" si="65"/>
        <v>28430.636354953</v>
      </c>
    </row>
    <row r="4165" spans="1:7" x14ac:dyDescent="0.4">
      <c r="A4165">
        <v>64</v>
      </c>
      <c r="B4165">
        <v>2001</v>
      </c>
      <c r="C4165" t="s">
        <v>74</v>
      </c>
      <c r="D4165">
        <v>1563</v>
      </c>
      <c r="E4165">
        <f>VLOOKUP(C4165,GDP!A$1:BG$265,43,FALSE)</f>
        <v>8141537937.6106796</v>
      </c>
      <c r="F4165">
        <f>VLOOKUP(C4165,Population!A$1:BG$265,43,FALSE)</f>
        <v>8496375</v>
      </c>
      <c r="G4165">
        <f t="shared" si="65"/>
        <v>958.23665240890136</v>
      </c>
    </row>
    <row r="4166" spans="1:7" x14ac:dyDescent="0.4">
      <c r="A4166">
        <v>65</v>
      </c>
      <c r="B4166">
        <v>2001</v>
      </c>
      <c r="C4166" t="s">
        <v>750</v>
      </c>
      <c r="D4166">
        <v>1558</v>
      </c>
      <c r="E4166">
        <f>VLOOKUP(C4166,GDP!A$1:BG$265,43,FALSE)</f>
        <v>34890772742.093262</v>
      </c>
      <c r="F4166">
        <f>VLOOKUP(C4166,Population!A$1:BG$265,43,FALSE)</f>
        <v>2109355</v>
      </c>
      <c r="G4166">
        <f t="shared" si="65"/>
        <v>16540.967614314926</v>
      </c>
    </row>
    <row r="4167" spans="1:7" x14ac:dyDescent="0.4">
      <c r="A4167">
        <v>66</v>
      </c>
      <c r="B4167">
        <v>2001</v>
      </c>
      <c r="C4167" t="s">
        <v>351</v>
      </c>
      <c r="D4167">
        <v>1552</v>
      </c>
      <c r="E4167" t="e">
        <f>VLOOKUP(C4167,GDP!A$1:BG$265,43,FALSE)</f>
        <v>#N/A</v>
      </c>
      <c r="F4167" t="e">
        <f>VLOOKUP(C4167,Population!A$1:BG$265,43,FALSE)</f>
        <v>#N/A</v>
      </c>
      <c r="G4167" t="str">
        <f t="shared" si="65"/>
        <v>.</v>
      </c>
    </row>
    <row r="4168" spans="1:7" x14ac:dyDescent="0.4">
      <c r="A4168">
        <v>67</v>
      </c>
      <c r="B4168">
        <v>2001</v>
      </c>
      <c r="C4168" t="s">
        <v>2002</v>
      </c>
      <c r="D4168">
        <v>1546</v>
      </c>
      <c r="E4168">
        <f>VLOOKUP(C4168,GDP!A$1:BG$265,43,FALSE)</f>
        <v>109133512304.25056</v>
      </c>
      <c r="F4168">
        <f>VLOOKUP(C4168,Population!A$1:BG$265,43,FALSE)</f>
        <v>3866243</v>
      </c>
      <c r="G4168">
        <f t="shared" si="65"/>
        <v>28227.27705016228</v>
      </c>
    </row>
    <row r="4169" spans="1:7" x14ac:dyDescent="0.4">
      <c r="A4169">
        <v>68</v>
      </c>
      <c r="B4169">
        <v>2001</v>
      </c>
      <c r="C4169" t="s">
        <v>1474</v>
      </c>
      <c r="D4169">
        <v>1538</v>
      </c>
      <c r="E4169">
        <f>VLOOKUP(C4169,GDP!A$1:BG$265,43,FALSE)</f>
        <v>8936063723.2012119</v>
      </c>
      <c r="F4169">
        <f>VLOOKUP(C4169,Population!A$1:BG$265,43,FALSE)</f>
        <v>16983266</v>
      </c>
      <c r="G4169">
        <f t="shared" si="65"/>
        <v>526.16874299685423</v>
      </c>
    </row>
    <row r="4170" spans="1:7" x14ac:dyDescent="0.4">
      <c r="A4170">
        <v>69</v>
      </c>
      <c r="B4170">
        <v>2001</v>
      </c>
      <c r="C4170" t="s">
        <v>1180</v>
      </c>
      <c r="D4170">
        <v>1535</v>
      </c>
      <c r="E4170">
        <f>VLOOKUP(C4170,GDP!A$1:BG$265,43,FALSE)</f>
        <v>9178016493.0555553</v>
      </c>
      <c r="F4170">
        <f>VLOOKUP(C4170,Population!A$1:BG$265,43,FALSE)</f>
        <v>2677011</v>
      </c>
      <c r="G4170">
        <f t="shared" si="65"/>
        <v>3428.4567725181387</v>
      </c>
    </row>
    <row r="4171" spans="1:7" x14ac:dyDescent="0.4">
      <c r="A4171">
        <v>70</v>
      </c>
      <c r="B4171">
        <v>2001</v>
      </c>
      <c r="C4171" t="s">
        <v>851</v>
      </c>
      <c r="D4171">
        <v>1533</v>
      </c>
      <c r="E4171">
        <f>VLOOKUP(C4171,GDP!A$1:BG$265,43,FALSE)</f>
        <v>0</v>
      </c>
      <c r="F4171">
        <f>VLOOKUP(C4171,Population!A$1:BG$265,43,FALSE)</f>
        <v>24251649</v>
      </c>
      <c r="G4171" t="str">
        <f t="shared" si="65"/>
        <v>.</v>
      </c>
    </row>
    <row r="4172" spans="1:7" x14ac:dyDescent="0.4">
      <c r="A4172">
        <v>71</v>
      </c>
      <c r="B4172">
        <v>2001</v>
      </c>
      <c r="C4172" t="s">
        <v>1943</v>
      </c>
      <c r="D4172">
        <v>1531</v>
      </c>
      <c r="E4172">
        <f>VLOOKUP(C4172,GDP!A$1:BG$265,43,FALSE)</f>
        <v>5748990666.1786242</v>
      </c>
      <c r="F4172">
        <f>VLOOKUP(C4172,Population!A$1:BG$265,43,FALSE)</f>
        <v>3771284</v>
      </c>
      <c r="G4172">
        <f t="shared" si="65"/>
        <v>1524.412021523339</v>
      </c>
    </row>
    <row r="4173" spans="1:7" x14ac:dyDescent="0.4">
      <c r="A4173">
        <v>72</v>
      </c>
      <c r="B4173">
        <v>2001</v>
      </c>
      <c r="C4173" t="s">
        <v>727</v>
      </c>
      <c r="D4173">
        <v>1524</v>
      </c>
      <c r="E4173">
        <f>VLOOKUP(C4173,GDP!A$1:BG$265,43,FALSE)</f>
        <v>54744714396.16655</v>
      </c>
      <c r="F4173">
        <f>VLOOKUP(C4173,Population!A$1:BG$265,43,FALSE)</f>
        <v>31592153</v>
      </c>
      <c r="G4173">
        <f t="shared" si="65"/>
        <v>1732.857978883761</v>
      </c>
    </row>
    <row r="4174" spans="1:7" x14ac:dyDescent="0.4">
      <c r="A4174">
        <v>72</v>
      </c>
      <c r="B4174">
        <v>2001</v>
      </c>
      <c r="C4174" t="s">
        <v>719</v>
      </c>
      <c r="D4174">
        <v>1524</v>
      </c>
      <c r="E4174">
        <f>VLOOKUP(C4174,GDP!A$1:BG$265,43,FALSE)</f>
        <v>53872425916.624809</v>
      </c>
      <c r="F4174">
        <f>VLOOKUP(C4174,Population!A$1:BG$265,43,FALSE)</f>
        <v>3880500</v>
      </c>
      <c r="G4174">
        <f t="shared" si="65"/>
        <v>13882.856826858602</v>
      </c>
    </row>
    <row r="4175" spans="1:7" x14ac:dyDescent="0.4">
      <c r="A4175">
        <v>74</v>
      </c>
      <c r="B4175">
        <v>2001</v>
      </c>
      <c r="C4175" t="s">
        <v>1492</v>
      </c>
      <c r="D4175">
        <v>1522</v>
      </c>
      <c r="E4175">
        <f>VLOOKUP(C4175,GDP!A$1:BG$265,43,FALSE)</f>
        <v>5314909953.9299173</v>
      </c>
      <c r="F4175">
        <f>VLOOKUP(C4175,Population!A$1:BG$265,43,FALSE)</f>
        <v>19421605</v>
      </c>
      <c r="G4175">
        <f t="shared" si="65"/>
        <v>273.6596668467883</v>
      </c>
    </row>
    <row r="4176" spans="1:7" x14ac:dyDescent="0.4">
      <c r="A4176">
        <v>75</v>
      </c>
      <c r="B4176">
        <v>2001</v>
      </c>
      <c r="C4176" t="s">
        <v>1941</v>
      </c>
      <c r="D4176">
        <v>1515</v>
      </c>
      <c r="E4176">
        <f>VLOOKUP(C4176,GDP!A$1:BG$265,43,FALSE)</f>
        <v>8976207712.7659569</v>
      </c>
      <c r="F4176">
        <f>VLOOKUP(C4176,Population!A$1:BG$265,43,FALSE)</f>
        <v>697549</v>
      </c>
      <c r="G4176">
        <f t="shared" si="65"/>
        <v>12868.210997028104</v>
      </c>
    </row>
    <row r="4177" spans="1:7" x14ac:dyDescent="0.4">
      <c r="A4177">
        <v>76</v>
      </c>
      <c r="B4177">
        <v>2001</v>
      </c>
      <c r="C4177" t="s">
        <v>1497</v>
      </c>
      <c r="D4177">
        <v>1512</v>
      </c>
      <c r="E4177">
        <f>VLOOKUP(C4177,GDP!A$1:BG$265,43,FALSE)</f>
        <v>1332328999.090771</v>
      </c>
      <c r="F4177">
        <f>VLOOKUP(C4177,Population!A$1:BG$265,43,FALSE)</f>
        <v>5111770</v>
      </c>
      <c r="G4177">
        <f t="shared" si="65"/>
        <v>260.63946521278751</v>
      </c>
    </row>
    <row r="4178" spans="1:7" x14ac:dyDescent="0.4">
      <c r="A4178">
        <v>77</v>
      </c>
      <c r="B4178">
        <v>2001</v>
      </c>
      <c r="C4178" t="s">
        <v>2121</v>
      </c>
      <c r="D4178">
        <v>1507</v>
      </c>
      <c r="E4178">
        <f>VLOOKUP(C4178,GDP!A$1:BG$265,43,FALSE)</f>
        <v>6777384699.999999</v>
      </c>
      <c r="F4178">
        <f>VLOOKUP(C4178,Population!A$1:BG$265,43,FALSE)</f>
        <v>12366165</v>
      </c>
      <c r="G4178">
        <f t="shared" si="65"/>
        <v>548.05873122346327</v>
      </c>
    </row>
    <row r="4179" spans="1:7" x14ac:dyDescent="0.4">
      <c r="A4179">
        <v>77</v>
      </c>
      <c r="B4179">
        <v>2001</v>
      </c>
      <c r="C4179" t="s">
        <v>1944</v>
      </c>
      <c r="D4179">
        <v>1507</v>
      </c>
      <c r="E4179">
        <f>VLOOKUP(C4179,GDP!A$1:BG$265,43,FALSE)</f>
        <v>12354820143.88489</v>
      </c>
      <c r="F4179">
        <f>VLOOKUP(C4179,Population!A$1:BG$265,43,FALSE)</f>
        <v>9928549</v>
      </c>
      <c r="G4179">
        <f t="shared" si="65"/>
        <v>1244.3731852343067</v>
      </c>
    </row>
    <row r="4180" spans="1:7" x14ac:dyDescent="0.4">
      <c r="A4180">
        <v>79</v>
      </c>
      <c r="B4180">
        <v>2001</v>
      </c>
      <c r="C4180" t="s">
        <v>1961</v>
      </c>
      <c r="D4180">
        <v>1501</v>
      </c>
      <c r="E4180">
        <f>VLOOKUP(C4180,GDP!A$1:BG$265,43,FALSE)</f>
        <v>10567304189.435337</v>
      </c>
      <c r="F4180">
        <f>VLOOKUP(C4180,Population!A$1:BG$265,43,FALSE)</f>
        <v>960282</v>
      </c>
      <c r="G4180">
        <f t="shared" si="65"/>
        <v>11004.375995213215</v>
      </c>
    </row>
    <row r="4181" spans="1:7" x14ac:dyDescent="0.4">
      <c r="A4181">
        <v>80</v>
      </c>
      <c r="B4181">
        <v>2001</v>
      </c>
      <c r="C4181" t="s">
        <v>2120</v>
      </c>
      <c r="D4181">
        <v>1500</v>
      </c>
      <c r="E4181">
        <f>VLOOKUP(C4181,GDP!A$1:BG$265,43,FALSE)</f>
        <v>4094480988.1193051</v>
      </c>
      <c r="F4181">
        <f>VLOOKUP(C4181,Population!A$1:BG$265,43,FALSE)</f>
        <v>10824125</v>
      </c>
      <c r="G4181">
        <f t="shared" si="65"/>
        <v>378.27362379123531</v>
      </c>
    </row>
    <row r="4182" spans="1:7" x14ac:dyDescent="0.4">
      <c r="A4182">
        <v>81</v>
      </c>
      <c r="B4182">
        <v>2001</v>
      </c>
      <c r="C4182" t="s">
        <v>2110</v>
      </c>
      <c r="D4182">
        <v>1498</v>
      </c>
      <c r="E4182">
        <f>VLOOKUP(C4182,GDP!A$1:BG$265,43,FALSE)</f>
        <v>11401351420.171762</v>
      </c>
      <c r="F4182">
        <f>VLOOKUP(C4182,Population!A$1:BG$265,43,FALSE)</f>
        <v>24964450</v>
      </c>
      <c r="G4182">
        <f t="shared" si="65"/>
        <v>456.70348916846808</v>
      </c>
    </row>
    <row r="4183" spans="1:7" x14ac:dyDescent="0.4">
      <c r="A4183">
        <v>82</v>
      </c>
      <c r="B4183">
        <v>2001</v>
      </c>
      <c r="C4183" t="s">
        <v>2014</v>
      </c>
      <c r="D4183">
        <v>1494</v>
      </c>
      <c r="E4183">
        <f>VLOOKUP(C4183,GDP!A$1:BG$265,43,FALSE)</f>
        <v>521000000</v>
      </c>
      <c r="F4183">
        <f>VLOOKUP(C4183,Population!A$1:BG$265,43,FALSE)</f>
        <v>2991132</v>
      </c>
      <c r="G4183">
        <f t="shared" si="65"/>
        <v>174.1815473205462</v>
      </c>
    </row>
    <row r="4184" spans="1:7" x14ac:dyDescent="0.4">
      <c r="A4184">
        <v>83</v>
      </c>
      <c r="B4184">
        <v>2001</v>
      </c>
      <c r="C4184" t="s">
        <v>1983</v>
      </c>
      <c r="D4184">
        <v>1493</v>
      </c>
      <c r="E4184">
        <f>VLOOKUP(C4184,GDP!A$1:BG$265,43,FALSE)</f>
        <v>2833442750.4363899</v>
      </c>
      <c r="F4184">
        <f>VLOOKUP(C4184,Population!A$1:BG$265,43,FALSE)</f>
        <v>8971139</v>
      </c>
      <c r="G4184">
        <f t="shared" si="65"/>
        <v>315.83980032372591</v>
      </c>
    </row>
    <row r="4185" spans="1:7" x14ac:dyDescent="0.4">
      <c r="A4185">
        <v>84</v>
      </c>
      <c r="B4185">
        <v>2001</v>
      </c>
      <c r="C4185" t="s">
        <v>529</v>
      </c>
      <c r="D4185">
        <v>1489</v>
      </c>
      <c r="E4185">
        <f>VLOOKUP(C4185,GDP!A$1:BG$265,43,FALSE)</f>
        <v>12282533600.000002</v>
      </c>
      <c r="F4185">
        <f>VLOOKUP(C4185,Population!A$1:BG$265,43,FALSE)</f>
        <v>5905962</v>
      </c>
      <c r="G4185">
        <f t="shared" si="65"/>
        <v>2079.6838178098678</v>
      </c>
    </row>
    <row r="4186" spans="1:7" x14ac:dyDescent="0.4">
      <c r="A4186">
        <v>85</v>
      </c>
      <c r="B4186">
        <v>2001</v>
      </c>
      <c r="C4186" t="s">
        <v>1929</v>
      </c>
      <c r="D4186">
        <v>1471</v>
      </c>
      <c r="E4186">
        <f>VLOOKUP(C4186,GDP!A$1:BG$265,43,FALSE)</f>
        <v>4060758804.120841</v>
      </c>
      <c r="F4186">
        <f>VLOOKUP(C4186,Population!A$1:BG$265,43,FALSE)</f>
        <v>3060173</v>
      </c>
      <c r="G4186">
        <f t="shared" si="65"/>
        <v>1326.9703392980857</v>
      </c>
    </row>
    <row r="4187" spans="1:7" x14ac:dyDescent="0.4">
      <c r="A4187">
        <v>86</v>
      </c>
      <c r="B4187">
        <v>2001</v>
      </c>
      <c r="C4187" t="s">
        <v>1932</v>
      </c>
      <c r="D4187">
        <v>1470</v>
      </c>
      <c r="E4187">
        <f>VLOOKUP(C4187,GDP!A$1:BG$265,43,FALSE)</f>
        <v>103311640571.81757</v>
      </c>
      <c r="F4187">
        <f>VLOOKUP(C4187,Population!A$1:BG$265,43,FALSE)</f>
        <v>3326032</v>
      </c>
      <c r="G4187">
        <f t="shared" si="65"/>
        <v>31061.529345423485</v>
      </c>
    </row>
    <row r="4188" spans="1:7" x14ac:dyDescent="0.4">
      <c r="A4188">
        <v>87</v>
      </c>
      <c r="B4188">
        <v>2001</v>
      </c>
      <c r="C4188" t="s">
        <v>2260</v>
      </c>
      <c r="D4188">
        <v>1469</v>
      </c>
      <c r="E4188" t="e">
        <f>VLOOKUP(C4188,GDP!A$1:BG$265,43,FALSE)</f>
        <v>#N/A</v>
      </c>
      <c r="F4188" t="e">
        <f>VLOOKUP(C4188,Population!A$1:BG$265,43,FALSE)</f>
        <v>#N/A</v>
      </c>
      <c r="G4188" t="str">
        <f t="shared" si="65"/>
        <v>.</v>
      </c>
    </row>
    <row r="4189" spans="1:7" x14ac:dyDescent="0.4">
      <c r="A4189">
        <v>88</v>
      </c>
      <c r="B4189">
        <v>2001</v>
      </c>
      <c r="C4189" t="s">
        <v>2005</v>
      </c>
      <c r="D4189">
        <v>1465</v>
      </c>
      <c r="E4189">
        <f>VLOOKUP(C4189,GDP!A$1:BG$265,43,FALSE)</f>
        <v>22152694161.888237</v>
      </c>
      <c r="F4189">
        <f>VLOOKUP(C4189,Population!A$1:BG$265,43,FALSE)</f>
        <v>14858335</v>
      </c>
      <c r="G4189">
        <f t="shared" si="65"/>
        <v>1490.9270898716604</v>
      </c>
    </row>
    <row r="4190" spans="1:7" x14ac:dyDescent="0.4">
      <c r="A4190">
        <v>89</v>
      </c>
      <c r="B4190">
        <v>2001</v>
      </c>
      <c r="C4190" t="s">
        <v>591</v>
      </c>
      <c r="D4190">
        <v>1464</v>
      </c>
      <c r="E4190">
        <f>VLOOKUP(C4190,GDP!A$1:BG$265,43,FALSE)</f>
        <v>3596443004.5616493</v>
      </c>
      <c r="F4190">
        <f>VLOOKUP(C4190,Population!A$1:BG$265,43,FALSE)</f>
        <v>8692567</v>
      </c>
      <c r="G4190">
        <f t="shared" si="65"/>
        <v>413.73773760520334</v>
      </c>
    </row>
    <row r="4191" spans="1:7" x14ac:dyDescent="0.4">
      <c r="A4191">
        <v>90</v>
      </c>
      <c r="B4191">
        <v>2001</v>
      </c>
      <c r="C4191" t="s">
        <v>1980</v>
      </c>
      <c r="D4191">
        <v>1452</v>
      </c>
      <c r="E4191">
        <f>VLOOKUP(C4191,GDP!A$1:BG$265,43,FALSE)</f>
        <v>5018874179.1870413</v>
      </c>
      <c r="F4191">
        <f>VLOOKUP(C4191,Population!A$1:BG$265,43,FALSE)</f>
        <v>1262259</v>
      </c>
      <c r="G4191">
        <f t="shared" si="65"/>
        <v>3976.1048874969729</v>
      </c>
    </row>
    <row r="4192" spans="1:7" x14ac:dyDescent="0.4">
      <c r="A4192">
        <v>91</v>
      </c>
      <c r="B4192">
        <v>2001</v>
      </c>
      <c r="C4192" t="s">
        <v>1961</v>
      </c>
      <c r="D4192">
        <v>1451</v>
      </c>
      <c r="E4192">
        <f>VLOOKUP(C4192,GDP!A$1:BG$265,43,FALSE)</f>
        <v>10567304189.435337</v>
      </c>
      <c r="F4192">
        <f>VLOOKUP(C4192,Population!A$1:BG$265,43,FALSE)</f>
        <v>960282</v>
      </c>
      <c r="G4192">
        <f t="shared" si="65"/>
        <v>11004.375995213215</v>
      </c>
    </row>
    <row r="4193" spans="1:7" x14ac:dyDescent="0.4">
      <c r="A4193">
        <v>92</v>
      </c>
      <c r="B4193">
        <v>2001</v>
      </c>
      <c r="C4193" t="s">
        <v>186</v>
      </c>
      <c r="D4193">
        <v>1449</v>
      </c>
      <c r="E4193">
        <f>VLOOKUP(C4193,GDP!A$1:BG$265,43,FALSE)</f>
        <v>31682400000</v>
      </c>
      <c r="F4193">
        <f>VLOOKUP(C4193,Population!A$1:BG$265,43,FALSE)</f>
        <v>11186542</v>
      </c>
      <c r="G4193">
        <f t="shared" si="65"/>
        <v>2832.1888926890902</v>
      </c>
    </row>
    <row r="4194" spans="1:7" x14ac:dyDescent="0.4">
      <c r="A4194">
        <v>93</v>
      </c>
      <c r="B4194">
        <v>2001</v>
      </c>
      <c r="C4194" t="s">
        <v>2282</v>
      </c>
      <c r="D4194">
        <v>1446</v>
      </c>
      <c r="E4194">
        <f>VLOOKUP(C4194,GDP!A$1:BG$265,43,FALSE)</f>
        <v>21099833783.50301</v>
      </c>
      <c r="F4194">
        <f>VLOOKUP(C4194,Population!A$1:BG$265,43,FALSE)</f>
        <v>16766899</v>
      </c>
      <c r="G4194">
        <f t="shared" si="65"/>
        <v>1258.4219528908125</v>
      </c>
    </row>
    <row r="4195" spans="1:7" x14ac:dyDescent="0.4">
      <c r="A4195">
        <v>94</v>
      </c>
      <c r="B4195">
        <v>2001</v>
      </c>
      <c r="C4195" t="s">
        <v>2287</v>
      </c>
      <c r="D4195">
        <v>1445</v>
      </c>
      <c r="E4195">
        <f>VLOOKUP(C4195,GDP!A$1:BG$265,43,FALSE)</f>
        <v>3709637829.9486609</v>
      </c>
      <c r="F4195">
        <f>VLOOKUP(C4195,Population!A$1:BG$265,43,FALSE)</f>
        <v>2042842</v>
      </c>
      <c r="G4195">
        <f t="shared" si="65"/>
        <v>1815.9200907112056</v>
      </c>
    </row>
    <row r="4196" spans="1:7" x14ac:dyDescent="0.4">
      <c r="A4196">
        <v>95</v>
      </c>
      <c r="B4196">
        <v>2001</v>
      </c>
      <c r="C4196" t="s">
        <v>2095</v>
      </c>
      <c r="D4196">
        <v>1442</v>
      </c>
      <c r="E4196">
        <f>VLOOKUP(C4196,GDP!A$1:BG$265,43,FALSE)</f>
        <v>120296746256.63092</v>
      </c>
      <c r="F4196">
        <f>VLOOKUP(C4196,Population!A$1:BG$265,43,FALSE)</f>
        <v>63543322</v>
      </c>
      <c r="G4196">
        <f t="shared" si="65"/>
        <v>1893.145376576801</v>
      </c>
    </row>
    <row r="4197" spans="1:7" x14ac:dyDescent="0.4">
      <c r="A4197">
        <v>96</v>
      </c>
      <c r="B4197">
        <v>2001</v>
      </c>
      <c r="C4197" t="s">
        <v>2038</v>
      </c>
      <c r="D4197">
        <v>1437</v>
      </c>
      <c r="E4197">
        <f>VLOOKUP(C4197,GDP!A$1:BG$265,43,FALSE)</f>
        <v>3465305993.4778323</v>
      </c>
      <c r="F4197">
        <f>VLOOKUP(C4197,Population!A$1:BG$265,43,FALSE)</f>
        <v>11293258</v>
      </c>
      <c r="G4197">
        <f t="shared" si="65"/>
        <v>306.84732372870894</v>
      </c>
    </row>
    <row r="4198" spans="1:7" x14ac:dyDescent="0.4">
      <c r="A4198">
        <v>97</v>
      </c>
      <c r="B4198">
        <v>2001</v>
      </c>
      <c r="C4198" t="s">
        <v>2096</v>
      </c>
      <c r="D4198">
        <v>1436</v>
      </c>
      <c r="E4198">
        <f>VLOOKUP(C4198,GDP!A$1:BG$265,43,FALSE)</f>
        <v>1080774007.2506535</v>
      </c>
      <c r="F4198">
        <f>VLOOKUP(C4198,Population!A$1:BG$265,43,FALSE)</f>
        <v>6327125</v>
      </c>
      <c r="G4198">
        <f t="shared" si="65"/>
        <v>170.81597206482462</v>
      </c>
    </row>
    <row r="4199" spans="1:7" x14ac:dyDescent="0.4">
      <c r="A4199">
        <v>98</v>
      </c>
      <c r="B4199">
        <v>2001</v>
      </c>
      <c r="C4199" t="s">
        <v>2285</v>
      </c>
      <c r="D4199">
        <v>1429</v>
      </c>
      <c r="E4199">
        <f>VLOOKUP(C4199,GDP!A$1:BG$265,43,FALSE)</f>
        <v>7438189100.333333</v>
      </c>
      <c r="F4199">
        <f>VLOOKUP(C4199,Population!A$1:BG$265,43,FALSE)</f>
        <v>48394338</v>
      </c>
      <c r="G4199">
        <f t="shared" si="65"/>
        <v>153.69957329167997</v>
      </c>
    </row>
    <row r="4200" spans="1:7" x14ac:dyDescent="0.4">
      <c r="A4200">
        <v>99</v>
      </c>
      <c r="B4200">
        <v>2001</v>
      </c>
      <c r="C4200" t="s">
        <v>2058</v>
      </c>
      <c r="D4200">
        <v>1428</v>
      </c>
      <c r="E4200">
        <f>VLOOKUP(C4200,GDP!A$1:BG$265,43,FALSE)</f>
        <v>19452015604.681404</v>
      </c>
      <c r="F4200">
        <f>VLOOKUP(C4200,Population!A$1:BG$265,43,FALSE)</f>
        <v>2294787</v>
      </c>
      <c r="G4200">
        <f t="shared" si="65"/>
        <v>8476.6105109892142</v>
      </c>
    </row>
    <row r="4201" spans="1:7" x14ac:dyDescent="0.4">
      <c r="A4201">
        <v>100</v>
      </c>
      <c r="B4201">
        <v>2001</v>
      </c>
      <c r="C4201" t="s">
        <v>1977</v>
      </c>
      <c r="D4201">
        <v>1426</v>
      </c>
      <c r="E4201">
        <f>VLOOKUP(C4201,GDP!A$1:BG$265,43,FALSE)</f>
        <v>1660102345.6030922</v>
      </c>
      <c r="F4201">
        <f>VLOOKUP(C4201,Population!A$1:BG$265,43,FALSE)</f>
        <v>814218</v>
      </c>
      <c r="G4201">
        <f t="shared" si="65"/>
        <v>2038.8917287545746</v>
      </c>
    </row>
    <row r="4202" spans="1:7" x14ac:dyDescent="0.4">
      <c r="A4202">
        <v>1</v>
      </c>
      <c r="B4202">
        <v>2002</v>
      </c>
      <c r="C4202" t="s">
        <v>51</v>
      </c>
      <c r="D4202">
        <v>2058</v>
      </c>
      <c r="E4202">
        <f>VLOOKUP(C4202,GDP!A$1:BG$265,44,FALSE)</f>
        <v>507962487700.02393</v>
      </c>
      <c r="F4202">
        <f>VLOOKUP(C4202,Population!A$1:BG$265,44,FALSE)</f>
        <v>180151021</v>
      </c>
      <c r="G4202">
        <f t="shared" si="65"/>
        <v>2819.6481201181973</v>
      </c>
    </row>
    <row r="4203" spans="1:7" x14ac:dyDescent="0.4">
      <c r="A4203">
        <v>2</v>
      </c>
      <c r="B4203">
        <v>2002</v>
      </c>
      <c r="C4203" t="s">
        <v>118</v>
      </c>
      <c r="D4203">
        <v>2050</v>
      </c>
      <c r="E4203">
        <f>VLOOKUP(C4203,GDP!A$1:BG$265,44,FALSE)</f>
        <v>465368906455.86298</v>
      </c>
      <c r="F4203">
        <f>VLOOKUP(C4203,Population!A$1:BG$265,44,FALSE)</f>
        <v>16148929</v>
      </c>
      <c r="G4203">
        <f t="shared" si="65"/>
        <v>28817.323207988775</v>
      </c>
    </row>
    <row r="4204" spans="1:7" x14ac:dyDescent="0.4">
      <c r="A4204">
        <v>3</v>
      </c>
      <c r="B4204">
        <v>2002</v>
      </c>
      <c r="C4204" t="s">
        <v>140</v>
      </c>
      <c r="D4204">
        <v>1997</v>
      </c>
      <c r="E4204">
        <f>VLOOKUP(C4204,GDP!A$1:BG$265,44,FALSE)</f>
        <v>705145868624.12952</v>
      </c>
      <c r="F4204">
        <f>VLOOKUP(C4204,Population!A$1:BG$265,44,FALSE)</f>
        <v>41431558</v>
      </c>
      <c r="G4204">
        <f t="shared" si="65"/>
        <v>17019.535413660513</v>
      </c>
    </row>
    <row r="4205" spans="1:7" x14ac:dyDescent="0.4">
      <c r="A4205">
        <v>4</v>
      </c>
      <c r="B4205">
        <v>2002</v>
      </c>
      <c r="C4205" t="s">
        <v>65</v>
      </c>
      <c r="D4205">
        <v>1995</v>
      </c>
      <c r="E4205">
        <f>VLOOKUP(C4205,GDP!A$1:BG$265,44,FALSE)</f>
        <v>97724004251.860199</v>
      </c>
      <c r="F4205">
        <f>VLOOKUP(C4205,Population!A$1:BG$265,44,FALSE)</f>
        <v>37889370</v>
      </c>
      <c r="G4205">
        <f t="shared" si="65"/>
        <v>2579.1931682120921</v>
      </c>
    </row>
    <row r="4206" spans="1:7" x14ac:dyDescent="0.4">
      <c r="A4206">
        <v>5</v>
      </c>
      <c r="B4206">
        <v>2002</v>
      </c>
      <c r="C4206" t="s">
        <v>32</v>
      </c>
      <c r="D4206">
        <v>1977</v>
      </c>
      <c r="E4206">
        <f>VLOOKUP(C4206,GDP!A$1:BG$265,44,FALSE)</f>
        <v>1494286655373.6118</v>
      </c>
      <c r="F4206">
        <f>VLOOKUP(C4206,Population!A$1:BG$265,44,FALSE)</f>
        <v>61805267</v>
      </c>
      <c r="G4206">
        <f t="shared" si="65"/>
        <v>24177.335167464156</v>
      </c>
    </row>
    <row r="4207" spans="1:7" x14ac:dyDescent="0.4">
      <c r="A4207">
        <v>6</v>
      </c>
      <c r="B4207">
        <v>2002</v>
      </c>
      <c r="C4207" t="s">
        <v>232</v>
      </c>
      <c r="D4207">
        <v>1954</v>
      </c>
      <c r="E4207">
        <f>VLOOKUP(C4207,GDP!A$1:BG$265,44,FALSE)</f>
        <v>1768408273381.2949</v>
      </c>
      <c r="F4207">
        <f>VLOOKUP(C4207,Population!A$1:BG$265,44,FALSE)</f>
        <v>59370479</v>
      </c>
      <c r="G4207">
        <f t="shared" si="65"/>
        <v>29785.986287584019</v>
      </c>
    </row>
    <row r="4208" spans="1:7" x14ac:dyDescent="0.4">
      <c r="A4208">
        <v>7</v>
      </c>
      <c r="B4208">
        <v>2002</v>
      </c>
      <c r="C4208" t="s">
        <v>133</v>
      </c>
      <c r="D4208">
        <v>1938</v>
      </c>
      <c r="E4208">
        <f>VLOOKUP(C4208,GDP!A$1:BG$265,44,FALSE)</f>
        <v>2079136081309.9944</v>
      </c>
      <c r="F4208">
        <f>VLOOKUP(C4208,Population!A$1:BG$265,44,FALSE)</f>
        <v>82488495</v>
      </c>
      <c r="G4208">
        <f t="shared" si="65"/>
        <v>25205.164445174982</v>
      </c>
    </row>
    <row r="4209" spans="1:7" x14ac:dyDescent="0.4">
      <c r="A4209">
        <v>8</v>
      </c>
      <c r="B4209">
        <v>2002</v>
      </c>
      <c r="C4209" t="s">
        <v>467</v>
      </c>
      <c r="D4209">
        <v>1931</v>
      </c>
      <c r="E4209">
        <f>VLOOKUP(C4209,GDP!A$1:BG$265,44,FALSE)</f>
        <v>134228697534.34972</v>
      </c>
      <c r="F4209">
        <f>VLOOKUP(C4209,Population!A$1:BG$265,44,FALSE)</f>
        <v>10419631</v>
      </c>
      <c r="G4209">
        <f t="shared" si="65"/>
        <v>12882.288973030783</v>
      </c>
    </row>
    <row r="4210" spans="1:7" x14ac:dyDescent="0.4">
      <c r="A4210">
        <v>9</v>
      </c>
      <c r="B4210">
        <v>2002</v>
      </c>
      <c r="C4210" t="s">
        <v>858</v>
      </c>
      <c r="D4210">
        <v>1912</v>
      </c>
      <c r="E4210">
        <f>VLOOKUP(C4210,GDP!A$1:BG$265,44,FALSE)</f>
        <v>178635160297.4147</v>
      </c>
      <c r="F4210">
        <f>VLOOKUP(C4210,Population!A$1:BG$265,44,FALSE)</f>
        <v>5375931</v>
      </c>
      <c r="G4210">
        <f t="shared" si="65"/>
        <v>33228.69290871008</v>
      </c>
    </row>
    <row r="4211" spans="1:7" x14ac:dyDescent="0.4">
      <c r="A4211">
        <v>10</v>
      </c>
      <c r="B4211">
        <v>2002</v>
      </c>
      <c r="C4211" t="s">
        <v>295</v>
      </c>
      <c r="D4211">
        <v>1896</v>
      </c>
      <c r="E4211">
        <f>VLOOKUP(C4211,GDP!A$1:BG$265,44,FALSE)</f>
        <v>238428126326.9639</v>
      </c>
      <c r="F4211">
        <f>VLOOKUP(C4211,Population!A$1:BG$265,44,FALSE)</f>
        <v>65143054</v>
      </c>
      <c r="G4211">
        <f t="shared" si="65"/>
        <v>3660.0698261239627</v>
      </c>
    </row>
    <row r="4212" spans="1:7" x14ac:dyDescent="0.4">
      <c r="A4212">
        <v>11</v>
      </c>
      <c r="B4212">
        <v>2002</v>
      </c>
      <c r="C4212" t="s">
        <v>147</v>
      </c>
      <c r="D4212">
        <v>1879</v>
      </c>
      <c r="E4212">
        <f>VLOOKUP(C4212,GDP!A$1:BG$265,44,FALSE)</f>
        <v>1266510634293.2429</v>
      </c>
      <c r="F4212">
        <f>VLOOKUP(C4212,Population!A$1:BG$265,44,FALSE)</f>
        <v>57059007</v>
      </c>
      <c r="G4212">
        <f t="shared" si="65"/>
        <v>22196.506754722228</v>
      </c>
    </row>
    <row r="4213" spans="1:7" x14ac:dyDescent="0.4">
      <c r="A4213">
        <v>12</v>
      </c>
      <c r="B4213">
        <v>2002</v>
      </c>
      <c r="C4213" t="s">
        <v>1485</v>
      </c>
      <c r="D4213">
        <v>1871</v>
      </c>
      <c r="E4213">
        <f>VLOOKUP(C4213,GDP!A$1:BG$265,44,FALSE)</f>
        <v>81910771993.915451</v>
      </c>
      <c r="F4213">
        <f>VLOOKUP(C4213,Population!A$1:BG$265,44,FALSE)</f>
        <v>10196916</v>
      </c>
      <c r="G4213">
        <f t="shared" si="65"/>
        <v>8032.8966124576737</v>
      </c>
    </row>
    <row r="4214" spans="1:7" x14ac:dyDescent="0.4">
      <c r="A4214">
        <v>13</v>
      </c>
      <c r="B4214">
        <v>2002</v>
      </c>
      <c r="C4214" t="s">
        <v>399</v>
      </c>
      <c r="D4214">
        <v>1863</v>
      </c>
      <c r="E4214">
        <f>VLOOKUP(C4214,GDP!A$1:BG$265,44,FALSE)</f>
        <v>97933391976.083038</v>
      </c>
      <c r="F4214">
        <f>VLOOKUP(C4214,Population!A$1:BG$265,44,FALSE)</f>
        <v>41572491</v>
      </c>
      <c r="G4214">
        <f t="shared" si="65"/>
        <v>2355.7258566989176</v>
      </c>
    </row>
    <row r="4215" spans="1:7" x14ac:dyDescent="0.4">
      <c r="A4215">
        <v>14</v>
      </c>
      <c r="B4215">
        <v>2002</v>
      </c>
      <c r="C4215" t="s">
        <v>2002</v>
      </c>
      <c r="D4215">
        <v>1848</v>
      </c>
      <c r="E4215">
        <f>VLOOKUP(C4215,GDP!A$1:BG$265,44,FALSE)</f>
        <v>127945379258.42274</v>
      </c>
      <c r="F4215">
        <f>VLOOKUP(C4215,Population!A$1:BG$265,44,FALSE)</f>
        <v>3931947</v>
      </c>
      <c r="G4215">
        <f t="shared" si="65"/>
        <v>32539.955207540374</v>
      </c>
    </row>
    <row r="4216" spans="1:7" x14ac:dyDescent="0.4">
      <c r="A4216">
        <v>15</v>
      </c>
      <c r="B4216">
        <v>2002</v>
      </c>
      <c r="C4216" t="s">
        <v>33</v>
      </c>
      <c r="D4216">
        <v>1833</v>
      </c>
      <c r="E4216">
        <f>VLOOKUP(C4216,GDP!A$1:BG$265,44,FALSE)</f>
        <v>772106378935.37695</v>
      </c>
      <c r="F4216">
        <f>VLOOKUP(C4216,Population!A$1:BG$265,44,FALSE)</f>
        <v>104355608</v>
      </c>
      <c r="G4216">
        <f t="shared" si="65"/>
        <v>7398.8010202132782</v>
      </c>
    </row>
    <row r="4217" spans="1:7" x14ac:dyDescent="0.4">
      <c r="A4217">
        <v>16</v>
      </c>
      <c r="B4217">
        <v>2002</v>
      </c>
      <c r="C4217" t="s">
        <v>2109</v>
      </c>
      <c r="D4217">
        <v>1826</v>
      </c>
      <c r="E4217">
        <f>VLOOKUP(C4217,GDP!A$1:BG$265,44,FALSE)</f>
        <v>10977514000000</v>
      </c>
      <c r="F4217">
        <f>VLOOKUP(C4217,Population!A$1:BG$265,44,FALSE)</f>
        <v>287625193</v>
      </c>
      <c r="G4217">
        <f t="shared" si="65"/>
        <v>38166.037840781217</v>
      </c>
    </row>
    <row r="4218" spans="1:7" x14ac:dyDescent="0.4">
      <c r="A4218">
        <v>17</v>
      </c>
      <c r="B4218">
        <v>2002</v>
      </c>
      <c r="C4218" t="s">
        <v>126</v>
      </c>
      <c r="D4218">
        <v>1821</v>
      </c>
      <c r="E4218">
        <f>VLOOKUP(C4218,GDP!A$1:BG$265,44,FALSE)</f>
        <v>263926220332.54254</v>
      </c>
      <c r="F4218">
        <f>VLOOKUP(C4218,Population!A$1:BG$265,44,FALSE)</f>
        <v>8924958</v>
      </c>
      <c r="G4218">
        <f t="shared" si="65"/>
        <v>29571.704464328297</v>
      </c>
    </row>
    <row r="4219" spans="1:7" x14ac:dyDescent="0.4">
      <c r="A4219">
        <v>18</v>
      </c>
      <c r="B4219">
        <v>2002</v>
      </c>
      <c r="C4219" t="s">
        <v>1607</v>
      </c>
      <c r="D4219">
        <v>1812</v>
      </c>
      <c r="E4219">
        <f>VLOOKUP(C4219,GDP!A$1:BG$265,44,FALSE)</f>
        <v>16116843146.480574</v>
      </c>
      <c r="F4219">
        <f>VLOOKUP(C4219,Population!A$1:BG$265,44,FALSE)</f>
        <v>7496522</v>
      </c>
      <c r="G4219">
        <f t="shared" si="65"/>
        <v>2149.9094041851108</v>
      </c>
    </row>
    <row r="4220" spans="1:7" x14ac:dyDescent="0.4">
      <c r="A4220">
        <v>19</v>
      </c>
      <c r="B4220">
        <v>2002</v>
      </c>
      <c r="C4220" t="s">
        <v>1170</v>
      </c>
      <c r="D4220">
        <v>1809</v>
      </c>
      <c r="E4220">
        <f>VLOOKUP(C4220,GDP!A$1:BG$265,44,FALSE)</f>
        <v>4115116279069.7671</v>
      </c>
      <c r="F4220">
        <f>VLOOKUP(C4220,Population!A$1:BG$265,44,FALSE)</f>
        <v>127445000</v>
      </c>
      <c r="G4220">
        <f t="shared" si="65"/>
        <v>32289.350536072558</v>
      </c>
    </row>
    <row r="4221" spans="1:7" x14ac:dyDescent="0.4">
      <c r="A4221">
        <v>20</v>
      </c>
      <c r="B4221">
        <v>2002</v>
      </c>
      <c r="C4221" t="s">
        <v>2073</v>
      </c>
      <c r="D4221">
        <v>1808</v>
      </c>
      <c r="E4221">
        <f>VLOOKUP(C4221,GDP!A$1:BG$265,44,FALSE)</f>
        <v>345110438692.185</v>
      </c>
      <c r="F4221">
        <f>VLOOKUP(C4221,Population!A$1:BG$265,44,FALSE)</f>
        <v>145306046</v>
      </c>
      <c r="G4221">
        <f t="shared" si="65"/>
        <v>2375.0590439449779</v>
      </c>
    </row>
    <row r="4222" spans="1:7" x14ac:dyDescent="0.4">
      <c r="A4222">
        <v>21</v>
      </c>
      <c r="B4222">
        <v>2002</v>
      </c>
      <c r="C4222" t="s">
        <v>565</v>
      </c>
      <c r="D4222">
        <v>1807</v>
      </c>
      <c r="E4222">
        <f>VLOOKUP(C4222,GDP!A$1:BG$265,44,FALSE)</f>
        <v>394486709920.46881</v>
      </c>
      <c r="F4222">
        <f>VLOOKUP(C4222,Population!A$1:BG$265,44,FALSE)</f>
        <v>19651400</v>
      </c>
      <c r="G4222">
        <f t="shared" si="65"/>
        <v>20074.229312948126</v>
      </c>
    </row>
    <row r="4223" spans="1:7" x14ac:dyDescent="0.4">
      <c r="A4223">
        <v>22</v>
      </c>
      <c r="B4223">
        <v>2002</v>
      </c>
      <c r="C4223" t="s">
        <v>1181</v>
      </c>
      <c r="D4223">
        <v>1802</v>
      </c>
      <c r="E4223">
        <f>VLOOKUP(C4223,GDP!A$1:BG$265,44,FALSE)</f>
        <v>26878499206.016491</v>
      </c>
      <c r="F4223">
        <f>VLOOKUP(C4223,Population!A$1:BG$265,44,FALSE)</f>
        <v>4440000</v>
      </c>
      <c r="G4223">
        <f t="shared" si="65"/>
        <v>6053.716037391102</v>
      </c>
    </row>
    <row r="4224" spans="1:7" x14ac:dyDescent="0.4">
      <c r="A4224">
        <v>23</v>
      </c>
      <c r="B4224">
        <v>2002</v>
      </c>
      <c r="C4224" t="s">
        <v>192</v>
      </c>
      <c r="D4224">
        <v>1798</v>
      </c>
      <c r="E4224">
        <f>VLOOKUP(C4224,GDP!A$1:BG$265,44,FALSE)</f>
        <v>195418347152.9848</v>
      </c>
      <c r="F4224">
        <f>VLOOKUP(C4224,Population!A$1:BG$265,44,FALSE)</f>
        <v>4538159</v>
      </c>
      <c r="G4224">
        <f t="shared" si="65"/>
        <v>43061.150381241554</v>
      </c>
    </row>
    <row r="4225" spans="1:7" x14ac:dyDescent="0.4">
      <c r="A4225">
        <v>24</v>
      </c>
      <c r="B4225">
        <v>2002</v>
      </c>
      <c r="C4225" t="s">
        <v>709</v>
      </c>
      <c r="D4225">
        <v>1796</v>
      </c>
      <c r="E4225">
        <f>VLOOKUP(C4225,GDP!A$1:BG$265,44,FALSE)</f>
        <v>11579343088.16132</v>
      </c>
      <c r="F4225">
        <f>VLOOKUP(C4225,Population!A$1:BG$265,44,FALSE)</f>
        <v>16084886</v>
      </c>
      <c r="G4225">
        <f t="shared" si="65"/>
        <v>719.88965841357651</v>
      </c>
    </row>
    <row r="4226" spans="1:7" x14ac:dyDescent="0.4">
      <c r="A4226">
        <v>25</v>
      </c>
      <c r="B4226">
        <v>2002</v>
      </c>
      <c r="C4226" t="s">
        <v>59</v>
      </c>
      <c r="D4226">
        <v>1793</v>
      </c>
      <c r="E4226">
        <f>VLOOKUP(C4226,GDP!A$1:BG$265,44,FALSE)</f>
        <v>46174557555.589172</v>
      </c>
      <c r="F4226">
        <f>VLOOKUP(C4226,Population!A$1:BG$265,44,FALSE)</f>
        <v>21730496</v>
      </c>
      <c r="G4226">
        <f t="shared" si="65"/>
        <v>2124.8736133583502</v>
      </c>
    </row>
    <row r="4227" spans="1:7" x14ac:dyDescent="0.4">
      <c r="A4227">
        <v>26</v>
      </c>
      <c r="B4227">
        <v>2002</v>
      </c>
      <c r="C4227" t="s">
        <v>81</v>
      </c>
      <c r="D4227">
        <v>1791</v>
      </c>
      <c r="E4227">
        <f>VLOOKUP(C4227,GDP!A$1:BG$265,44,FALSE)</f>
        <v>13606494599.426071</v>
      </c>
      <c r="F4227">
        <f>VLOOKUP(C4227,Population!A$1:BG$265,44,FALSE)</f>
        <v>3327773</v>
      </c>
      <c r="G4227">
        <f t="shared" ref="G4227:G4290" si="66">IFERROR(IF(E4227*F4227=0,".",E4227/F4227),".")</f>
        <v>4088.7688551551055</v>
      </c>
    </row>
    <row r="4228" spans="1:7" x14ac:dyDescent="0.4">
      <c r="A4228">
        <v>27</v>
      </c>
      <c r="B4228">
        <v>2002</v>
      </c>
      <c r="C4228" t="s">
        <v>43</v>
      </c>
      <c r="D4228">
        <v>1786</v>
      </c>
      <c r="E4228">
        <f>VLOOKUP(C4228,GDP!A$1:BG$265,44,FALSE)</f>
        <v>258860436664.78448</v>
      </c>
      <c r="F4228">
        <f>VLOOKUP(C4228,Population!A$1:BG$265,44,FALSE)</f>
        <v>10332785</v>
      </c>
      <c r="G4228">
        <f t="shared" si="66"/>
        <v>25052.33939008549</v>
      </c>
    </row>
    <row r="4229" spans="1:7" x14ac:dyDescent="0.4">
      <c r="A4229">
        <v>28</v>
      </c>
      <c r="B4229">
        <v>2002</v>
      </c>
      <c r="C4229" t="s">
        <v>1261</v>
      </c>
      <c r="D4229">
        <v>1780</v>
      </c>
      <c r="E4229">
        <f>VLOOKUP(C4229,GDP!A$1:BG$265,44,FALSE)</f>
        <v>5333862371.2711344</v>
      </c>
      <c r="F4229">
        <f>VLOOKUP(C4229,Population!A$1:BG$265,44,FALSE)</f>
        <v>10396861</v>
      </c>
      <c r="G4229">
        <f t="shared" si="66"/>
        <v>513.02622698054097</v>
      </c>
    </row>
    <row r="4230" spans="1:7" x14ac:dyDescent="0.4">
      <c r="A4230">
        <v>29</v>
      </c>
      <c r="B4230">
        <v>2002</v>
      </c>
      <c r="C4230" t="s">
        <v>739</v>
      </c>
      <c r="D4230">
        <v>1769</v>
      </c>
      <c r="E4230">
        <f>VLOOKUP(C4230,GDP!A$1:BG$265,44,FALSE)</f>
        <v>7775078402.927846</v>
      </c>
      <c r="F4230">
        <f>VLOOKUP(C4230,Population!A$1:BG$265,44,FALSE)</f>
        <v>6863157</v>
      </c>
      <c r="G4230">
        <f t="shared" si="66"/>
        <v>1132.8720008777077</v>
      </c>
    </row>
    <row r="4231" spans="1:7" x14ac:dyDescent="0.4">
      <c r="A4231">
        <v>30</v>
      </c>
      <c r="B4231">
        <v>2002</v>
      </c>
      <c r="C4231" t="s">
        <v>2255</v>
      </c>
      <c r="D4231">
        <v>1767</v>
      </c>
      <c r="E4231">
        <f>VLOOKUP(C4231,GDP!A$1:BG$265,44,FALSE)</f>
        <v>609020054512.46521</v>
      </c>
      <c r="F4231">
        <f>VLOOKUP(C4231,Population!A$1:BG$265,44,FALSE)</f>
        <v>47644736</v>
      </c>
      <c r="G4231">
        <f t="shared" si="66"/>
        <v>12782.52553466694</v>
      </c>
    </row>
    <row r="4232" spans="1:7" x14ac:dyDescent="0.4">
      <c r="A4232">
        <v>31</v>
      </c>
      <c r="B4232">
        <v>2002</v>
      </c>
      <c r="C4232" t="s">
        <v>77</v>
      </c>
      <c r="D4232">
        <v>1764</v>
      </c>
      <c r="E4232">
        <f>VLOOKUP(C4232,GDP!A$1:BG$265,44,FALSE)</f>
        <v>6325151760.0668964</v>
      </c>
      <c r="F4232">
        <f>VLOOKUP(C4232,Population!A$1:BG$265,44,FALSE)</f>
        <v>5508611</v>
      </c>
      <c r="G4232">
        <f t="shared" si="66"/>
        <v>1148.2298822819212</v>
      </c>
    </row>
    <row r="4233" spans="1:7" x14ac:dyDescent="0.4">
      <c r="A4233">
        <v>32</v>
      </c>
      <c r="B4233">
        <v>2002</v>
      </c>
      <c r="C4233" t="s">
        <v>934</v>
      </c>
      <c r="D4233">
        <v>1753</v>
      </c>
      <c r="E4233">
        <f>VLOOKUP(C4233,GDP!A$1:BG$265,44,FALSE)</f>
        <v>16504795453.282196</v>
      </c>
      <c r="F4233">
        <f>VLOOKUP(C4233,Population!A$1:BG$265,44,FALSE)</f>
        <v>4063204</v>
      </c>
      <c r="G4233">
        <f t="shared" si="66"/>
        <v>4062.0149648607839</v>
      </c>
    </row>
    <row r="4234" spans="1:7" x14ac:dyDescent="0.4">
      <c r="A4234">
        <v>33</v>
      </c>
      <c r="B4234">
        <v>2002</v>
      </c>
      <c r="C4234" t="s">
        <v>410</v>
      </c>
      <c r="D4234">
        <v>1751</v>
      </c>
      <c r="E4234">
        <f>VLOOKUP(C4234,GDP!A$1:BG$265,44,FALSE)</f>
        <v>16276456427.539719</v>
      </c>
      <c r="F4234">
        <f>VLOOKUP(C4234,Population!A$1:BG$265,44,FALSE)</f>
        <v>7837161</v>
      </c>
      <c r="G4234">
        <f t="shared" si="66"/>
        <v>2076.8306823784428</v>
      </c>
    </row>
    <row r="4235" spans="1:7" x14ac:dyDescent="0.4">
      <c r="A4235">
        <v>34</v>
      </c>
      <c r="B4235">
        <v>2002</v>
      </c>
      <c r="C4235" t="s">
        <v>1064</v>
      </c>
      <c r="D4235">
        <v>1741</v>
      </c>
      <c r="E4235">
        <f>VLOOKUP(C4235,GDP!A$1:BG$265,44,FALSE)</f>
        <v>59116847821.579681</v>
      </c>
      <c r="F4235">
        <f>VLOOKUP(C4235,Population!A$1:BG$265,44,FALSE)</f>
        <v>128666710</v>
      </c>
      <c r="G4235">
        <f t="shared" si="66"/>
        <v>459.45721174948579</v>
      </c>
    </row>
    <row r="4236" spans="1:7" x14ac:dyDescent="0.4">
      <c r="A4236">
        <v>35</v>
      </c>
      <c r="B4236">
        <v>2002</v>
      </c>
      <c r="C4236" t="s">
        <v>1312</v>
      </c>
      <c r="D4236">
        <v>1721</v>
      </c>
      <c r="E4236">
        <f>VLOOKUP(C4236,GDP!A$1:BG$265,44,FALSE)</f>
        <v>28548945000</v>
      </c>
      <c r="F4236">
        <f>VLOOKUP(C4236,Population!A$1:BG$265,44,FALSE)</f>
        <v>13072060</v>
      </c>
      <c r="G4236">
        <f t="shared" si="66"/>
        <v>2183.9667963580337</v>
      </c>
    </row>
    <row r="4237" spans="1:7" x14ac:dyDescent="0.4">
      <c r="A4237">
        <v>36</v>
      </c>
      <c r="B4237">
        <v>2002</v>
      </c>
      <c r="C4237" t="s">
        <v>678</v>
      </c>
      <c r="D4237">
        <v>1709</v>
      </c>
      <c r="E4237">
        <f>VLOOKUP(C4237,GDP!A$1:BG$265,44,FALSE)</f>
        <v>128626917503.717</v>
      </c>
      <c r="F4237">
        <f>VLOOKUP(C4237,Population!A$1:BG$265,44,FALSE)</f>
        <v>67983330</v>
      </c>
      <c r="G4237">
        <f t="shared" si="66"/>
        <v>1892.0361433268567</v>
      </c>
    </row>
    <row r="4238" spans="1:7" x14ac:dyDescent="0.4">
      <c r="A4238">
        <v>36</v>
      </c>
      <c r="B4238">
        <v>2002</v>
      </c>
      <c r="C4238" t="s">
        <v>199</v>
      </c>
      <c r="D4238">
        <v>1709</v>
      </c>
      <c r="E4238">
        <f>VLOOKUP(C4238,GDP!A$1:BG$265,44,FALSE)</f>
        <v>198680637254.90195</v>
      </c>
      <c r="F4238">
        <f>VLOOKUP(C4238,Population!A$1:BG$265,44,FALSE)</f>
        <v>38230364</v>
      </c>
      <c r="G4238">
        <f t="shared" si="66"/>
        <v>5196.9329210389405</v>
      </c>
    </row>
    <row r="4239" spans="1:7" x14ac:dyDescent="0.4">
      <c r="A4239">
        <v>38</v>
      </c>
      <c r="B4239">
        <v>2002</v>
      </c>
      <c r="C4239" t="s">
        <v>117</v>
      </c>
      <c r="D4239">
        <v>1708</v>
      </c>
      <c r="E4239">
        <f>VLOOKUP(C4239,GDP!A$1:BG$265,44,FALSE)</f>
        <v>301416810214.29486</v>
      </c>
      <c r="F4239">
        <f>VLOOKUP(C4239,Population!A$1:BG$265,44,FALSE)</f>
        <v>7284753</v>
      </c>
      <c r="G4239">
        <f t="shared" si="66"/>
        <v>41376.393985395916</v>
      </c>
    </row>
    <row r="4240" spans="1:7" x14ac:dyDescent="0.4">
      <c r="A4240">
        <v>39</v>
      </c>
      <c r="B4240">
        <v>2002</v>
      </c>
      <c r="C4240" t="s">
        <v>281</v>
      </c>
      <c r="D4240">
        <v>1693</v>
      </c>
      <c r="E4240" t="e">
        <f>VLOOKUP(C4240,GDP!A$1:BG$265,44,FALSE)</f>
        <v>#N/A</v>
      </c>
      <c r="F4240" t="e">
        <f>VLOOKUP(C4240,Population!A$1:BG$265,44,FALSE)</f>
        <v>#N/A</v>
      </c>
      <c r="G4240" t="str">
        <f t="shared" si="66"/>
        <v>.</v>
      </c>
    </row>
    <row r="4241" spans="1:7" x14ac:dyDescent="0.4">
      <c r="A4241">
        <v>40</v>
      </c>
      <c r="B4241">
        <v>2002</v>
      </c>
      <c r="C4241" t="s">
        <v>1509</v>
      </c>
      <c r="D4241">
        <v>1688</v>
      </c>
      <c r="E4241">
        <f>VLOOKUP(C4241,GDP!A$1:BG$265,44,FALSE)</f>
        <v>42392896031.239441</v>
      </c>
      <c r="F4241">
        <f>VLOOKUP(C4241,Population!A$1:BG$265,44,FALSE)</f>
        <v>48202500</v>
      </c>
      <c r="G4241">
        <f t="shared" si="66"/>
        <v>879.47504862277765</v>
      </c>
    </row>
    <row r="4242" spans="1:7" x14ac:dyDescent="0.4">
      <c r="A4242">
        <v>41</v>
      </c>
      <c r="B4242">
        <v>2002</v>
      </c>
      <c r="C4242" t="s">
        <v>505</v>
      </c>
      <c r="D4242">
        <v>1687</v>
      </c>
      <c r="E4242">
        <f>VLOOKUP(C4242,GDP!A$1:BG$265,44,FALSE)</f>
        <v>121069378150.19629</v>
      </c>
      <c r="F4242">
        <f>VLOOKUP(C4242,Population!A$1:BG$265,44,FALSE)</f>
        <v>6570000</v>
      </c>
      <c r="G4242">
        <f t="shared" si="66"/>
        <v>18427.607024382996</v>
      </c>
    </row>
    <row r="4243" spans="1:7" x14ac:dyDescent="0.4">
      <c r="A4243">
        <v>42</v>
      </c>
      <c r="B4243">
        <v>2002</v>
      </c>
      <c r="C4243" t="s">
        <v>100</v>
      </c>
      <c r="D4243">
        <v>1683</v>
      </c>
      <c r="E4243">
        <f>VLOOKUP(C4243,GDP!A$1:BG$265,44,FALSE)</f>
        <v>213377771503.85846</v>
      </c>
      <c r="F4243">
        <f>VLOOKUP(C4243,Population!A$1:BG$265,44,FALSE)</f>
        <v>8081957</v>
      </c>
      <c r="G4243">
        <f t="shared" si="66"/>
        <v>26401.74545643567</v>
      </c>
    </row>
    <row r="4244" spans="1:7" x14ac:dyDescent="0.4">
      <c r="A4244">
        <v>43</v>
      </c>
      <c r="B4244">
        <v>2002</v>
      </c>
      <c r="C4244" t="s">
        <v>351</v>
      </c>
      <c r="D4244">
        <v>1677</v>
      </c>
      <c r="E4244" t="e">
        <f>VLOOKUP(C4244,GDP!A$1:BG$265,44,FALSE)</f>
        <v>#N/A</v>
      </c>
      <c r="F4244" t="e">
        <f>VLOOKUP(C4244,Population!A$1:BG$265,44,FALSE)</f>
        <v>#N/A</v>
      </c>
      <c r="G4244" t="str">
        <f t="shared" si="66"/>
        <v>.</v>
      </c>
    </row>
    <row r="4245" spans="1:7" x14ac:dyDescent="0.4">
      <c r="A4245">
        <v>44</v>
      </c>
      <c r="B4245">
        <v>2002</v>
      </c>
      <c r="C4245" t="s">
        <v>1629</v>
      </c>
      <c r="D4245">
        <v>1671</v>
      </c>
      <c r="E4245">
        <f>VLOOKUP(C4245,GDP!A$1:BG$265,44,FALSE)</f>
        <v>35083608130.999435</v>
      </c>
      <c r="F4245">
        <f>VLOOKUP(C4245,Population!A$1:BG$265,44,FALSE)</f>
        <v>5376912</v>
      </c>
      <c r="G4245">
        <f t="shared" si="66"/>
        <v>6524.8618781559817</v>
      </c>
    </row>
    <row r="4246" spans="1:7" x14ac:dyDescent="0.4">
      <c r="A4246">
        <v>44</v>
      </c>
      <c r="B4246">
        <v>2002</v>
      </c>
      <c r="C4246" t="s">
        <v>1046</v>
      </c>
      <c r="D4246">
        <v>1671</v>
      </c>
      <c r="E4246">
        <f>VLOOKUP(C4246,GDP!A$1:BG$265,44,FALSE)</f>
        <v>189605920240</v>
      </c>
      <c r="F4246">
        <f>VLOOKUP(C4246,Population!A$1:BG$265,44,FALSE)</f>
        <v>21906308</v>
      </c>
      <c r="G4246">
        <f t="shared" si="66"/>
        <v>8655.3115312721802</v>
      </c>
    </row>
    <row r="4247" spans="1:7" x14ac:dyDescent="0.4">
      <c r="A4247">
        <v>46</v>
      </c>
      <c r="B4247">
        <v>2002</v>
      </c>
      <c r="C4247" t="s">
        <v>1060</v>
      </c>
      <c r="D4247">
        <v>1667</v>
      </c>
      <c r="E4247">
        <f>VLOOKUP(C4247,GDP!A$1:BG$265,44,FALSE)</f>
        <v>153830947016.75137</v>
      </c>
      <c r="F4247">
        <f>VLOOKUP(C4247,Population!A$1:BG$265,44,FALSE)</f>
        <v>10902022</v>
      </c>
      <c r="G4247">
        <f t="shared" si="66"/>
        <v>14110.313391107757</v>
      </c>
    </row>
    <row r="4248" spans="1:7" x14ac:dyDescent="0.4">
      <c r="A4248">
        <v>47</v>
      </c>
      <c r="B4248">
        <v>2002</v>
      </c>
      <c r="C4248" t="s">
        <v>1147</v>
      </c>
      <c r="D4248">
        <v>1666</v>
      </c>
      <c r="E4248">
        <f>VLOOKUP(C4248,GDP!A$1:BG$265,44,FALSE)</f>
        <v>115748110112.68007</v>
      </c>
      <c r="F4248">
        <f>VLOOKUP(C4248,Population!A$1:BG$265,44,FALSE)</f>
        <v>47026173</v>
      </c>
      <c r="G4248">
        <f t="shared" si="66"/>
        <v>2461.3550865106558</v>
      </c>
    </row>
    <row r="4249" spans="1:7" x14ac:dyDescent="0.4">
      <c r="A4249">
        <v>48</v>
      </c>
      <c r="B4249">
        <v>2002</v>
      </c>
      <c r="C4249" t="s">
        <v>1976</v>
      </c>
      <c r="D4249">
        <v>1664</v>
      </c>
      <c r="E4249">
        <f>VLOOKUP(C4249,GDP!A$1:BG$265,44,FALSE)</f>
        <v>139552983248.63544</v>
      </c>
      <c r="F4249">
        <f>VLOOKUP(C4249,Population!A$1:BG$265,44,FALSE)</f>
        <v>5200598</v>
      </c>
      <c r="G4249">
        <f t="shared" si="66"/>
        <v>26834.026250180352</v>
      </c>
    </row>
    <row r="4250" spans="1:7" x14ac:dyDescent="0.4">
      <c r="A4250">
        <v>49</v>
      </c>
      <c r="B4250">
        <v>2002</v>
      </c>
      <c r="C4250" t="s">
        <v>1302</v>
      </c>
      <c r="D4250">
        <v>1659</v>
      </c>
      <c r="E4250">
        <f>VLOOKUP(C4250,GDP!A$1:BG$265,44,FALSE)</f>
        <v>23563576758.10474</v>
      </c>
      <c r="F4250">
        <f>VLOOKUP(C4250,Population!A$1:BG$265,44,FALSE)</f>
        <v>1994530</v>
      </c>
      <c r="G4250">
        <f t="shared" si="66"/>
        <v>11814.09994239482</v>
      </c>
    </row>
    <row r="4251" spans="1:7" x14ac:dyDescent="0.4">
      <c r="A4251">
        <v>50</v>
      </c>
      <c r="B4251">
        <v>2002</v>
      </c>
      <c r="C4251" t="s">
        <v>815</v>
      </c>
      <c r="D4251">
        <v>1636</v>
      </c>
      <c r="E4251">
        <f>VLOOKUP(C4251,GDP!A$1:BG$265,44,FALSE)</f>
        <v>757950678646.5304</v>
      </c>
      <c r="F4251">
        <f>VLOOKUP(C4251,Population!A$1:BG$265,44,FALSE)</f>
        <v>31362000</v>
      </c>
      <c r="G4251">
        <f t="shared" si="66"/>
        <v>24167.804306056067</v>
      </c>
    </row>
    <row r="4252" spans="1:7" x14ac:dyDescent="0.4">
      <c r="A4252">
        <v>51</v>
      </c>
      <c r="B4252">
        <v>2002</v>
      </c>
      <c r="C4252" t="s">
        <v>60</v>
      </c>
      <c r="D4252">
        <v>1623</v>
      </c>
      <c r="E4252">
        <f>VLOOKUP(C4252,GDP!A$1:BG$265,44,FALSE)</f>
        <v>54777553515.080879</v>
      </c>
      <c r="F4252">
        <f>VLOOKUP(C4252,Population!A$1:BG$265,44,FALSE)</f>
        <v>26601467</v>
      </c>
      <c r="G4252">
        <f t="shared" si="66"/>
        <v>2059.1929578575828</v>
      </c>
    </row>
    <row r="4253" spans="1:7" x14ac:dyDescent="0.4">
      <c r="A4253">
        <v>52</v>
      </c>
      <c r="B4253">
        <v>2002</v>
      </c>
      <c r="C4253" t="s">
        <v>637</v>
      </c>
      <c r="D4253">
        <v>1619</v>
      </c>
      <c r="E4253">
        <f>VLOOKUP(C4253,GDP!A$1:BG$265,44,FALSE)</f>
        <v>23142294436.238308</v>
      </c>
      <c r="F4253">
        <f>VLOOKUP(C4253,Population!A$1:BG$265,44,FALSE)</f>
        <v>9864326</v>
      </c>
      <c r="G4253">
        <f t="shared" si="66"/>
        <v>2346.0593695137718</v>
      </c>
    </row>
    <row r="4254" spans="1:7" x14ac:dyDescent="0.4">
      <c r="A4254">
        <v>53</v>
      </c>
      <c r="B4254">
        <v>2002</v>
      </c>
      <c r="C4254" t="s">
        <v>2284</v>
      </c>
      <c r="D4254">
        <v>1609</v>
      </c>
      <c r="E4254">
        <f>VLOOKUP(C4254,GDP!A$1:BG$265,44,FALSE)</f>
        <v>92893587733.654922</v>
      </c>
      <c r="F4254">
        <f>VLOOKUP(C4254,Population!A$1:BG$265,44,FALSE)</f>
        <v>25408700</v>
      </c>
      <c r="G4254">
        <f t="shared" si="66"/>
        <v>3655.9756199118774</v>
      </c>
    </row>
    <row r="4255" spans="1:7" x14ac:dyDescent="0.4">
      <c r="A4255">
        <v>54</v>
      </c>
      <c r="B4255">
        <v>2002</v>
      </c>
      <c r="C4255" t="s">
        <v>851</v>
      </c>
      <c r="D4255">
        <v>1608</v>
      </c>
      <c r="E4255">
        <f>VLOOKUP(C4255,GDP!A$1:BG$265,44,FALSE)</f>
        <v>0</v>
      </c>
      <c r="F4255">
        <f>VLOOKUP(C4255,Population!A$1:BG$265,44,FALSE)</f>
        <v>24939299</v>
      </c>
      <c r="G4255" t="str">
        <f t="shared" si="66"/>
        <v>.</v>
      </c>
    </row>
    <row r="4256" spans="1:7" x14ac:dyDescent="0.4">
      <c r="A4256">
        <v>55</v>
      </c>
      <c r="B4256">
        <v>2002</v>
      </c>
      <c r="C4256" t="s">
        <v>109</v>
      </c>
      <c r="D4256">
        <v>1607</v>
      </c>
      <c r="E4256">
        <f>VLOOKUP(C4256,GDP!A$1:BG$265,44,FALSE)</f>
        <v>87850683978.669144</v>
      </c>
      <c r="F4256">
        <f>VLOOKUP(C4256,Population!A$1:BG$265,44,FALSE)</f>
        <v>72590118</v>
      </c>
      <c r="G4256">
        <f t="shared" si="66"/>
        <v>1210.2292488168864</v>
      </c>
    </row>
    <row r="4257" spans="1:7" x14ac:dyDescent="0.4">
      <c r="A4257">
        <v>56</v>
      </c>
      <c r="B4257">
        <v>2002</v>
      </c>
      <c r="C4257" t="s">
        <v>1954</v>
      </c>
      <c r="D4257">
        <v>1604</v>
      </c>
      <c r="E4257">
        <f>VLOOKUP(C4257,GDP!A$1:BG$265,44,FALSE)</f>
        <v>1470550015081.5515</v>
      </c>
      <c r="F4257">
        <f>VLOOKUP(C4257,Population!A$1:BG$265,44,FALSE)</f>
        <v>1280400000</v>
      </c>
      <c r="G4257">
        <f t="shared" si="66"/>
        <v>1148.508290441699</v>
      </c>
    </row>
    <row r="4258" spans="1:7" x14ac:dyDescent="0.4">
      <c r="A4258">
        <v>57</v>
      </c>
      <c r="B4258">
        <v>2002</v>
      </c>
      <c r="C4258" t="s">
        <v>108</v>
      </c>
      <c r="D4258">
        <v>1593</v>
      </c>
      <c r="E4258">
        <f>VLOOKUP(C4258,GDP!A$1:BG$265,44,FALSE)</f>
        <v>67716887203.413597</v>
      </c>
      <c r="F4258">
        <f>VLOOKUP(C4258,Population!A$1:BG$265,44,FALSE)</f>
        <v>10158608</v>
      </c>
      <c r="G4258">
        <f t="shared" si="66"/>
        <v>6665.9612422699647</v>
      </c>
    </row>
    <row r="4259" spans="1:7" x14ac:dyDescent="0.4">
      <c r="A4259">
        <v>58</v>
      </c>
      <c r="B4259">
        <v>2002</v>
      </c>
      <c r="C4259" t="s">
        <v>70</v>
      </c>
      <c r="D4259">
        <v>1592</v>
      </c>
      <c r="E4259">
        <f>VLOOKUP(C4259,GDP!A$1:BG$265,44,FALSE)</f>
        <v>69736811435.10318</v>
      </c>
      <c r="F4259">
        <f>VLOOKUP(C4259,Population!A$1:BG$265,44,FALSE)</f>
        <v>15623635</v>
      </c>
      <c r="G4259">
        <f t="shared" si="66"/>
        <v>4463.5458672135637</v>
      </c>
    </row>
    <row r="4260" spans="1:7" x14ac:dyDescent="0.4">
      <c r="A4260">
        <v>59</v>
      </c>
      <c r="B4260">
        <v>2002</v>
      </c>
      <c r="C4260" t="s">
        <v>2072</v>
      </c>
      <c r="D4260">
        <v>1586</v>
      </c>
      <c r="E4260">
        <f>VLOOKUP(C4260,GDP!A$1:BG$265,44,FALSE)</f>
        <v>19363736263.736263</v>
      </c>
      <c r="F4260">
        <f>VLOOKUP(C4260,Population!A$1:BG$265,44,FALSE)</f>
        <v>645659</v>
      </c>
      <c r="G4260">
        <f t="shared" si="66"/>
        <v>29990.654918054675</v>
      </c>
    </row>
    <row r="4261" spans="1:7" x14ac:dyDescent="0.4">
      <c r="A4261">
        <v>60</v>
      </c>
      <c r="B4261">
        <v>2002</v>
      </c>
      <c r="C4261" t="s">
        <v>1981</v>
      </c>
      <c r="D4261">
        <v>1584</v>
      </c>
      <c r="E4261">
        <f>VLOOKUP(C4261,GDP!A$1:BG$265,44,FALSE)</f>
        <v>3395739855.1714716</v>
      </c>
      <c r="F4261">
        <f>VLOOKUP(C4261,Population!A$1:BG$265,44,FALSE)</f>
        <v>4357000</v>
      </c>
      <c r="G4261">
        <f t="shared" si="66"/>
        <v>779.37568399620648</v>
      </c>
    </row>
    <row r="4262" spans="1:7" x14ac:dyDescent="0.4">
      <c r="A4262">
        <v>61</v>
      </c>
      <c r="B4262">
        <v>2002</v>
      </c>
      <c r="C4262" t="s">
        <v>719</v>
      </c>
      <c r="D4262">
        <v>1578</v>
      </c>
      <c r="E4262">
        <f>VLOOKUP(C4262,GDP!A$1:BG$265,44,FALSE)</f>
        <v>66627729311.449547</v>
      </c>
      <c r="F4262">
        <f>VLOOKUP(C4262,Population!A$1:BG$265,44,FALSE)</f>
        <v>3948500</v>
      </c>
      <c r="G4262">
        <f t="shared" si="66"/>
        <v>16874.187491819564</v>
      </c>
    </row>
    <row r="4263" spans="1:7" x14ac:dyDescent="0.4">
      <c r="A4263">
        <v>62</v>
      </c>
      <c r="B4263">
        <v>2002</v>
      </c>
      <c r="C4263" t="s">
        <v>1180</v>
      </c>
      <c r="D4263">
        <v>1577</v>
      </c>
      <c r="E4263">
        <f>VLOOKUP(C4263,GDP!A$1:BG$265,44,FALSE)</f>
        <v>9694169756.9015255</v>
      </c>
      <c r="F4263">
        <f>VLOOKUP(C4263,Population!A$1:BG$265,44,FALSE)</f>
        <v>2695446</v>
      </c>
      <c r="G4263">
        <f t="shared" si="66"/>
        <v>3596.4993388483854</v>
      </c>
    </row>
    <row r="4264" spans="1:7" x14ac:dyDescent="0.4">
      <c r="A4264">
        <v>63</v>
      </c>
      <c r="B4264">
        <v>2002</v>
      </c>
      <c r="C4264" t="s">
        <v>522</v>
      </c>
      <c r="D4264">
        <v>1561</v>
      </c>
      <c r="E4264">
        <f>VLOOKUP(C4264,GDP!A$1:BG$265,44,FALSE)</f>
        <v>42236836820.615189</v>
      </c>
      <c r="F4264">
        <f>VLOOKUP(C4264,Population!A$1:BG$265,44,FALSE)</f>
        <v>29512368</v>
      </c>
      <c r="G4264">
        <f t="shared" si="66"/>
        <v>1431.1571616555875</v>
      </c>
    </row>
    <row r="4265" spans="1:7" x14ac:dyDescent="0.4">
      <c r="A4265">
        <v>64</v>
      </c>
      <c r="B4265">
        <v>2002</v>
      </c>
      <c r="C4265" t="s">
        <v>1955</v>
      </c>
      <c r="D4265">
        <v>1560</v>
      </c>
      <c r="E4265">
        <f>VLOOKUP(C4265,GDP!A$1:BG$265,44,FALSE)</f>
        <v>12346919216.135941</v>
      </c>
      <c r="F4265">
        <f>VLOOKUP(C4265,Population!A$1:BG$265,44,FALSE)</f>
        <v>17366517</v>
      </c>
      <c r="G4265">
        <f t="shared" si="66"/>
        <v>710.96116832960467</v>
      </c>
    </row>
    <row r="4266" spans="1:7" x14ac:dyDescent="0.4">
      <c r="A4266">
        <v>65</v>
      </c>
      <c r="B4266">
        <v>2002</v>
      </c>
      <c r="C4266" t="s">
        <v>1944</v>
      </c>
      <c r="D4266">
        <v>1552</v>
      </c>
      <c r="E4266">
        <f>VLOOKUP(C4266,GDP!A$1:BG$265,44,FALSE)</f>
        <v>14594249022.892239</v>
      </c>
      <c r="F4266">
        <f>VLOOKUP(C4266,Population!A$1:BG$265,44,FALSE)</f>
        <v>9865548</v>
      </c>
      <c r="G4266">
        <f t="shared" si="66"/>
        <v>1479.3145827167673</v>
      </c>
    </row>
    <row r="4267" spans="1:7" x14ac:dyDescent="0.4">
      <c r="A4267">
        <v>66</v>
      </c>
      <c r="B4267">
        <v>2002</v>
      </c>
      <c r="C4267" t="s">
        <v>74</v>
      </c>
      <c r="D4267">
        <v>1546</v>
      </c>
      <c r="E4267">
        <f>VLOOKUP(C4267,GDP!A$1:BG$265,44,FALSE)</f>
        <v>7905485076.7085085</v>
      </c>
      <c r="F4267">
        <f>VLOOKUP(C4267,Population!A$1:BG$265,44,FALSE)</f>
        <v>8653345</v>
      </c>
      <c r="G4267">
        <f t="shared" si="66"/>
        <v>913.57562615480003</v>
      </c>
    </row>
    <row r="4268" spans="1:7" x14ac:dyDescent="0.4">
      <c r="A4268">
        <v>67</v>
      </c>
      <c r="B4268">
        <v>2002</v>
      </c>
      <c r="C4268" t="s">
        <v>2003</v>
      </c>
      <c r="D4268">
        <v>1544</v>
      </c>
      <c r="E4268">
        <f>VLOOKUP(C4268,GDP!A$1:BG$265,44,FALSE)</f>
        <v>9207689916.2900105</v>
      </c>
      <c r="F4268">
        <f>VLOOKUP(C4268,Population!A$1:BG$265,44,FALSE)</f>
        <v>287523</v>
      </c>
      <c r="G4268">
        <f t="shared" si="66"/>
        <v>32024.185600073768</v>
      </c>
    </row>
    <row r="4269" spans="1:7" x14ac:dyDescent="0.4">
      <c r="A4269">
        <v>68</v>
      </c>
      <c r="B4269">
        <v>2002</v>
      </c>
      <c r="C4269" t="s">
        <v>1988</v>
      </c>
      <c r="D4269">
        <v>1532</v>
      </c>
      <c r="E4269">
        <f>VLOOKUP(C4269,GDP!A$1:BG$265,44,FALSE)</f>
        <v>20776669466.605297</v>
      </c>
      <c r="F4269">
        <f>VLOOKUP(C4269,Population!A$1:BG$265,44,FALSE)</f>
        <v>12208848</v>
      </c>
      <c r="G4269">
        <f t="shared" si="66"/>
        <v>1701.7714911845326</v>
      </c>
    </row>
    <row r="4270" spans="1:7" x14ac:dyDescent="0.4">
      <c r="A4270">
        <v>69</v>
      </c>
      <c r="B4270">
        <v>2002</v>
      </c>
      <c r="C4270" t="s">
        <v>2004</v>
      </c>
      <c r="D4270">
        <v>1527</v>
      </c>
      <c r="E4270">
        <f>VLOOKUP(C4270,GDP!A$1:BG$265,44,FALSE)</f>
        <v>9582453032.4400578</v>
      </c>
      <c r="F4270">
        <f>VLOOKUP(C4270,Population!A$1:BG$265,44,FALSE)</f>
        <v>5287488</v>
      </c>
      <c r="G4270">
        <f t="shared" si="66"/>
        <v>1812.2883744492767</v>
      </c>
    </row>
    <row r="4271" spans="1:7" x14ac:dyDescent="0.4">
      <c r="A4271">
        <v>70</v>
      </c>
      <c r="B4271">
        <v>2002</v>
      </c>
      <c r="C4271" t="s">
        <v>2002</v>
      </c>
      <c r="D4271">
        <v>1523</v>
      </c>
      <c r="E4271">
        <f>VLOOKUP(C4271,GDP!A$1:BG$265,44,FALSE)</f>
        <v>127945379258.42274</v>
      </c>
      <c r="F4271">
        <f>VLOOKUP(C4271,Population!A$1:BG$265,44,FALSE)</f>
        <v>3931947</v>
      </c>
      <c r="G4271">
        <f t="shared" si="66"/>
        <v>32539.955207540374</v>
      </c>
    </row>
    <row r="4272" spans="1:7" x14ac:dyDescent="0.4">
      <c r="A4272">
        <v>71</v>
      </c>
      <c r="B4272">
        <v>2002</v>
      </c>
      <c r="C4272" t="s">
        <v>1492</v>
      </c>
      <c r="D4272">
        <v>1505</v>
      </c>
      <c r="E4272">
        <f>VLOOKUP(C4272,GDP!A$1:BG$265,44,FALSE)</f>
        <v>6166330136.2948008</v>
      </c>
      <c r="F4272">
        <f>VLOOKUP(C4272,Population!A$1:BG$265,44,FALSE)</f>
        <v>19924522</v>
      </c>
      <c r="G4272">
        <f t="shared" si="66"/>
        <v>309.48447025704309</v>
      </c>
    </row>
    <row r="4273" spans="1:7" x14ac:dyDescent="0.4">
      <c r="A4273">
        <v>72</v>
      </c>
      <c r="B4273">
        <v>2002</v>
      </c>
      <c r="C4273" t="s">
        <v>2006</v>
      </c>
      <c r="D4273">
        <v>1503</v>
      </c>
      <c r="E4273">
        <f>VLOOKUP(C4273,GDP!A$1:BG$265,44,FALSE)</f>
        <v>13147743910.72406</v>
      </c>
      <c r="F4273">
        <f>VLOOKUP(C4273,Population!A$1:BG$265,44,FALSE)</f>
        <v>33214009</v>
      </c>
      <c r="G4273">
        <f t="shared" si="66"/>
        <v>395.84935111940445</v>
      </c>
    </row>
    <row r="4274" spans="1:7" x14ac:dyDescent="0.4">
      <c r="A4274">
        <v>73</v>
      </c>
      <c r="B4274">
        <v>2002</v>
      </c>
      <c r="C4274" t="s">
        <v>727</v>
      </c>
      <c r="D4274">
        <v>1502</v>
      </c>
      <c r="E4274">
        <f>VLOOKUP(C4274,GDP!A$1:BG$265,44,FALSE)</f>
        <v>56760288973.670341</v>
      </c>
      <c r="F4274">
        <f>VLOOKUP(C4274,Population!A$1:BG$265,44,FALSE)</f>
        <v>31995046</v>
      </c>
      <c r="G4274">
        <f t="shared" si="66"/>
        <v>1774.0336730152019</v>
      </c>
    </row>
    <row r="4275" spans="1:7" x14ac:dyDescent="0.4">
      <c r="A4275">
        <v>73</v>
      </c>
      <c r="B4275">
        <v>2002</v>
      </c>
      <c r="C4275" t="s">
        <v>2038</v>
      </c>
      <c r="D4275">
        <v>1502</v>
      </c>
      <c r="E4275">
        <f>VLOOKUP(C4275,GDP!A$1:BG$265,44,FALSE)</f>
        <v>3889758023.7369871</v>
      </c>
      <c r="F4275">
        <f>VLOOKUP(C4275,Population!A$1:BG$265,44,FALSE)</f>
        <v>11638929</v>
      </c>
      <c r="G4275">
        <f t="shared" si="66"/>
        <v>334.20240159012803</v>
      </c>
    </row>
    <row r="4276" spans="1:7" x14ac:dyDescent="0.4">
      <c r="A4276">
        <v>75</v>
      </c>
      <c r="B4276">
        <v>2002</v>
      </c>
      <c r="C4276" t="s">
        <v>1943</v>
      </c>
      <c r="D4276">
        <v>1501</v>
      </c>
      <c r="E4276">
        <f>VLOOKUP(C4276,GDP!A$1:BG$265,44,FALSE)</f>
        <v>6651226179.0182877</v>
      </c>
      <c r="F4276">
        <f>VLOOKUP(C4276,Population!A$1:BG$265,44,FALSE)</f>
        <v>3775807</v>
      </c>
      <c r="G4276">
        <f t="shared" si="66"/>
        <v>1761.5376471886109</v>
      </c>
    </row>
    <row r="4277" spans="1:7" x14ac:dyDescent="0.4">
      <c r="A4277">
        <v>75</v>
      </c>
      <c r="B4277">
        <v>2002</v>
      </c>
      <c r="C4277" t="s">
        <v>591</v>
      </c>
      <c r="D4277">
        <v>1501</v>
      </c>
      <c r="E4277">
        <f>VLOOKUP(C4277,GDP!A$1:BG$265,44,FALSE)</f>
        <v>3472191962.4228683</v>
      </c>
      <c r="F4277">
        <f>VLOOKUP(C4277,Population!A$1:BG$265,44,FALSE)</f>
        <v>8834733</v>
      </c>
      <c r="G4277">
        <f t="shared" si="66"/>
        <v>393.01606086147348</v>
      </c>
    </row>
    <row r="4278" spans="1:7" x14ac:dyDescent="0.4">
      <c r="A4278">
        <v>75</v>
      </c>
      <c r="B4278">
        <v>2002</v>
      </c>
      <c r="C4278" t="s">
        <v>529</v>
      </c>
      <c r="D4278">
        <v>1501</v>
      </c>
      <c r="E4278">
        <f>VLOOKUP(C4278,GDP!A$1:BG$265,44,FALSE)</f>
        <v>12664190300</v>
      </c>
      <c r="F4278">
        <f>VLOOKUP(C4278,Population!A$1:BG$265,44,FALSE)</f>
        <v>5940303</v>
      </c>
      <c r="G4278">
        <f t="shared" si="66"/>
        <v>2131.9098200883018</v>
      </c>
    </row>
    <row r="4279" spans="1:7" x14ac:dyDescent="0.4">
      <c r="A4279">
        <v>78</v>
      </c>
      <c r="B4279">
        <v>2002</v>
      </c>
      <c r="C4279" t="s">
        <v>2260</v>
      </c>
      <c r="D4279">
        <v>1499</v>
      </c>
      <c r="E4279" t="e">
        <f>VLOOKUP(C4279,GDP!A$1:BG$265,44,FALSE)</f>
        <v>#N/A</v>
      </c>
      <c r="F4279" t="e">
        <f>VLOOKUP(C4279,Population!A$1:BG$265,44,FALSE)</f>
        <v>#N/A</v>
      </c>
      <c r="G4279" t="str">
        <f t="shared" si="66"/>
        <v>.</v>
      </c>
    </row>
    <row r="4280" spans="1:7" x14ac:dyDescent="0.4">
      <c r="A4280">
        <v>79</v>
      </c>
      <c r="B4280">
        <v>2002</v>
      </c>
      <c r="C4280" t="s">
        <v>1961</v>
      </c>
      <c r="D4280">
        <v>1497</v>
      </c>
      <c r="E4280">
        <f>VLOOKUP(C4280,GDP!A$1:BG$265,44,FALSE)</f>
        <v>11618269230.76923</v>
      </c>
      <c r="F4280">
        <f>VLOOKUP(C4280,Population!A$1:BG$265,44,FALSE)</f>
        <v>976966</v>
      </c>
      <c r="G4280">
        <f t="shared" si="66"/>
        <v>11892.194028010423</v>
      </c>
    </row>
    <row r="4281" spans="1:7" x14ac:dyDescent="0.4">
      <c r="A4281">
        <v>80</v>
      </c>
      <c r="B4281">
        <v>2002</v>
      </c>
      <c r="C4281" t="s">
        <v>186</v>
      </c>
      <c r="D4281">
        <v>1496</v>
      </c>
      <c r="E4281">
        <f>VLOOKUP(C4281,GDP!A$1:BG$265,44,FALSE)</f>
        <v>33590500000</v>
      </c>
      <c r="F4281">
        <f>VLOOKUP(C4281,Population!A$1:BG$265,44,FALSE)</f>
        <v>11217998</v>
      </c>
      <c r="G4281">
        <f t="shared" si="66"/>
        <v>2994.3399882938115</v>
      </c>
    </row>
    <row r="4282" spans="1:7" x14ac:dyDescent="0.4">
      <c r="A4282">
        <v>81</v>
      </c>
      <c r="B4282">
        <v>2002</v>
      </c>
      <c r="C4282" t="s">
        <v>1474</v>
      </c>
      <c r="D4282">
        <v>1488</v>
      </c>
      <c r="E4282">
        <f>VLOOKUP(C4282,GDP!A$1:BG$265,44,FALSE)</f>
        <v>12497347956.131603</v>
      </c>
      <c r="F4282">
        <f>VLOOKUP(C4282,Population!A$1:BG$265,44,FALSE)</f>
        <v>17572649</v>
      </c>
      <c r="G4282">
        <f t="shared" si="66"/>
        <v>711.18178916175941</v>
      </c>
    </row>
    <row r="4283" spans="1:7" x14ac:dyDescent="0.4">
      <c r="A4283">
        <v>82</v>
      </c>
      <c r="B4283">
        <v>2002</v>
      </c>
      <c r="C4283" t="s">
        <v>750</v>
      </c>
      <c r="D4283">
        <v>1487</v>
      </c>
      <c r="E4283">
        <f>VLOOKUP(C4283,GDP!A$1:BG$265,44,FALSE)</f>
        <v>38137545245.146431</v>
      </c>
      <c r="F4283">
        <f>VLOOKUP(C4283,Population!A$1:BG$265,44,FALSE)</f>
        <v>2143833</v>
      </c>
      <c r="G4283">
        <f t="shared" si="66"/>
        <v>17789.419812619002</v>
      </c>
    </row>
    <row r="4284" spans="1:7" x14ac:dyDescent="0.4">
      <c r="A4284">
        <v>83</v>
      </c>
      <c r="B4284">
        <v>2002</v>
      </c>
      <c r="C4284" t="s">
        <v>1941</v>
      </c>
      <c r="D4284">
        <v>1482</v>
      </c>
      <c r="E4284">
        <f>VLOOKUP(C4284,GDP!A$1:BG$265,44,FALSE)</f>
        <v>9632155053.1914902</v>
      </c>
      <c r="F4284">
        <f>VLOOKUP(C4284,Population!A$1:BG$265,44,FALSE)</f>
        <v>735148</v>
      </c>
      <c r="G4284">
        <f t="shared" si="66"/>
        <v>13102.334568265833</v>
      </c>
    </row>
    <row r="4285" spans="1:7" x14ac:dyDescent="0.4">
      <c r="A4285">
        <v>84</v>
      </c>
      <c r="B4285">
        <v>2002</v>
      </c>
      <c r="C4285" t="s">
        <v>1983</v>
      </c>
      <c r="D4285">
        <v>1480</v>
      </c>
      <c r="E4285">
        <f>VLOOKUP(C4285,GDP!A$1:BG$265,44,FALSE)</f>
        <v>2949637039.0442357</v>
      </c>
      <c r="F4285">
        <f>VLOOKUP(C4285,Population!A$1:BG$265,44,FALSE)</f>
        <v>9137345</v>
      </c>
      <c r="G4285">
        <f t="shared" si="66"/>
        <v>322.81117097408884</v>
      </c>
    </row>
    <row r="4286" spans="1:7" x14ac:dyDescent="0.4">
      <c r="A4286">
        <v>85</v>
      </c>
      <c r="B4286">
        <v>2002</v>
      </c>
      <c r="C4286" t="s">
        <v>2121</v>
      </c>
      <c r="D4286">
        <v>1477</v>
      </c>
      <c r="E4286">
        <f>VLOOKUP(C4286,GDP!A$1:BG$265,44,FALSE)</f>
        <v>6342116400</v>
      </c>
      <c r="F4286">
        <f>VLOOKUP(C4286,Population!A$1:BG$265,44,FALSE)</f>
        <v>12500525</v>
      </c>
      <c r="G4286">
        <f t="shared" si="66"/>
        <v>507.34800338385787</v>
      </c>
    </row>
    <row r="4287" spans="1:7" x14ac:dyDescent="0.4">
      <c r="A4287">
        <v>86</v>
      </c>
      <c r="B4287">
        <v>2002</v>
      </c>
      <c r="C4287" t="s">
        <v>2104</v>
      </c>
      <c r="D4287">
        <v>1475</v>
      </c>
      <c r="E4287">
        <f>VLOOKUP(C4287,GDP!A$1:BG$265,44,FALSE)</f>
        <v>9008273720.9339542</v>
      </c>
      <c r="F4287">
        <f>VLOOKUP(C4287,Population!A$1:BG$265,44,FALSE)</f>
        <v>1277837</v>
      </c>
      <c r="G4287">
        <f t="shared" si="66"/>
        <v>7049.6266119496886</v>
      </c>
    </row>
    <row r="4288" spans="1:7" x14ac:dyDescent="0.4">
      <c r="A4288">
        <v>87</v>
      </c>
      <c r="B4288">
        <v>2002</v>
      </c>
      <c r="C4288" t="s">
        <v>2110</v>
      </c>
      <c r="D4288">
        <v>1474</v>
      </c>
      <c r="E4288">
        <f>VLOOKUP(C4288,GDP!A$1:BG$265,44,FALSE)</f>
        <v>9687951055.2254143</v>
      </c>
      <c r="F4288">
        <f>VLOOKUP(C4288,Population!A$1:BG$265,44,FALSE)</f>
        <v>25271850</v>
      </c>
      <c r="G4288">
        <f t="shared" si="66"/>
        <v>383.34949974874866</v>
      </c>
    </row>
    <row r="4289" spans="1:7" x14ac:dyDescent="0.4">
      <c r="A4289">
        <v>88</v>
      </c>
      <c r="B4289">
        <v>2002</v>
      </c>
      <c r="C4289" t="s">
        <v>2014</v>
      </c>
      <c r="D4289">
        <v>1470</v>
      </c>
      <c r="E4289">
        <f>VLOOKUP(C4289,GDP!A$1:BG$265,44,FALSE)</f>
        <v>543000000</v>
      </c>
      <c r="F4289">
        <f>VLOOKUP(C4289,Population!A$1:BG$265,44,FALSE)</f>
        <v>3062863</v>
      </c>
      <c r="G4289">
        <f t="shared" si="66"/>
        <v>177.28510873649915</v>
      </c>
    </row>
    <row r="4290" spans="1:7" x14ac:dyDescent="0.4">
      <c r="A4290">
        <v>89</v>
      </c>
      <c r="B4290">
        <v>2002</v>
      </c>
      <c r="C4290" t="s">
        <v>2028</v>
      </c>
      <c r="D4290">
        <v>1468</v>
      </c>
      <c r="E4290">
        <f>VLOOKUP(C4290,GDP!A$1:BG$265,44,FALSE)</f>
        <v>9546441564.3474293</v>
      </c>
      <c r="F4290">
        <f>VLOOKUP(C4290,Population!A$1:BG$265,44,FALSE)</f>
        <v>2310173</v>
      </c>
      <c r="G4290">
        <f t="shared" si="66"/>
        <v>4132.3492068981104</v>
      </c>
    </row>
    <row r="4291" spans="1:7" x14ac:dyDescent="0.4">
      <c r="A4291">
        <v>90</v>
      </c>
      <c r="B4291">
        <v>2002</v>
      </c>
      <c r="C4291" t="s">
        <v>2285</v>
      </c>
      <c r="D4291">
        <v>1466</v>
      </c>
      <c r="E4291">
        <f>VLOOKUP(C4291,GDP!A$1:BG$265,44,FALSE)</f>
        <v>8728038525.1403351</v>
      </c>
      <c r="F4291">
        <f>VLOOKUP(C4291,Population!A$1:BG$265,44,FALSE)</f>
        <v>49835756</v>
      </c>
      <c r="G4291">
        <f t="shared" ref="G4291:G4354" si="67">IFERROR(IF(E4291*F4291=0,".",E4291/F4291),".")</f>
        <v>175.13607148129418</v>
      </c>
    </row>
    <row r="4292" spans="1:7" x14ac:dyDescent="0.4">
      <c r="A4292">
        <v>91</v>
      </c>
      <c r="B4292">
        <v>2002</v>
      </c>
      <c r="C4292" t="s">
        <v>2287</v>
      </c>
      <c r="D4292">
        <v>1462</v>
      </c>
      <c r="E4292">
        <f>VLOOKUP(C4292,GDP!A$1:BG$265,44,FALSE)</f>
        <v>4018365247.4444366</v>
      </c>
      <c r="F4292">
        <f>VLOOKUP(C4292,Population!A$1:BG$265,44,FALSE)</f>
        <v>2048928</v>
      </c>
      <c r="G4292">
        <f t="shared" si="67"/>
        <v>1961.203735536064</v>
      </c>
    </row>
    <row r="4293" spans="1:7" x14ac:dyDescent="0.4">
      <c r="A4293">
        <v>92</v>
      </c>
      <c r="B4293">
        <v>2002</v>
      </c>
      <c r="C4293" t="s">
        <v>2120</v>
      </c>
      <c r="D4293">
        <v>1454</v>
      </c>
      <c r="E4293">
        <f>VLOOKUP(C4293,GDP!A$1:BG$265,44,FALSE)</f>
        <v>4193845678.1703267</v>
      </c>
      <c r="F4293">
        <f>VLOOKUP(C4293,Population!A$1:BG$265,44,FALSE)</f>
        <v>11120409</v>
      </c>
      <c r="G4293">
        <f t="shared" si="67"/>
        <v>377.13052444117181</v>
      </c>
    </row>
    <row r="4294" spans="1:7" x14ac:dyDescent="0.4">
      <c r="A4294">
        <v>93</v>
      </c>
      <c r="B4294">
        <v>2002</v>
      </c>
      <c r="C4294" t="s">
        <v>2005</v>
      </c>
      <c r="D4294">
        <v>1452</v>
      </c>
      <c r="E4294">
        <f>VLOOKUP(C4294,GDP!A$1:BG$265,44,FALSE)</f>
        <v>24636593223.346672</v>
      </c>
      <c r="F4294">
        <f>VLOOKUP(C4294,Population!A$1:BG$265,44,FALSE)</f>
        <v>14858948</v>
      </c>
      <c r="G4294">
        <f t="shared" si="67"/>
        <v>1658.0307854463636</v>
      </c>
    </row>
    <row r="4295" spans="1:7" x14ac:dyDescent="0.4">
      <c r="A4295">
        <v>94</v>
      </c>
      <c r="B4295">
        <v>2002</v>
      </c>
      <c r="C4295" t="s">
        <v>1961</v>
      </c>
      <c r="D4295">
        <v>1451</v>
      </c>
      <c r="E4295">
        <f>VLOOKUP(C4295,GDP!A$1:BG$265,44,FALSE)</f>
        <v>11618269230.76923</v>
      </c>
      <c r="F4295">
        <f>VLOOKUP(C4295,Population!A$1:BG$265,44,FALSE)</f>
        <v>976966</v>
      </c>
      <c r="G4295">
        <f t="shared" si="67"/>
        <v>11892.194028010423</v>
      </c>
    </row>
    <row r="4296" spans="1:7" x14ac:dyDescent="0.4">
      <c r="A4296">
        <v>95</v>
      </c>
      <c r="B4296">
        <v>2002</v>
      </c>
      <c r="C4296" t="s">
        <v>2275</v>
      </c>
      <c r="D4296">
        <v>1446</v>
      </c>
      <c r="E4296" t="e">
        <f>VLOOKUP(C4296,GDP!A$1:BG$265,44,FALSE)</f>
        <v>#N/A</v>
      </c>
      <c r="F4296" t="e">
        <f>VLOOKUP(C4296,Population!A$1:BG$265,44,FALSE)</f>
        <v>#N/A</v>
      </c>
      <c r="G4296" t="str">
        <f t="shared" si="67"/>
        <v>.</v>
      </c>
    </row>
    <row r="4297" spans="1:7" x14ac:dyDescent="0.4">
      <c r="A4297">
        <v>95</v>
      </c>
      <c r="B4297">
        <v>2002</v>
      </c>
      <c r="C4297" t="s">
        <v>1497</v>
      </c>
      <c r="D4297">
        <v>1446</v>
      </c>
      <c r="E4297">
        <f>VLOOKUP(C4297,GDP!A$1:BG$265,44,FALSE)</f>
        <v>1474630207.0824153</v>
      </c>
      <c r="F4297">
        <f>VLOOKUP(C4297,Population!A$1:BG$265,44,FALSE)</f>
        <v>5251472</v>
      </c>
      <c r="G4297">
        <f t="shared" si="67"/>
        <v>280.80321233406852</v>
      </c>
    </row>
    <row r="4298" spans="1:7" x14ac:dyDescent="0.4">
      <c r="A4298">
        <v>95</v>
      </c>
      <c r="B4298">
        <v>2002</v>
      </c>
      <c r="C4298" t="s">
        <v>1929</v>
      </c>
      <c r="D4298">
        <v>1446</v>
      </c>
      <c r="E4298">
        <f>VLOOKUP(C4298,GDP!A$1:BG$265,44,FALSE)</f>
        <v>4435078647.7481699</v>
      </c>
      <c r="F4298">
        <f>VLOOKUP(C4298,Population!A$1:BG$265,44,FALSE)</f>
        <v>3051010</v>
      </c>
      <c r="G4298">
        <f t="shared" si="67"/>
        <v>1453.6427765717483</v>
      </c>
    </row>
    <row r="4299" spans="1:7" x14ac:dyDescent="0.4">
      <c r="A4299">
        <v>98</v>
      </c>
      <c r="B4299">
        <v>2002</v>
      </c>
      <c r="C4299" t="s">
        <v>1972</v>
      </c>
      <c r="D4299">
        <v>1438</v>
      </c>
      <c r="E4299">
        <f>VLOOKUP(C4299,GDP!A$1:BG$265,44,FALSE)</f>
        <v>7322069511.1613445</v>
      </c>
      <c r="F4299">
        <f>VLOOKUP(C4299,Population!A$1:BG$265,44,FALSE)</f>
        <v>1379350</v>
      </c>
      <c r="G4299">
        <f t="shared" si="67"/>
        <v>5308.3477805932826</v>
      </c>
    </row>
    <row r="4300" spans="1:7" x14ac:dyDescent="0.4">
      <c r="A4300">
        <v>99</v>
      </c>
      <c r="B4300">
        <v>2002</v>
      </c>
      <c r="C4300" t="s">
        <v>2096</v>
      </c>
      <c r="D4300">
        <v>1436</v>
      </c>
      <c r="E4300">
        <f>VLOOKUP(C4300,GDP!A$1:BG$265,44,FALSE)</f>
        <v>1221113780.2539706</v>
      </c>
      <c r="F4300">
        <f>VLOOKUP(C4300,Population!A$1:BG$265,44,FALSE)</f>
        <v>6447688</v>
      </c>
      <c r="G4300">
        <f t="shared" si="67"/>
        <v>189.38785193296738</v>
      </c>
    </row>
    <row r="4301" spans="1:7" x14ac:dyDescent="0.4">
      <c r="A4301">
        <v>99</v>
      </c>
      <c r="B4301">
        <v>2002</v>
      </c>
      <c r="C4301" t="s">
        <v>2058</v>
      </c>
      <c r="D4301">
        <v>1436</v>
      </c>
      <c r="E4301">
        <f>VLOOKUP(C4301,GDP!A$1:BG$265,44,FALSE)</f>
        <v>20142782834.850456</v>
      </c>
      <c r="F4301">
        <f>VLOOKUP(C4301,Population!A$1:BG$265,44,FALSE)</f>
        <v>2334285</v>
      </c>
      <c r="G4301">
        <f t="shared" si="67"/>
        <v>8629.101774140885</v>
      </c>
    </row>
    <row r="4302" spans="1:7" x14ac:dyDescent="0.4">
      <c r="A4302">
        <v>1</v>
      </c>
      <c r="B4302">
        <v>2003</v>
      </c>
      <c r="C4302" t="s">
        <v>32</v>
      </c>
      <c r="D4302">
        <v>2052</v>
      </c>
      <c r="E4302">
        <f>VLOOKUP(C4302,GDP!A$1:BG$265,45,FALSE)</f>
        <v>1840480812641.0835</v>
      </c>
      <c r="F4302">
        <f>VLOOKUP(C4302,Population!A$1:BG$265,45,FALSE)</f>
        <v>62244886</v>
      </c>
      <c r="G4302">
        <f t="shared" si="67"/>
        <v>29568.385949667954</v>
      </c>
    </row>
    <row r="4303" spans="1:7" x14ac:dyDescent="0.4">
      <c r="A4303">
        <v>2</v>
      </c>
      <c r="B4303">
        <v>2003</v>
      </c>
      <c r="C4303" t="s">
        <v>65</v>
      </c>
      <c r="D4303">
        <v>2018</v>
      </c>
      <c r="E4303">
        <f>VLOOKUP(C4303,GDP!A$1:BG$265,45,FALSE)</f>
        <v>127586973492.17664</v>
      </c>
      <c r="F4303">
        <f>VLOOKUP(C4303,Population!A$1:BG$265,45,FALSE)</f>
        <v>38309379</v>
      </c>
      <c r="G4303">
        <f t="shared" si="67"/>
        <v>3330.4370058354807</v>
      </c>
    </row>
    <row r="4304" spans="1:7" x14ac:dyDescent="0.4">
      <c r="A4304">
        <v>3</v>
      </c>
      <c r="B4304">
        <v>2003</v>
      </c>
      <c r="C4304" t="s">
        <v>140</v>
      </c>
      <c r="D4304">
        <v>2006</v>
      </c>
      <c r="E4304">
        <f>VLOOKUP(C4304,GDP!A$1:BG$265,45,FALSE)</f>
        <v>906853273137.69751</v>
      </c>
      <c r="F4304">
        <f>VLOOKUP(C4304,Population!A$1:BG$265,45,FALSE)</f>
        <v>42187645</v>
      </c>
      <c r="G4304">
        <f t="shared" si="67"/>
        <v>21495.707407647369</v>
      </c>
    </row>
    <row r="4305" spans="1:7" x14ac:dyDescent="0.4">
      <c r="A4305">
        <v>4</v>
      </c>
      <c r="B4305">
        <v>2003</v>
      </c>
      <c r="C4305" t="s">
        <v>51</v>
      </c>
      <c r="D4305">
        <v>1992</v>
      </c>
      <c r="E4305">
        <f>VLOOKUP(C4305,GDP!A$1:BG$265,45,FALSE)</f>
        <v>558319920831.97925</v>
      </c>
      <c r="F4305">
        <f>VLOOKUP(C4305,Population!A$1:BG$265,45,FALSE)</f>
        <v>182482149</v>
      </c>
      <c r="G4305">
        <f t="shared" si="67"/>
        <v>3059.5865069080223</v>
      </c>
    </row>
    <row r="4306" spans="1:7" x14ac:dyDescent="0.4">
      <c r="A4306">
        <v>5</v>
      </c>
      <c r="B4306">
        <v>2003</v>
      </c>
      <c r="C4306" t="s">
        <v>118</v>
      </c>
      <c r="D4306">
        <v>1991</v>
      </c>
      <c r="E4306">
        <f>VLOOKUP(C4306,GDP!A$1:BG$265,45,FALSE)</f>
        <v>571863431151.24158</v>
      </c>
      <c r="F4306">
        <f>VLOOKUP(C4306,Population!A$1:BG$265,45,FALSE)</f>
        <v>16225302</v>
      </c>
      <c r="G4306">
        <f t="shared" si="67"/>
        <v>35245.164074680491</v>
      </c>
    </row>
    <row r="4307" spans="1:7" x14ac:dyDescent="0.4">
      <c r="A4307">
        <v>6</v>
      </c>
      <c r="B4307">
        <v>2003</v>
      </c>
      <c r="C4307" t="s">
        <v>1485</v>
      </c>
      <c r="D4307">
        <v>1982</v>
      </c>
      <c r="E4307">
        <f>VLOOKUP(C4307,GDP!A$1:BG$265,45,FALSE)</f>
        <v>99627140274.380524</v>
      </c>
      <c r="F4307">
        <f>VLOOKUP(C4307,Population!A$1:BG$265,45,FALSE)</f>
        <v>10193998</v>
      </c>
      <c r="G4307">
        <f t="shared" si="67"/>
        <v>9773.117502512805</v>
      </c>
    </row>
    <row r="4308" spans="1:7" x14ac:dyDescent="0.4">
      <c r="A4308">
        <v>7</v>
      </c>
      <c r="B4308">
        <v>2003</v>
      </c>
      <c r="C4308" t="s">
        <v>232</v>
      </c>
      <c r="D4308">
        <v>1956</v>
      </c>
      <c r="E4308">
        <f>VLOOKUP(C4308,GDP!A$1:BG$265,45,FALSE)</f>
        <v>2038395102040.8162</v>
      </c>
      <c r="F4308">
        <f>VLOOKUP(C4308,Population!A$1:BG$265,45,FALSE)</f>
        <v>59647577</v>
      </c>
      <c r="G4308">
        <f t="shared" si="67"/>
        <v>34173.979976434181</v>
      </c>
    </row>
    <row r="4309" spans="1:7" x14ac:dyDescent="0.4">
      <c r="A4309">
        <v>8</v>
      </c>
      <c r="B4309">
        <v>2003</v>
      </c>
      <c r="C4309" t="s">
        <v>147</v>
      </c>
      <c r="D4309">
        <v>1924</v>
      </c>
      <c r="E4309">
        <f>VLOOKUP(C4309,GDP!A$1:BG$265,45,FALSE)</f>
        <v>1569649661399.5486</v>
      </c>
      <c r="F4309">
        <f>VLOOKUP(C4309,Population!A$1:BG$265,45,FALSE)</f>
        <v>57313203</v>
      </c>
      <c r="G4309">
        <f t="shared" si="67"/>
        <v>27387.226315017651</v>
      </c>
    </row>
    <row r="4310" spans="1:7" x14ac:dyDescent="0.4">
      <c r="A4310">
        <v>9</v>
      </c>
      <c r="B4310">
        <v>2003</v>
      </c>
      <c r="C4310" t="s">
        <v>467</v>
      </c>
      <c r="D4310">
        <v>1919</v>
      </c>
      <c r="E4310">
        <f>VLOOKUP(C4310,GDP!A$1:BG$265,45,FALSE)</f>
        <v>164964195259.59369</v>
      </c>
      <c r="F4310">
        <f>VLOOKUP(C4310,Population!A$1:BG$265,45,FALSE)</f>
        <v>10458821</v>
      </c>
      <c r="G4310">
        <f t="shared" si="67"/>
        <v>15772.733395054154</v>
      </c>
    </row>
    <row r="4311" spans="1:7" x14ac:dyDescent="0.4">
      <c r="A4311">
        <v>10</v>
      </c>
      <c r="B4311">
        <v>2003</v>
      </c>
      <c r="C4311" t="s">
        <v>858</v>
      </c>
      <c r="D4311">
        <v>1896</v>
      </c>
      <c r="E4311">
        <f>VLOOKUP(C4311,GDP!A$1:BG$265,45,FALSE)</f>
        <v>218095997085.47748</v>
      </c>
      <c r="F4311">
        <f>VLOOKUP(C4311,Population!A$1:BG$265,45,FALSE)</f>
        <v>5390574</v>
      </c>
      <c r="G4311">
        <f t="shared" si="67"/>
        <v>40458.770640283852</v>
      </c>
    </row>
    <row r="4312" spans="1:7" x14ac:dyDescent="0.4">
      <c r="A4312">
        <v>11</v>
      </c>
      <c r="B4312">
        <v>2003</v>
      </c>
      <c r="C4312" t="s">
        <v>133</v>
      </c>
      <c r="D4312">
        <v>1882</v>
      </c>
      <c r="E4312">
        <f>VLOOKUP(C4312,GDP!A$1:BG$265,45,FALSE)</f>
        <v>2505733634311.5122</v>
      </c>
      <c r="F4312">
        <f>VLOOKUP(C4312,Population!A$1:BG$265,45,FALSE)</f>
        <v>82534176</v>
      </c>
      <c r="G4312">
        <f t="shared" si="67"/>
        <v>30359.95215256662</v>
      </c>
    </row>
    <row r="4313" spans="1:7" x14ac:dyDescent="0.4">
      <c r="A4313">
        <v>12</v>
      </c>
      <c r="B4313">
        <v>2003</v>
      </c>
      <c r="C4313" t="s">
        <v>81</v>
      </c>
      <c r="D4313">
        <v>1863</v>
      </c>
      <c r="E4313">
        <f>VLOOKUP(C4313,GDP!A$1:BG$265,45,FALSE)</f>
        <v>12045631092.535282</v>
      </c>
      <c r="F4313">
        <f>VLOOKUP(C4313,Population!A$1:BG$265,45,FALSE)</f>
        <v>3325637</v>
      </c>
      <c r="G4313">
        <f t="shared" si="67"/>
        <v>3622.0522842797582</v>
      </c>
    </row>
    <row r="4314" spans="1:7" x14ac:dyDescent="0.4">
      <c r="A4314">
        <v>13</v>
      </c>
      <c r="B4314">
        <v>2003</v>
      </c>
      <c r="C4314" t="s">
        <v>33</v>
      </c>
      <c r="D4314">
        <v>1849</v>
      </c>
      <c r="E4314">
        <f>VLOOKUP(C4314,GDP!A$1:BG$265,45,FALSE)</f>
        <v>729336319677.44922</v>
      </c>
      <c r="F4314">
        <f>VLOOKUP(C4314,Population!A$1:BG$265,45,FALSE)</f>
        <v>105640453</v>
      </c>
      <c r="G4314">
        <f t="shared" si="67"/>
        <v>6903.9491876984775</v>
      </c>
    </row>
    <row r="4315" spans="1:7" x14ac:dyDescent="0.4">
      <c r="A4315">
        <v>14</v>
      </c>
      <c r="B4315">
        <v>2003</v>
      </c>
      <c r="C4315" t="s">
        <v>295</v>
      </c>
      <c r="D4315">
        <v>1842</v>
      </c>
      <c r="E4315">
        <f>VLOOKUP(C4315,GDP!A$1:BG$265,45,FALSE)</f>
        <v>311823003531.2146</v>
      </c>
      <c r="F4315">
        <f>VLOOKUP(C4315,Population!A$1:BG$265,45,FALSE)</f>
        <v>66085803</v>
      </c>
      <c r="G4315">
        <f t="shared" si="67"/>
        <v>4718.4567543382136</v>
      </c>
    </row>
    <row r="4316" spans="1:7" x14ac:dyDescent="0.4">
      <c r="A4316">
        <v>15</v>
      </c>
      <c r="B4316">
        <v>2003</v>
      </c>
      <c r="C4316" t="s">
        <v>2002</v>
      </c>
      <c r="D4316">
        <v>1833</v>
      </c>
      <c r="E4316">
        <f>VLOOKUP(C4316,GDP!A$1:BG$265,45,FALSE)</f>
        <v>164285112866.81717</v>
      </c>
      <c r="F4316">
        <f>VLOOKUP(C4316,Population!A$1:BG$265,45,FALSE)</f>
        <v>3996521</v>
      </c>
      <c r="G4316">
        <f t="shared" si="67"/>
        <v>41107.031056966087</v>
      </c>
    </row>
    <row r="4317" spans="1:7" x14ac:dyDescent="0.4">
      <c r="A4317">
        <v>16</v>
      </c>
      <c r="B4317">
        <v>2003</v>
      </c>
      <c r="C4317" t="s">
        <v>2109</v>
      </c>
      <c r="D4317">
        <v>1832</v>
      </c>
      <c r="E4317">
        <f>VLOOKUP(C4317,GDP!A$1:BG$265,45,FALSE)</f>
        <v>11510670000000</v>
      </c>
      <c r="F4317">
        <f>VLOOKUP(C4317,Population!A$1:BG$265,45,FALSE)</f>
        <v>290107933</v>
      </c>
      <c r="G4317">
        <f t="shared" si="67"/>
        <v>39677.198348105841</v>
      </c>
    </row>
    <row r="4318" spans="1:7" x14ac:dyDescent="0.4">
      <c r="A4318">
        <v>17</v>
      </c>
      <c r="B4318">
        <v>2003</v>
      </c>
      <c r="C4318" t="s">
        <v>565</v>
      </c>
      <c r="D4318">
        <v>1829</v>
      </c>
      <c r="E4318">
        <f>VLOOKUP(C4318,GDP!A$1:BG$265,45,FALSE)</f>
        <v>466294700058.24109</v>
      </c>
      <c r="F4318">
        <f>VLOOKUP(C4318,Population!A$1:BG$265,45,FALSE)</f>
        <v>19895400</v>
      </c>
      <c r="G4318">
        <f t="shared" si="67"/>
        <v>23437.312145432668</v>
      </c>
    </row>
    <row r="4319" spans="1:7" x14ac:dyDescent="0.4">
      <c r="A4319">
        <v>18</v>
      </c>
      <c r="B4319">
        <v>2003</v>
      </c>
      <c r="C4319" t="s">
        <v>1181</v>
      </c>
      <c r="D4319">
        <v>1827</v>
      </c>
      <c r="E4319">
        <f>VLOOKUP(C4319,GDP!A$1:BG$265,45,FALSE)</f>
        <v>34658113497.390015</v>
      </c>
      <c r="F4319">
        <f>VLOOKUP(C4319,Population!A$1:BG$265,45,FALSE)</f>
        <v>4440000</v>
      </c>
      <c r="G4319">
        <f t="shared" si="67"/>
        <v>7805.8814183310842</v>
      </c>
    </row>
    <row r="4320" spans="1:7" x14ac:dyDescent="0.4">
      <c r="A4320">
        <v>19</v>
      </c>
      <c r="B4320">
        <v>2003</v>
      </c>
      <c r="C4320" t="s">
        <v>59</v>
      </c>
      <c r="D4320">
        <v>1805</v>
      </c>
      <c r="E4320">
        <f>VLOOKUP(C4320,GDP!A$1:BG$265,45,FALSE)</f>
        <v>59867801204.819283</v>
      </c>
      <c r="F4320">
        <f>VLOOKUP(C4320,Population!A$1:BG$265,45,FALSE)</f>
        <v>21574326</v>
      </c>
      <c r="G4320">
        <f t="shared" si="67"/>
        <v>2774.955806490515</v>
      </c>
    </row>
    <row r="4321" spans="1:7" x14ac:dyDescent="0.4">
      <c r="A4321">
        <v>19</v>
      </c>
      <c r="B4321">
        <v>2003</v>
      </c>
      <c r="C4321" t="s">
        <v>43</v>
      </c>
      <c r="D4321">
        <v>1805</v>
      </c>
      <c r="E4321">
        <f>VLOOKUP(C4321,GDP!A$1:BG$265,45,FALSE)</f>
        <v>319002821670.42889</v>
      </c>
      <c r="F4321">
        <f>VLOOKUP(C4321,Population!A$1:BG$265,45,FALSE)</f>
        <v>10376133</v>
      </c>
      <c r="G4321">
        <f t="shared" si="67"/>
        <v>30743.902537720835</v>
      </c>
    </row>
    <row r="4322" spans="1:7" x14ac:dyDescent="0.4">
      <c r="A4322">
        <v>21</v>
      </c>
      <c r="B4322">
        <v>2003</v>
      </c>
      <c r="C4322" t="s">
        <v>126</v>
      </c>
      <c r="D4322">
        <v>1803</v>
      </c>
      <c r="E4322">
        <f>VLOOKUP(C4322,GDP!A$1:BG$265,45,FALSE)</f>
        <v>331108912605.27063</v>
      </c>
      <c r="F4322">
        <f>VLOOKUP(C4322,Population!A$1:BG$265,45,FALSE)</f>
        <v>8958229</v>
      </c>
      <c r="G4322">
        <f t="shared" si="67"/>
        <v>36961.425367142394</v>
      </c>
    </row>
    <row r="4323" spans="1:7" x14ac:dyDescent="0.4">
      <c r="A4323">
        <v>22</v>
      </c>
      <c r="B4323">
        <v>2003</v>
      </c>
      <c r="C4323" t="s">
        <v>1060</v>
      </c>
      <c r="D4323">
        <v>1794</v>
      </c>
      <c r="E4323">
        <f>VLOOKUP(C4323,GDP!A$1:BG$265,45,FALSE)</f>
        <v>201924270316.0271</v>
      </c>
      <c r="F4323">
        <f>VLOOKUP(C4323,Population!A$1:BG$265,45,FALSE)</f>
        <v>10928070</v>
      </c>
      <c r="G4323">
        <f t="shared" si="67"/>
        <v>18477.578411926999</v>
      </c>
    </row>
    <row r="4324" spans="1:7" x14ac:dyDescent="0.4">
      <c r="A4324">
        <v>23</v>
      </c>
      <c r="B4324">
        <v>2003</v>
      </c>
      <c r="C4324" t="s">
        <v>77</v>
      </c>
      <c r="D4324">
        <v>1793</v>
      </c>
      <c r="E4324">
        <f>VLOOKUP(C4324,GDP!A$1:BG$265,45,FALSE)</f>
        <v>6588103836.3473911</v>
      </c>
      <c r="F4324">
        <f>VLOOKUP(C4324,Population!A$1:BG$265,45,FALSE)</f>
        <v>5607950</v>
      </c>
      <c r="G4324">
        <f t="shared" si="67"/>
        <v>1174.779346525449</v>
      </c>
    </row>
    <row r="4325" spans="1:7" x14ac:dyDescent="0.4">
      <c r="A4325">
        <v>24</v>
      </c>
      <c r="B4325">
        <v>2003</v>
      </c>
      <c r="C4325" t="s">
        <v>709</v>
      </c>
      <c r="D4325">
        <v>1787</v>
      </c>
      <c r="E4325">
        <f>VLOOKUP(C4325,GDP!A$1:BG$265,45,FALSE)</f>
        <v>14548845764.532471</v>
      </c>
      <c r="F4325">
        <f>VLOOKUP(C4325,Population!A$1:BG$265,45,FALSE)</f>
        <v>16513822</v>
      </c>
      <c r="G4325">
        <f t="shared" si="67"/>
        <v>881.01020857149069</v>
      </c>
    </row>
    <row r="4326" spans="1:7" x14ac:dyDescent="0.4">
      <c r="A4326">
        <v>25</v>
      </c>
      <c r="B4326">
        <v>2003</v>
      </c>
      <c r="C4326" t="s">
        <v>2073</v>
      </c>
      <c r="D4326">
        <v>1781</v>
      </c>
      <c r="E4326">
        <f>VLOOKUP(C4326,GDP!A$1:BG$265,45,FALSE)</f>
        <v>430347770731.78687</v>
      </c>
      <c r="F4326">
        <f>VLOOKUP(C4326,Population!A$1:BG$265,45,FALSE)</f>
        <v>144648257</v>
      </c>
      <c r="G4326">
        <f t="shared" si="67"/>
        <v>2975.1327783492534</v>
      </c>
    </row>
    <row r="4327" spans="1:7" x14ac:dyDescent="0.4">
      <c r="A4327">
        <v>26</v>
      </c>
      <c r="B4327">
        <v>2003</v>
      </c>
      <c r="C4327" t="s">
        <v>1170</v>
      </c>
      <c r="D4327">
        <v>1779</v>
      </c>
      <c r="E4327">
        <f>VLOOKUP(C4327,GDP!A$1:BG$265,45,FALSE)</f>
        <v>4445658071221.8643</v>
      </c>
      <c r="F4327">
        <f>VLOOKUP(C4327,Population!A$1:BG$265,45,FALSE)</f>
        <v>127718000</v>
      </c>
      <c r="G4327">
        <f t="shared" si="67"/>
        <v>34808.390917661287</v>
      </c>
    </row>
    <row r="4328" spans="1:7" x14ac:dyDescent="0.4">
      <c r="A4328">
        <v>27</v>
      </c>
      <c r="B4328">
        <v>2003</v>
      </c>
      <c r="C4328" t="s">
        <v>410</v>
      </c>
      <c r="D4328">
        <v>1766</v>
      </c>
      <c r="E4328">
        <f>VLOOKUP(C4328,GDP!A$1:BG$265,45,FALSE)</f>
        <v>20982685981.416283</v>
      </c>
      <c r="F4328">
        <f>VLOOKUP(C4328,Population!A$1:BG$265,45,FALSE)</f>
        <v>7775327</v>
      </c>
      <c r="G4328">
        <f t="shared" si="67"/>
        <v>2698.6242483970491</v>
      </c>
    </row>
    <row r="4329" spans="1:7" x14ac:dyDescent="0.4">
      <c r="A4329">
        <v>28</v>
      </c>
      <c r="B4329">
        <v>2003</v>
      </c>
      <c r="C4329" t="s">
        <v>1261</v>
      </c>
      <c r="D4329">
        <v>1753</v>
      </c>
      <c r="E4329">
        <f>VLOOKUP(C4329,GDP!A$1:BG$265,45,FALSE)</f>
        <v>6858952880.100028</v>
      </c>
      <c r="F4329">
        <f>VLOOKUP(C4329,Population!A$1:BG$265,45,FALSE)</f>
        <v>10670990</v>
      </c>
      <c r="G4329">
        <f t="shared" si="67"/>
        <v>642.76631128883332</v>
      </c>
    </row>
    <row r="4330" spans="1:7" x14ac:dyDescent="0.4">
      <c r="A4330">
        <v>29</v>
      </c>
      <c r="B4330">
        <v>2003</v>
      </c>
      <c r="C4330" t="s">
        <v>199</v>
      </c>
      <c r="D4330">
        <v>1742</v>
      </c>
      <c r="E4330">
        <f>VLOOKUP(C4330,GDP!A$1:BG$265,45,FALSE)</f>
        <v>217513049291.60992</v>
      </c>
      <c r="F4330">
        <f>VLOOKUP(C4330,Population!A$1:BG$265,45,FALSE)</f>
        <v>38204570</v>
      </c>
      <c r="G4330">
        <f t="shared" si="67"/>
        <v>5693.377763225968</v>
      </c>
    </row>
    <row r="4331" spans="1:7" x14ac:dyDescent="0.4">
      <c r="A4331">
        <v>30</v>
      </c>
      <c r="B4331">
        <v>2003</v>
      </c>
      <c r="C4331" t="s">
        <v>1064</v>
      </c>
      <c r="D4331">
        <v>1737</v>
      </c>
      <c r="E4331">
        <f>VLOOKUP(C4331,GDP!A$1:BG$265,45,FALSE)</f>
        <v>67655813930.092621</v>
      </c>
      <c r="F4331">
        <f>VLOOKUP(C4331,Population!A$1:BG$265,45,FALSE)</f>
        <v>131972533</v>
      </c>
      <c r="G4331">
        <f t="shared" si="67"/>
        <v>512.65071899538839</v>
      </c>
    </row>
    <row r="4332" spans="1:7" x14ac:dyDescent="0.4">
      <c r="A4332">
        <v>31</v>
      </c>
      <c r="B4332">
        <v>2003</v>
      </c>
      <c r="C4332" t="s">
        <v>1607</v>
      </c>
      <c r="D4332">
        <v>1735</v>
      </c>
      <c r="E4332">
        <f>VLOOKUP(C4332,GDP!A$1:BG$265,45,FALSE)</f>
        <v>21188704081.242817</v>
      </c>
      <c r="F4332">
        <f>VLOOKUP(C4332,Population!A$1:BG$265,45,FALSE)</f>
        <v>7480591</v>
      </c>
      <c r="G4332">
        <f t="shared" si="67"/>
        <v>2832.4906523084628</v>
      </c>
    </row>
    <row r="4333" spans="1:7" x14ac:dyDescent="0.4">
      <c r="A4333">
        <v>32</v>
      </c>
      <c r="B4333">
        <v>2003</v>
      </c>
      <c r="C4333" t="s">
        <v>934</v>
      </c>
      <c r="D4333">
        <v>1734</v>
      </c>
      <c r="E4333">
        <f>VLOOKUP(C4333,GDP!A$1:BG$265,45,FALSE)</f>
        <v>17195867540.352974</v>
      </c>
      <c r="F4333">
        <f>VLOOKUP(C4333,Population!A$1:BG$265,45,FALSE)</f>
        <v>4125971</v>
      </c>
      <c r="G4333">
        <f t="shared" si="67"/>
        <v>4167.714106655857</v>
      </c>
    </row>
    <row r="4334" spans="1:7" x14ac:dyDescent="0.4">
      <c r="A4334">
        <v>33</v>
      </c>
      <c r="B4334">
        <v>2003</v>
      </c>
      <c r="C4334" t="s">
        <v>117</v>
      </c>
      <c r="D4334">
        <v>1726</v>
      </c>
      <c r="E4334">
        <f>VLOOKUP(C4334,GDP!A$1:BG$265,45,FALSE)</f>
        <v>352914820747.01123</v>
      </c>
      <c r="F4334">
        <f>VLOOKUP(C4334,Population!A$1:BG$265,45,FALSE)</f>
        <v>7339001</v>
      </c>
      <c r="G4334">
        <f t="shared" si="67"/>
        <v>48087.58313931436</v>
      </c>
    </row>
    <row r="4335" spans="1:7" x14ac:dyDescent="0.4">
      <c r="A4335">
        <v>34</v>
      </c>
      <c r="B4335">
        <v>2003</v>
      </c>
      <c r="C4335" t="s">
        <v>1312</v>
      </c>
      <c r="D4335">
        <v>1716</v>
      </c>
      <c r="E4335">
        <f>VLOOKUP(C4335,GDP!A$1:BG$265,45,FALSE)</f>
        <v>32432857999.999996</v>
      </c>
      <c r="F4335">
        <f>VLOOKUP(C4335,Population!A$1:BG$265,45,FALSE)</f>
        <v>13289601</v>
      </c>
      <c r="G4335">
        <f t="shared" si="67"/>
        <v>2440.4689049731437</v>
      </c>
    </row>
    <row r="4336" spans="1:7" x14ac:dyDescent="0.4">
      <c r="A4336">
        <v>35</v>
      </c>
      <c r="B4336">
        <v>2003</v>
      </c>
      <c r="C4336" t="s">
        <v>678</v>
      </c>
      <c r="D4336">
        <v>1714</v>
      </c>
      <c r="E4336">
        <f>VLOOKUP(C4336,GDP!A$1:BG$265,45,FALSE)</f>
        <v>153544751395.4313</v>
      </c>
      <c r="F4336">
        <f>VLOOKUP(C4336,Population!A$1:BG$265,45,FALSE)</f>
        <v>68812713</v>
      </c>
      <c r="G4336">
        <f t="shared" si="67"/>
        <v>2231.3427955591769</v>
      </c>
    </row>
    <row r="4337" spans="1:7" x14ac:dyDescent="0.4">
      <c r="A4337">
        <v>36</v>
      </c>
      <c r="B4337">
        <v>2003</v>
      </c>
      <c r="C4337" t="s">
        <v>192</v>
      </c>
      <c r="D4337">
        <v>1710</v>
      </c>
      <c r="E4337">
        <f>VLOOKUP(C4337,GDP!A$1:BG$265,45,FALSE)</f>
        <v>228752436371.85391</v>
      </c>
      <c r="F4337">
        <f>VLOOKUP(C4337,Population!A$1:BG$265,45,FALSE)</f>
        <v>4564855</v>
      </c>
      <c r="G4337">
        <f t="shared" si="67"/>
        <v>50111.654449452151</v>
      </c>
    </row>
    <row r="4338" spans="1:7" x14ac:dyDescent="0.4">
      <c r="A4338">
        <v>37</v>
      </c>
      <c r="B4338">
        <v>2003</v>
      </c>
      <c r="C4338" t="s">
        <v>1976</v>
      </c>
      <c r="D4338">
        <v>1707</v>
      </c>
      <c r="E4338">
        <f>VLOOKUP(C4338,GDP!A$1:BG$265,45,FALSE)</f>
        <v>171071106094.80814</v>
      </c>
      <c r="F4338">
        <f>VLOOKUP(C4338,Population!A$1:BG$265,45,FALSE)</f>
        <v>5213014</v>
      </c>
      <c r="G4338">
        <f t="shared" si="67"/>
        <v>32816.160880214047</v>
      </c>
    </row>
    <row r="4339" spans="1:7" x14ac:dyDescent="0.4">
      <c r="A4339">
        <v>38</v>
      </c>
      <c r="B4339">
        <v>2003</v>
      </c>
      <c r="C4339" t="s">
        <v>399</v>
      </c>
      <c r="D4339">
        <v>1705</v>
      </c>
      <c r="E4339">
        <f>VLOOKUP(C4339,GDP!A$1:BG$265,45,FALSE)</f>
        <v>94684584162.77298</v>
      </c>
      <c r="F4339">
        <f>VLOOKUP(C4339,Population!A$1:BG$265,45,FALSE)</f>
        <v>42152151</v>
      </c>
      <c r="G4339">
        <f t="shared" si="67"/>
        <v>2246.2574724305996</v>
      </c>
    </row>
    <row r="4340" spans="1:7" x14ac:dyDescent="0.4">
      <c r="A4340">
        <v>39</v>
      </c>
      <c r="B4340">
        <v>2003</v>
      </c>
      <c r="C4340" t="s">
        <v>109</v>
      </c>
      <c r="D4340">
        <v>1703</v>
      </c>
      <c r="E4340">
        <f>VLOOKUP(C4340,GDP!A$1:BG$265,45,FALSE)</f>
        <v>82924503942.638107</v>
      </c>
      <c r="F4340">
        <f>VLOOKUP(C4340,Population!A$1:BG$265,45,FALSE)</f>
        <v>73981942</v>
      </c>
      <c r="G4340">
        <f t="shared" si="67"/>
        <v>1120.874928406693</v>
      </c>
    </row>
    <row r="4341" spans="1:7" x14ac:dyDescent="0.4">
      <c r="A4341">
        <v>40</v>
      </c>
      <c r="B4341">
        <v>2003</v>
      </c>
      <c r="C4341" t="s">
        <v>2255</v>
      </c>
      <c r="D4341">
        <v>1694</v>
      </c>
      <c r="E4341">
        <f>VLOOKUP(C4341,GDP!A$1:BG$265,45,FALSE)</f>
        <v>680520724062.40308</v>
      </c>
      <c r="F4341">
        <f>VLOOKUP(C4341,Population!A$1:BG$265,45,FALSE)</f>
        <v>47892330</v>
      </c>
      <c r="G4341">
        <f t="shared" si="67"/>
        <v>14209.388519255654</v>
      </c>
    </row>
    <row r="4342" spans="1:7" x14ac:dyDescent="0.4">
      <c r="A4342">
        <v>41</v>
      </c>
      <c r="B4342">
        <v>2003</v>
      </c>
      <c r="C4342" t="s">
        <v>60</v>
      </c>
      <c r="D4342">
        <v>1690</v>
      </c>
      <c r="E4342">
        <f>VLOOKUP(C4342,GDP!A$1:BG$265,45,FALSE)</f>
        <v>58731030121.867096</v>
      </c>
      <c r="F4342">
        <f>VLOOKUP(C4342,Population!A$1:BG$265,45,FALSE)</f>
        <v>26937738</v>
      </c>
      <c r="G4342">
        <f t="shared" si="67"/>
        <v>2180.2509966451935</v>
      </c>
    </row>
    <row r="4343" spans="1:7" x14ac:dyDescent="0.4">
      <c r="A4343">
        <v>42</v>
      </c>
      <c r="B4343">
        <v>2003</v>
      </c>
      <c r="C4343" t="s">
        <v>281</v>
      </c>
      <c r="D4343">
        <v>1680</v>
      </c>
      <c r="E4343" t="e">
        <f>VLOOKUP(C4343,GDP!A$1:BG$265,45,FALSE)</f>
        <v>#N/A</v>
      </c>
      <c r="F4343" t="e">
        <f>VLOOKUP(C4343,Population!A$1:BG$265,45,FALSE)</f>
        <v>#N/A</v>
      </c>
      <c r="G4343" t="str">
        <f t="shared" si="67"/>
        <v>.</v>
      </c>
    </row>
    <row r="4344" spans="1:7" x14ac:dyDescent="0.4">
      <c r="A4344">
        <v>43</v>
      </c>
      <c r="B4344">
        <v>2003</v>
      </c>
      <c r="C4344" t="s">
        <v>100</v>
      </c>
      <c r="D4344">
        <v>1676</v>
      </c>
      <c r="E4344">
        <f>VLOOKUP(C4344,GDP!A$1:BG$265,45,FALSE)</f>
        <v>261695778781.03836</v>
      </c>
      <c r="F4344">
        <f>VLOOKUP(C4344,Population!A$1:BG$265,45,FALSE)</f>
        <v>8121423</v>
      </c>
      <c r="G4344">
        <f t="shared" si="67"/>
        <v>32222.897241165541</v>
      </c>
    </row>
    <row r="4345" spans="1:7" x14ac:dyDescent="0.4">
      <c r="A4345">
        <v>44</v>
      </c>
      <c r="B4345">
        <v>2003</v>
      </c>
      <c r="C4345" t="s">
        <v>1629</v>
      </c>
      <c r="D4345">
        <v>1668</v>
      </c>
      <c r="E4345">
        <f>VLOOKUP(C4345,GDP!A$1:BG$265,45,FALSE)</f>
        <v>46731767494.356659</v>
      </c>
      <c r="F4345">
        <f>VLOOKUP(C4345,Population!A$1:BG$265,45,FALSE)</f>
        <v>5373374</v>
      </c>
      <c r="G4345">
        <f t="shared" si="67"/>
        <v>8696.9132419140478</v>
      </c>
    </row>
    <row r="4346" spans="1:7" x14ac:dyDescent="0.4">
      <c r="A4346">
        <v>45</v>
      </c>
      <c r="B4346">
        <v>2003</v>
      </c>
      <c r="C4346" t="s">
        <v>739</v>
      </c>
      <c r="D4346">
        <v>1667</v>
      </c>
      <c r="E4346">
        <f>VLOOKUP(C4346,GDP!A$1:BG$265,45,FALSE)</f>
        <v>8140271080.5603991</v>
      </c>
      <c r="F4346">
        <f>VLOOKUP(C4346,Population!A$1:BG$265,45,FALSE)</f>
        <v>7033821</v>
      </c>
      <c r="G4346">
        <f t="shared" si="67"/>
        <v>1157.3042704044358</v>
      </c>
    </row>
    <row r="4347" spans="1:7" x14ac:dyDescent="0.4">
      <c r="A4347">
        <v>46</v>
      </c>
      <c r="B4347">
        <v>2003</v>
      </c>
      <c r="C4347" t="s">
        <v>1302</v>
      </c>
      <c r="D4347">
        <v>1663</v>
      </c>
      <c r="E4347">
        <f>VLOOKUP(C4347,GDP!A$1:BG$265,45,FALSE)</f>
        <v>29697448108.295731</v>
      </c>
      <c r="F4347">
        <f>VLOOKUP(C4347,Population!A$1:BG$265,45,FALSE)</f>
        <v>1995733</v>
      </c>
      <c r="G4347">
        <f t="shared" si="67"/>
        <v>14880.471540178836</v>
      </c>
    </row>
    <row r="4348" spans="1:7" x14ac:dyDescent="0.4">
      <c r="A4348">
        <v>46</v>
      </c>
      <c r="B4348">
        <v>2003</v>
      </c>
      <c r="C4348" t="s">
        <v>1046</v>
      </c>
      <c r="D4348">
        <v>1663</v>
      </c>
      <c r="E4348">
        <f>VLOOKUP(C4348,GDP!A$1:BG$265,45,FALSE)</f>
        <v>215807655253.33334</v>
      </c>
      <c r="F4348">
        <f>VLOOKUP(C4348,Population!A$1:BG$265,45,FALSE)</f>
        <v>22556425</v>
      </c>
      <c r="G4348">
        <f t="shared" si="67"/>
        <v>9567.458285314864</v>
      </c>
    </row>
    <row r="4349" spans="1:7" x14ac:dyDescent="0.4">
      <c r="A4349">
        <v>48</v>
      </c>
      <c r="B4349">
        <v>2003</v>
      </c>
      <c r="C4349" t="s">
        <v>1509</v>
      </c>
      <c r="D4349">
        <v>1658</v>
      </c>
      <c r="E4349">
        <f>VLOOKUP(C4349,GDP!A$1:BG$265,45,FALSE)</f>
        <v>50132953288.202972</v>
      </c>
      <c r="F4349">
        <f>VLOOKUP(C4349,Population!A$1:BG$265,45,FALSE)</f>
        <v>47812950</v>
      </c>
      <c r="G4349">
        <f t="shared" si="67"/>
        <v>1048.522487907627</v>
      </c>
    </row>
    <row r="4350" spans="1:7" x14ac:dyDescent="0.4">
      <c r="A4350">
        <v>49</v>
      </c>
      <c r="B4350">
        <v>2003</v>
      </c>
      <c r="C4350" t="s">
        <v>505</v>
      </c>
      <c r="D4350">
        <v>1651</v>
      </c>
      <c r="E4350">
        <f>VLOOKUP(C4350,GDP!A$1:BG$265,45,FALSE)</f>
        <v>126864966908.93919</v>
      </c>
      <c r="F4350">
        <f>VLOOKUP(C4350,Population!A$1:BG$265,45,FALSE)</f>
        <v>6689700</v>
      </c>
      <c r="G4350">
        <f t="shared" si="67"/>
        <v>18964.223643652062</v>
      </c>
    </row>
    <row r="4351" spans="1:7" x14ac:dyDescent="0.4">
      <c r="A4351">
        <v>50</v>
      </c>
      <c r="B4351">
        <v>2003</v>
      </c>
      <c r="C4351" t="s">
        <v>637</v>
      </c>
      <c r="D4351">
        <v>1649</v>
      </c>
      <c r="E4351">
        <f>VLOOKUP(C4351,GDP!A$1:BG$265,45,FALSE)</f>
        <v>27453084982.537834</v>
      </c>
      <c r="F4351">
        <f>VLOOKUP(C4351,Population!A$1:BG$265,45,FALSE)</f>
        <v>9939678</v>
      </c>
      <c r="G4351">
        <f t="shared" si="67"/>
        <v>2761.9692491585579</v>
      </c>
    </row>
    <row r="4352" spans="1:7" x14ac:dyDescent="0.4">
      <c r="A4352">
        <v>51</v>
      </c>
      <c r="B4352">
        <v>2003</v>
      </c>
      <c r="C4352" t="s">
        <v>1147</v>
      </c>
      <c r="D4352">
        <v>1648</v>
      </c>
      <c r="E4352">
        <f>VLOOKUP(C4352,GDP!A$1:BG$265,45,FALSE)</f>
        <v>175256916996.04742</v>
      </c>
      <c r="F4352">
        <f>VLOOKUP(C4352,Population!A$1:BG$265,45,FALSE)</f>
        <v>47648727</v>
      </c>
      <c r="G4352">
        <f t="shared" si="67"/>
        <v>3678.1028168086718</v>
      </c>
    </row>
    <row r="4353" spans="1:7" x14ac:dyDescent="0.4">
      <c r="A4353">
        <v>52</v>
      </c>
      <c r="B4353">
        <v>2003</v>
      </c>
      <c r="C4353" t="s">
        <v>2284</v>
      </c>
      <c r="D4353">
        <v>1636</v>
      </c>
      <c r="E4353">
        <f>VLOOKUP(C4353,GDP!A$1:BG$265,45,FALSE)</f>
        <v>83620628582.108154</v>
      </c>
      <c r="F4353">
        <f>VLOOKUP(C4353,Population!A$1:BG$265,45,FALSE)</f>
        <v>25868523</v>
      </c>
      <c r="G4353">
        <f t="shared" si="67"/>
        <v>3232.5242760132905</v>
      </c>
    </row>
    <row r="4354" spans="1:7" x14ac:dyDescent="0.4">
      <c r="A4354">
        <v>53</v>
      </c>
      <c r="B4354">
        <v>2003</v>
      </c>
      <c r="C4354" t="s">
        <v>70</v>
      </c>
      <c r="D4354">
        <v>1630</v>
      </c>
      <c r="E4354">
        <f>VLOOKUP(C4354,GDP!A$1:BG$265,45,FALSE)</f>
        <v>75643459839.60083</v>
      </c>
      <c r="F4354">
        <f>VLOOKUP(C4354,Population!A$1:BG$265,45,FALSE)</f>
        <v>15799542</v>
      </c>
      <c r="G4354">
        <f t="shared" si="67"/>
        <v>4787.6995320244614</v>
      </c>
    </row>
    <row r="4355" spans="1:7" x14ac:dyDescent="0.4">
      <c r="A4355">
        <v>54</v>
      </c>
      <c r="B4355">
        <v>2003</v>
      </c>
      <c r="C4355" t="s">
        <v>351</v>
      </c>
      <c r="D4355">
        <v>1618</v>
      </c>
      <c r="E4355" t="e">
        <f>VLOOKUP(C4355,GDP!A$1:BG$265,45,FALSE)</f>
        <v>#N/A</v>
      </c>
      <c r="F4355" t="e">
        <f>VLOOKUP(C4355,Population!A$1:BG$265,45,FALSE)</f>
        <v>#N/A</v>
      </c>
      <c r="G4355" t="str">
        <f t="shared" ref="G4355:G4418" si="68">IFERROR(IF(E4355*F4355=0,".",E4355/F4355),".")</f>
        <v>.</v>
      </c>
    </row>
    <row r="4356" spans="1:7" x14ac:dyDescent="0.4">
      <c r="A4356">
        <v>55</v>
      </c>
      <c r="B4356">
        <v>2003</v>
      </c>
      <c r="C4356" t="s">
        <v>851</v>
      </c>
      <c r="D4356">
        <v>1615</v>
      </c>
      <c r="E4356">
        <f>VLOOKUP(C4356,GDP!A$1:BG$265,45,FALSE)</f>
        <v>0</v>
      </c>
      <c r="F4356">
        <f>VLOOKUP(C4356,Population!A$1:BG$265,45,FALSE)</f>
        <v>25627626</v>
      </c>
      <c r="G4356" t="str">
        <f t="shared" si="68"/>
        <v>.</v>
      </c>
    </row>
    <row r="4357" spans="1:7" x14ac:dyDescent="0.4">
      <c r="A4357">
        <v>56</v>
      </c>
      <c r="B4357">
        <v>2003</v>
      </c>
      <c r="C4357" t="s">
        <v>1943</v>
      </c>
      <c r="D4357">
        <v>1600</v>
      </c>
      <c r="E4357">
        <f>VLOOKUP(C4357,GDP!A$1:BG$265,45,FALSE)</f>
        <v>8370020196.191576</v>
      </c>
      <c r="F4357">
        <f>VLOOKUP(C4357,Population!A$1:BG$265,45,FALSE)</f>
        <v>3779247</v>
      </c>
      <c r="G4357">
        <f t="shared" si="68"/>
        <v>2214.7322459187176</v>
      </c>
    </row>
    <row r="4358" spans="1:7" x14ac:dyDescent="0.4">
      <c r="A4358">
        <v>57</v>
      </c>
      <c r="B4358">
        <v>2003</v>
      </c>
      <c r="C4358" t="s">
        <v>1180</v>
      </c>
      <c r="D4358">
        <v>1599</v>
      </c>
      <c r="E4358">
        <f>VLOOKUP(C4358,GDP!A$1:BG$265,45,FALSE)</f>
        <v>9399447609.1834965</v>
      </c>
      <c r="F4358">
        <f>VLOOKUP(C4358,Population!A$1:BG$265,45,FALSE)</f>
        <v>2712511</v>
      </c>
      <c r="G4358">
        <f t="shared" si="68"/>
        <v>3465.2200891290381</v>
      </c>
    </row>
    <row r="4359" spans="1:7" x14ac:dyDescent="0.4">
      <c r="A4359">
        <v>58</v>
      </c>
      <c r="B4359">
        <v>2003</v>
      </c>
      <c r="C4359" t="s">
        <v>815</v>
      </c>
      <c r="D4359">
        <v>1596</v>
      </c>
      <c r="E4359">
        <f>VLOOKUP(C4359,GDP!A$1:BG$265,45,FALSE)</f>
        <v>892380986367.85388</v>
      </c>
      <c r="F4359">
        <f>VLOOKUP(C4359,Population!A$1:BG$265,45,FALSE)</f>
        <v>31676000</v>
      </c>
      <c r="G4359">
        <f t="shared" si="68"/>
        <v>28172.14883090838</v>
      </c>
    </row>
    <row r="4360" spans="1:7" x14ac:dyDescent="0.4">
      <c r="A4360">
        <v>59</v>
      </c>
      <c r="B4360">
        <v>2003</v>
      </c>
      <c r="C4360" t="s">
        <v>1955</v>
      </c>
      <c r="D4360">
        <v>1594</v>
      </c>
      <c r="E4360">
        <f>VLOOKUP(C4360,GDP!A$1:BG$265,45,FALSE)</f>
        <v>15306602560.253325</v>
      </c>
      <c r="F4360">
        <f>VLOOKUP(C4360,Population!A$1:BG$265,45,FALSE)</f>
        <v>17679355</v>
      </c>
      <c r="G4360">
        <f t="shared" si="68"/>
        <v>865.78964901453276</v>
      </c>
    </row>
    <row r="4361" spans="1:7" x14ac:dyDescent="0.4">
      <c r="A4361">
        <v>60</v>
      </c>
      <c r="B4361">
        <v>2003</v>
      </c>
      <c r="C4361" t="s">
        <v>2003</v>
      </c>
      <c r="D4361">
        <v>1589</v>
      </c>
      <c r="E4361">
        <f>VLOOKUP(C4361,GDP!A$1:BG$265,45,FALSE)</f>
        <v>11316441660.03989</v>
      </c>
      <c r="F4361">
        <f>VLOOKUP(C4361,Population!A$1:BG$265,45,FALSE)</f>
        <v>289521</v>
      </c>
      <c r="G4361">
        <f t="shared" si="68"/>
        <v>39086.77318757496</v>
      </c>
    </row>
    <row r="4362" spans="1:7" x14ac:dyDescent="0.4">
      <c r="A4362">
        <v>61</v>
      </c>
      <c r="B4362">
        <v>2003</v>
      </c>
      <c r="C4362" t="s">
        <v>74</v>
      </c>
      <c r="D4362">
        <v>1588</v>
      </c>
      <c r="E4362">
        <f>VLOOKUP(C4362,GDP!A$1:BG$265,45,FALSE)</f>
        <v>8082364868.3935661</v>
      </c>
      <c r="F4362">
        <f>VLOOKUP(C4362,Population!A$1:BG$265,45,FALSE)</f>
        <v>8810420</v>
      </c>
      <c r="G4362">
        <f t="shared" si="68"/>
        <v>917.36431048617044</v>
      </c>
    </row>
    <row r="4363" spans="1:7" x14ac:dyDescent="0.4">
      <c r="A4363">
        <v>62</v>
      </c>
      <c r="B4363">
        <v>2003</v>
      </c>
      <c r="C4363" t="s">
        <v>2004</v>
      </c>
      <c r="D4363">
        <v>1582</v>
      </c>
      <c r="E4363">
        <f>VLOOKUP(C4363,GDP!A$1:BG$265,45,FALSE)</f>
        <v>10195660789.844852</v>
      </c>
      <c r="F4363">
        <f>VLOOKUP(C4363,Population!A$1:BG$265,45,FALSE)</f>
        <v>5396774</v>
      </c>
      <c r="G4363">
        <f t="shared" si="68"/>
        <v>1889.2139618677477</v>
      </c>
    </row>
    <row r="4364" spans="1:7" x14ac:dyDescent="0.4">
      <c r="A4364">
        <v>63</v>
      </c>
      <c r="B4364">
        <v>2003</v>
      </c>
      <c r="C4364" t="s">
        <v>522</v>
      </c>
      <c r="D4364">
        <v>1576</v>
      </c>
      <c r="E4364">
        <f>VLOOKUP(C4364,GDP!A$1:BG$265,45,FALSE)</f>
        <v>52064058833.97393</v>
      </c>
      <c r="F4364">
        <f>VLOOKUP(C4364,Population!A$1:BG$265,45,FALSE)</f>
        <v>29843937</v>
      </c>
      <c r="G4364">
        <f t="shared" si="68"/>
        <v>1744.5439197239268</v>
      </c>
    </row>
    <row r="4365" spans="1:7" x14ac:dyDescent="0.4">
      <c r="A4365">
        <v>64</v>
      </c>
      <c r="B4365">
        <v>2003</v>
      </c>
      <c r="C4365" t="s">
        <v>1954</v>
      </c>
      <c r="D4365">
        <v>1571</v>
      </c>
      <c r="E4365">
        <f>VLOOKUP(C4365,GDP!A$1:BG$265,45,FALSE)</f>
        <v>1660287965662.6802</v>
      </c>
      <c r="F4365">
        <f>VLOOKUP(C4365,Population!A$1:BG$265,45,FALSE)</f>
        <v>1288400000</v>
      </c>
      <c r="G4365">
        <f t="shared" si="68"/>
        <v>1288.6432518338095</v>
      </c>
    </row>
    <row r="4366" spans="1:7" x14ac:dyDescent="0.4">
      <c r="A4366">
        <v>65</v>
      </c>
      <c r="B4366">
        <v>2003</v>
      </c>
      <c r="C4366" t="s">
        <v>1981</v>
      </c>
      <c r="D4366">
        <v>1565</v>
      </c>
      <c r="E4366">
        <f>VLOOKUP(C4366,GDP!A$1:BG$265,45,FALSE)</f>
        <v>3991281539.8238335</v>
      </c>
      <c r="F4366">
        <f>VLOOKUP(C4366,Population!A$1:BG$265,45,FALSE)</f>
        <v>4301000</v>
      </c>
      <c r="G4366">
        <f t="shared" si="68"/>
        <v>927.98919782000314</v>
      </c>
    </row>
    <row r="4367" spans="1:7" x14ac:dyDescent="0.4">
      <c r="A4367">
        <v>66</v>
      </c>
      <c r="B4367">
        <v>2003</v>
      </c>
      <c r="C4367" t="s">
        <v>2038</v>
      </c>
      <c r="D4367">
        <v>1560</v>
      </c>
      <c r="E4367">
        <f>VLOOKUP(C4367,GDP!A$1:BG$265,45,FALSE)</f>
        <v>4703504466.5324497</v>
      </c>
      <c r="F4367">
        <f>VLOOKUP(C4367,Population!A$1:BG$265,45,FALSE)</f>
        <v>12005128</v>
      </c>
      <c r="G4367">
        <f t="shared" si="68"/>
        <v>391.79128007068726</v>
      </c>
    </row>
    <row r="4368" spans="1:7" x14ac:dyDescent="0.4">
      <c r="A4368">
        <v>67</v>
      </c>
      <c r="B4368">
        <v>2003</v>
      </c>
      <c r="C4368" t="s">
        <v>2058</v>
      </c>
      <c r="D4368">
        <v>1557</v>
      </c>
      <c r="E4368">
        <f>VLOOKUP(C4368,GDP!A$1:BG$265,45,FALSE)</f>
        <v>21633810143.042912</v>
      </c>
      <c r="F4368">
        <f>VLOOKUP(C4368,Population!A$1:BG$265,45,FALSE)</f>
        <v>2385255</v>
      </c>
      <c r="G4368">
        <f t="shared" si="68"/>
        <v>9069.8102060546607</v>
      </c>
    </row>
    <row r="4369" spans="1:7" x14ac:dyDescent="0.4">
      <c r="A4369">
        <v>68</v>
      </c>
      <c r="B4369">
        <v>2003</v>
      </c>
      <c r="C4369" t="s">
        <v>1988</v>
      </c>
      <c r="D4369">
        <v>1547</v>
      </c>
      <c r="E4369">
        <f>VLOOKUP(C4369,GDP!A$1:BG$265,45,FALSE)</f>
        <v>21917706490.529922</v>
      </c>
      <c r="F4369">
        <f>VLOOKUP(C4369,Population!A$1:BG$265,45,FALSE)</f>
        <v>12500478</v>
      </c>
      <c r="G4369">
        <f t="shared" si="68"/>
        <v>1753.3494711586168</v>
      </c>
    </row>
    <row r="4370" spans="1:7" x14ac:dyDescent="0.4">
      <c r="A4370">
        <v>69</v>
      </c>
      <c r="B4370">
        <v>2003</v>
      </c>
      <c r="C4370" t="s">
        <v>186</v>
      </c>
      <c r="D4370">
        <v>1543</v>
      </c>
      <c r="E4370">
        <f>VLOOKUP(C4370,GDP!A$1:BG$265,45,FALSE)</f>
        <v>35901200000</v>
      </c>
      <c r="F4370">
        <f>VLOOKUP(C4370,Population!A$1:BG$265,45,FALSE)</f>
        <v>11244885</v>
      </c>
      <c r="G4370">
        <f t="shared" si="68"/>
        <v>3192.6693781216973</v>
      </c>
    </row>
    <row r="4371" spans="1:7" x14ac:dyDescent="0.4">
      <c r="A4371">
        <v>69</v>
      </c>
      <c r="B4371">
        <v>2003</v>
      </c>
      <c r="C4371" t="s">
        <v>2028</v>
      </c>
      <c r="D4371">
        <v>1543</v>
      </c>
      <c r="E4371">
        <f>VLOOKUP(C4371,GDP!A$1:BG$265,45,FALSE)</f>
        <v>11748433157.053253</v>
      </c>
      <c r="F4371">
        <f>VLOOKUP(C4371,Population!A$1:BG$265,45,FALSE)</f>
        <v>2287955</v>
      </c>
      <c r="G4371">
        <f t="shared" si="68"/>
        <v>5134.9056939726761</v>
      </c>
    </row>
    <row r="4372" spans="1:7" x14ac:dyDescent="0.4">
      <c r="A4372">
        <v>71</v>
      </c>
      <c r="B4372">
        <v>2003</v>
      </c>
      <c r="C4372" t="s">
        <v>719</v>
      </c>
      <c r="D4372">
        <v>1529</v>
      </c>
      <c r="E4372">
        <f>VLOOKUP(C4372,GDP!A$1:BG$265,45,FALSE)</f>
        <v>88250885550.262619</v>
      </c>
      <c r="F4372">
        <f>VLOOKUP(C4372,Population!A$1:BG$265,45,FALSE)</f>
        <v>4027200</v>
      </c>
      <c r="G4372">
        <f t="shared" si="68"/>
        <v>21913.708171996081</v>
      </c>
    </row>
    <row r="4373" spans="1:7" x14ac:dyDescent="0.4">
      <c r="A4373">
        <v>72</v>
      </c>
      <c r="B4373">
        <v>2003</v>
      </c>
      <c r="C4373" t="s">
        <v>108</v>
      </c>
      <c r="D4373">
        <v>1528</v>
      </c>
      <c r="E4373">
        <f>VLOOKUP(C4373,GDP!A$1:BG$265,45,FALSE)</f>
        <v>85324771841.411774</v>
      </c>
      <c r="F4373">
        <f>VLOOKUP(C4373,Population!A$1:BG$265,45,FALSE)</f>
        <v>10129552</v>
      </c>
      <c r="G4373">
        <f t="shared" si="68"/>
        <v>8423.3509874288393</v>
      </c>
    </row>
    <row r="4374" spans="1:7" x14ac:dyDescent="0.4">
      <c r="A4374">
        <v>73</v>
      </c>
      <c r="B4374">
        <v>2003</v>
      </c>
      <c r="C4374" t="s">
        <v>727</v>
      </c>
      <c r="D4374">
        <v>1526</v>
      </c>
      <c r="E4374">
        <f>VLOOKUP(C4374,GDP!A$1:BG$265,45,FALSE)</f>
        <v>67863829880.483238</v>
      </c>
      <c r="F4374">
        <f>VLOOKUP(C4374,Population!A$1:BG$265,45,FALSE)</f>
        <v>32403514</v>
      </c>
      <c r="G4374">
        <f t="shared" si="68"/>
        <v>2094.3355057258059</v>
      </c>
    </row>
    <row r="4375" spans="1:7" x14ac:dyDescent="0.4">
      <c r="A4375">
        <v>74</v>
      </c>
      <c r="B4375">
        <v>2003</v>
      </c>
      <c r="C4375" t="s">
        <v>2072</v>
      </c>
      <c r="D4375">
        <v>1523</v>
      </c>
      <c r="E4375">
        <f>VLOOKUP(C4375,GDP!A$1:BG$265,45,FALSE)</f>
        <v>23533791208.791206</v>
      </c>
      <c r="F4375">
        <f>VLOOKUP(C4375,Population!A$1:BG$265,45,FALSE)</f>
        <v>688586</v>
      </c>
      <c r="G4375">
        <f t="shared" si="68"/>
        <v>34176.981827674696</v>
      </c>
    </row>
    <row r="4376" spans="1:7" x14ac:dyDescent="0.4">
      <c r="A4376">
        <v>75</v>
      </c>
      <c r="B4376">
        <v>2003</v>
      </c>
      <c r="C4376" t="s">
        <v>1941</v>
      </c>
      <c r="D4376">
        <v>1521</v>
      </c>
      <c r="E4376">
        <f>VLOOKUP(C4376,GDP!A$1:BG$265,45,FALSE)</f>
        <v>11074822074.468084</v>
      </c>
      <c r="F4376">
        <f>VLOOKUP(C4376,Population!A$1:BG$265,45,FALSE)</f>
        <v>778711</v>
      </c>
      <c r="G4376">
        <f t="shared" si="68"/>
        <v>14221.992593488578</v>
      </c>
    </row>
    <row r="4377" spans="1:7" x14ac:dyDescent="0.4">
      <c r="A4377">
        <v>76</v>
      </c>
      <c r="B4377">
        <v>2003</v>
      </c>
      <c r="C4377" t="s">
        <v>750</v>
      </c>
      <c r="D4377">
        <v>1518</v>
      </c>
      <c r="E4377">
        <f>VLOOKUP(C4377,GDP!A$1:BG$265,45,FALSE)</f>
        <v>47875838926.1745</v>
      </c>
      <c r="F4377">
        <f>VLOOKUP(C4377,Population!A$1:BG$265,45,FALSE)</f>
        <v>2169118</v>
      </c>
      <c r="G4377">
        <f t="shared" si="68"/>
        <v>22071.569608557256</v>
      </c>
    </row>
    <row r="4378" spans="1:7" x14ac:dyDescent="0.4">
      <c r="A4378">
        <v>76</v>
      </c>
      <c r="B4378">
        <v>2003</v>
      </c>
      <c r="C4378" t="s">
        <v>1944</v>
      </c>
      <c r="D4378">
        <v>1518</v>
      </c>
      <c r="E4378">
        <f>VLOOKUP(C4378,GDP!A$1:BG$265,45,FALSE)</f>
        <v>17827791321.306679</v>
      </c>
      <c r="F4378">
        <f>VLOOKUP(C4378,Population!A$1:BG$265,45,FALSE)</f>
        <v>9796749</v>
      </c>
      <c r="G4378">
        <f t="shared" si="68"/>
        <v>1819.7660592617692</v>
      </c>
    </row>
    <row r="4379" spans="1:7" x14ac:dyDescent="0.4">
      <c r="A4379">
        <v>78</v>
      </c>
      <c r="B4379">
        <v>2003</v>
      </c>
      <c r="C4379" t="s">
        <v>1983</v>
      </c>
      <c r="D4379">
        <v>1515</v>
      </c>
      <c r="E4379">
        <f>VLOOKUP(C4379,GDP!A$1:BG$265,45,FALSE)</f>
        <v>3446442218.8982892</v>
      </c>
      <c r="F4379">
        <f>VLOOKUP(C4379,Population!A$1:BG$265,45,FALSE)</f>
        <v>9309848</v>
      </c>
      <c r="G4379">
        <f t="shared" si="68"/>
        <v>370.1931781161507</v>
      </c>
    </row>
    <row r="4380" spans="1:7" x14ac:dyDescent="0.4">
      <c r="A4380">
        <v>78</v>
      </c>
      <c r="B4380">
        <v>2003</v>
      </c>
      <c r="C4380" t="s">
        <v>1929</v>
      </c>
      <c r="D4380">
        <v>1515</v>
      </c>
      <c r="E4380">
        <f>VLOOKUP(C4380,GDP!A$1:BG$265,45,FALSE)</f>
        <v>5746945912.580821</v>
      </c>
      <c r="F4380">
        <f>VLOOKUP(C4380,Population!A$1:BG$265,45,FALSE)</f>
        <v>3039616</v>
      </c>
      <c r="G4380">
        <f t="shared" si="68"/>
        <v>1890.6815573351439</v>
      </c>
    </row>
    <row r="4381" spans="1:7" x14ac:dyDescent="0.4">
      <c r="A4381">
        <v>80</v>
      </c>
      <c r="B4381">
        <v>2003</v>
      </c>
      <c r="C4381" t="s">
        <v>529</v>
      </c>
      <c r="D4381">
        <v>1511</v>
      </c>
      <c r="E4381">
        <f>VLOOKUP(C4381,GDP!A$1:BG$265,45,FALSE)</f>
        <v>13243892200</v>
      </c>
      <c r="F4381">
        <f>VLOOKUP(C4381,Population!A$1:BG$265,45,FALSE)</f>
        <v>5971535</v>
      </c>
      <c r="G4381">
        <f t="shared" si="68"/>
        <v>2217.8371557731807</v>
      </c>
    </row>
    <row r="4382" spans="1:7" x14ac:dyDescent="0.4">
      <c r="A4382">
        <v>81</v>
      </c>
      <c r="B4382">
        <v>2003</v>
      </c>
      <c r="C4382" t="s">
        <v>2285</v>
      </c>
      <c r="D4382">
        <v>1508</v>
      </c>
      <c r="E4382">
        <f>VLOOKUP(C4382,GDP!A$1:BG$265,45,FALSE)</f>
        <v>8937567059.8775425</v>
      </c>
      <c r="F4382">
        <f>VLOOKUP(C4382,Population!A$1:BG$265,45,FALSE)</f>
        <v>51390033</v>
      </c>
      <c r="G4382">
        <f t="shared" si="68"/>
        <v>173.91635183183365</v>
      </c>
    </row>
    <row r="4383" spans="1:7" x14ac:dyDescent="0.4">
      <c r="A4383">
        <v>82</v>
      </c>
      <c r="B4383">
        <v>2003</v>
      </c>
      <c r="C4383" t="s">
        <v>2110</v>
      </c>
      <c r="D4383">
        <v>1503</v>
      </c>
      <c r="E4383">
        <f>VLOOKUP(C4383,GDP!A$1:BG$265,45,FALSE)</f>
        <v>10128112401.424835</v>
      </c>
      <c r="F4383">
        <f>VLOOKUP(C4383,Population!A$1:BG$265,45,FALSE)</f>
        <v>25567650</v>
      </c>
      <c r="G4383">
        <f t="shared" si="68"/>
        <v>396.12996898130393</v>
      </c>
    </row>
    <row r="4384" spans="1:7" x14ac:dyDescent="0.4">
      <c r="A4384">
        <v>83</v>
      </c>
      <c r="B4384">
        <v>2003</v>
      </c>
      <c r="C4384" t="s">
        <v>2121</v>
      </c>
      <c r="D4384">
        <v>1487</v>
      </c>
      <c r="E4384">
        <f>VLOOKUP(C4384,GDP!A$1:BG$265,45,FALSE)</f>
        <v>5727591800</v>
      </c>
      <c r="F4384">
        <f>VLOOKUP(C4384,Population!A$1:BG$265,45,FALSE)</f>
        <v>12633897</v>
      </c>
      <c r="G4384">
        <f t="shared" si="68"/>
        <v>453.35115522945927</v>
      </c>
    </row>
    <row r="4385" spans="1:7" x14ac:dyDescent="0.4">
      <c r="A4385">
        <v>84</v>
      </c>
      <c r="B4385">
        <v>2003</v>
      </c>
      <c r="C4385" t="s">
        <v>2287</v>
      </c>
      <c r="D4385">
        <v>1477</v>
      </c>
      <c r="E4385">
        <f>VLOOKUP(C4385,GDP!A$1:BG$265,45,FALSE)</f>
        <v>4946292774.7904634</v>
      </c>
      <c r="F4385">
        <f>VLOOKUP(C4385,Population!A$1:BG$265,45,FALSE)</f>
        <v>2053426</v>
      </c>
      <c r="G4385">
        <f t="shared" si="68"/>
        <v>2408.8001100553238</v>
      </c>
    </row>
    <row r="4386" spans="1:7" x14ac:dyDescent="0.4">
      <c r="A4386">
        <v>84</v>
      </c>
      <c r="B4386">
        <v>2003</v>
      </c>
      <c r="C4386" t="s">
        <v>591</v>
      </c>
      <c r="D4386">
        <v>1477</v>
      </c>
      <c r="E4386">
        <f>VLOOKUP(C4386,GDP!A$1:BG$265,45,FALSE)</f>
        <v>2960306120.9355674</v>
      </c>
      <c r="F4386">
        <f>VLOOKUP(C4386,Population!A$1:BG$265,45,FALSE)</f>
        <v>8976552</v>
      </c>
      <c r="G4386">
        <f t="shared" si="68"/>
        <v>329.78209460999807</v>
      </c>
    </row>
    <row r="4387" spans="1:7" x14ac:dyDescent="0.4">
      <c r="A4387">
        <v>86</v>
      </c>
      <c r="B4387">
        <v>2003</v>
      </c>
      <c r="C4387" t="s">
        <v>2006</v>
      </c>
      <c r="D4387">
        <v>1473</v>
      </c>
      <c r="E4387">
        <f>VLOOKUP(C4387,GDP!A$1:BG$265,45,FALSE)</f>
        <v>14904517649.847567</v>
      </c>
      <c r="F4387">
        <f>VLOOKUP(C4387,Population!A$1:BG$265,45,FALSE)</f>
        <v>34130852</v>
      </c>
      <c r="G4387">
        <f t="shared" si="68"/>
        <v>436.6875356597476</v>
      </c>
    </row>
    <row r="4388" spans="1:7" x14ac:dyDescent="0.4">
      <c r="A4388">
        <v>87</v>
      </c>
      <c r="B4388">
        <v>2003</v>
      </c>
      <c r="C4388" t="s">
        <v>2002</v>
      </c>
      <c r="D4388">
        <v>1468</v>
      </c>
      <c r="E4388">
        <f>VLOOKUP(C4388,GDP!A$1:BG$265,45,FALSE)</f>
        <v>164285112866.81717</v>
      </c>
      <c r="F4388">
        <f>VLOOKUP(C4388,Population!A$1:BG$265,45,FALSE)</f>
        <v>3996521</v>
      </c>
      <c r="G4388">
        <f t="shared" si="68"/>
        <v>41107.031056966087</v>
      </c>
    </row>
    <row r="4389" spans="1:7" x14ac:dyDescent="0.4">
      <c r="A4389">
        <v>88</v>
      </c>
      <c r="B4389">
        <v>2003</v>
      </c>
      <c r="C4389" t="s">
        <v>1961</v>
      </c>
      <c r="D4389">
        <v>1464</v>
      </c>
      <c r="E4389">
        <f>VLOOKUP(C4389,GDP!A$1:BG$265,45,FALSE)</f>
        <v>14576896942.242355</v>
      </c>
      <c r="F4389">
        <f>VLOOKUP(C4389,Population!A$1:BG$265,45,FALSE)</f>
        <v>993563</v>
      </c>
      <c r="G4389">
        <f t="shared" si="68"/>
        <v>14671.336334225767</v>
      </c>
    </row>
    <row r="4390" spans="1:7" x14ac:dyDescent="0.4">
      <c r="A4390">
        <v>89</v>
      </c>
      <c r="B4390">
        <v>2003</v>
      </c>
      <c r="C4390" t="s">
        <v>1474</v>
      </c>
      <c r="D4390">
        <v>1463</v>
      </c>
      <c r="E4390">
        <f>VLOOKUP(C4390,GDP!A$1:BG$265,45,FALSE)</f>
        <v>14188949398.375204</v>
      </c>
      <c r="F4390">
        <f>VLOOKUP(C4390,Population!A$1:BG$265,45,FALSE)</f>
        <v>18203369</v>
      </c>
      <c r="G4390">
        <f t="shared" si="68"/>
        <v>779.46831701182373</v>
      </c>
    </row>
    <row r="4391" spans="1:7" x14ac:dyDescent="0.4">
      <c r="A4391">
        <v>90</v>
      </c>
      <c r="B4391">
        <v>2003</v>
      </c>
      <c r="C4391" t="s">
        <v>1492</v>
      </c>
      <c r="D4391">
        <v>1452</v>
      </c>
      <c r="E4391">
        <f>VLOOKUP(C4391,GDP!A$1:BG$265,45,FALSE)</f>
        <v>7632406552.838026</v>
      </c>
      <c r="F4391">
        <f>VLOOKUP(C4391,Population!A$1:BG$265,45,FALSE)</f>
        <v>20446782</v>
      </c>
      <c r="G4391">
        <f t="shared" si="68"/>
        <v>373.28155368595537</v>
      </c>
    </row>
    <row r="4392" spans="1:7" x14ac:dyDescent="0.4">
      <c r="A4392">
        <v>91</v>
      </c>
      <c r="B4392">
        <v>2003</v>
      </c>
      <c r="C4392" t="s">
        <v>1961</v>
      </c>
      <c r="D4392">
        <v>1451</v>
      </c>
      <c r="E4392">
        <f>VLOOKUP(C4392,GDP!A$1:BG$265,45,FALSE)</f>
        <v>14576896942.242355</v>
      </c>
      <c r="F4392">
        <f>VLOOKUP(C4392,Population!A$1:BG$265,45,FALSE)</f>
        <v>993563</v>
      </c>
      <c r="G4392">
        <f t="shared" si="68"/>
        <v>14671.336334225767</v>
      </c>
    </row>
    <row r="4393" spans="1:7" x14ac:dyDescent="0.4">
      <c r="A4393">
        <v>92</v>
      </c>
      <c r="B4393">
        <v>2003</v>
      </c>
      <c r="C4393" t="s">
        <v>2120</v>
      </c>
      <c r="D4393">
        <v>1449</v>
      </c>
      <c r="E4393">
        <f>VLOOKUP(C4393,GDP!A$1:BG$265,45,FALSE)</f>
        <v>4901839731.2657137</v>
      </c>
      <c r="F4393">
        <f>VLOOKUP(C4393,Population!A$1:BG$265,45,FALSE)</f>
        <v>11421984</v>
      </c>
      <c r="G4393">
        <f t="shared" si="68"/>
        <v>429.15834335485971</v>
      </c>
    </row>
    <row r="4394" spans="1:7" x14ac:dyDescent="0.4">
      <c r="A4394">
        <v>92</v>
      </c>
      <c r="B4394">
        <v>2003</v>
      </c>
      <c r="C4394" t="s">
        <v>1932</v>
      </c>
      <c r="D4394">
        <v>1449</v>
      </c>
      <c r="E4394">
        <f>VLOOKUP(C4394,GDP!A$1:BG$265,45,FALSE)</f>
        <v>124346358066.71205</v>
      </c>
      <c r="F4394">
        <f>VLOOKUP(C4394,Population!A$1:BG$265,45,FALSE)</f>
        <v>3741932</v>
      </c>
      <c r="G4394">
        <f t="shared" si="68"/>
        <v>33230.523180729113</v>
      </c>
    </row>
    <row r="4395" spans="1:7" x14ac:dyDescent="0.4">
      <c r="A4395">
        <v>94</v>
      </c>
      <c r="B4395">
        <v>2003</v>
      </c>
      <c r="C4395" t="s">
        <v>2097</v>
      </c>
      <c r="D4395">
        <v>1448</v>
      </c>
      <c r="E4395">
        <f>VLOOKUP(C4395,GDP!A$1:BG$265,45,FALSE)</f>
        <v>5977560877.4401283</v>
      </c>
      <c r="F4395">
        <f>VLOOKUP(C4395,Population!A$1:BG$265,45,FALSE)</f>
        <v>4655741</v>
      </c>
      <c r="G4395">
        <f t="shared" si="68"/>
        <v>1283.9118149914543</v>
      </c>
    </row>
    <row r="4396" spans="1:7" x14ac:dyDescent="0.4">
      <c r="A4396">
        <v>95</v>
      </c>
      <c r="B4396">
        <v>2003</v>
      </c>
      <c r="C4396" t="s">
        <v>2095</v>
      </c>
      <c r="D4396">
        <v>1444</v>
      </c>
      <c r="E4396">
        <f>VLOOKUP(C4396,GDP!A$1:BG$265,45,FALSE)</f>
        <v>152280653543.72467</v>
      </c>
      <c r="F4396">
        <f>VLOOKUP(C4396,Population!A$1:BG$265,45,FALSE)</f>
        <v>64554952</v>
      </c>
      <c r="G4396">
        <f t="shared" si="68"/>
        <v>2358.9306292679867</v>
      </c>
    </row>
    <row r="4397" spans="1:7" x14ac:dyDescent="0.4">
      <c r="A4397">
        <v>96</v>
      </c>
      <c r="B4397">
        <v>2003</v>
      </c>
      <c r="C4397" t="s">
        <v>1933</v>
      </c>
      <c r="D4397">
        <v>1443</v>
      </c>
      <c r="E4397">
        <f>VLOOKUP(C4397,GDP!A$1:BG$265,45,FALSE)</f>
        <v>2807061008.6908445</v>
      </c>
      <c r="F4397">
        <f>VLOOKUP(C4397,Population!A$1:BG$265,45,FALSE)</f>
        <v>3017806</v>
      </c>
      <c r="G4397">
        <f t="shared" si="68"/>
        <v>930.16615670153897</v>
      </c>
    </row>
    <row r="4398" spans="1:7" x14ac:dyDescent="0.4">
      <c r="A4398">
        <v>97</v>
      </c>
      <c r="B4398">
        <v>2003</v>
      </c>
      <c r="C4398" t="s">
        <v>1939</v>
      </c>
      <c r="D4398">
        <v>1442</v>
      </c>
      <c r="E4398">
        <f>VLOOKUP(C4398,GDP!A$1:BG$265,45,FALSE)</f>
        <v>4205691222.1139598</v>
      </c>
      <c r="F4398">
        <f>VLOOKUP(C4398,Population!A$1:BG$265,45,FALSE)</f>
        <v>12654621</v>
      </c>
      <c r="G4398">
        <f t="shared" si="68"/>
        <v>332.34430506563251</v>
      </c>
    </row>
    <row r="4399" spans="1:7" x14ac:dyDescent="0.4">
      <c r="A4399">
        <v>98</v>
      </c>
      <c r="B4399">
        <v>2003</v>
      </c>
      <c r="C4399" t="s">
        <v>1497</v>
      </c>
      <c r="D4399">
        <v>1432</v>
      </c>
      <c r="E4399">
        <f>VLOOKUP(C4399,GDP!A$1:BG$265,45,FALSE)</f>
        <v>1673690429.6160893</v>
      </c>
      <c r="F4399">
        <f>VLOOKUP(C4399,Population!A$1:BG$265,45,FALSE)</f>
        <v>5391401</v>
      </c>
      <c r="G4399">
        <f t="shared" si="68"/>
        <v>310.43701435231571</v>
      </c>
    </row>
    <row r="4400" spans="1:7" x14ac:dyDescent="0.4">
      <c r="A4400">
        <v>99</v>
      </c>
      <c r="B4400">
        <v>2003</v>
      </c>
      <c r="C4400" t="s">
        <v>2096</v>
      </c>
      <c r="D4400">
        <v>1428</v>
      </c>
      <c r="E4400">
        <f>VLOOKUP(C4400,GDP!A$1:BG$265,45,FALSE)</f>
        <v>1554125530.8029008</v>
      </c>
      <c r="F4400">
        <f>VLOOKUP(C4400,Population!A$1:BG$265,45,FALSE)</f>
        <v>6576877</v>
      </c>
      <c r="G4400">
        <f t="shared" si="68"/>
        <v>236.30144380119938</v>
      </c>
    </row>
    <row r="4401" spans="1:7" x14ac:dyDescent="0.4">
      <c r="A4401">
        <v>100</v>
      </c>
      <c r="B4401">
        <v>2003</v>
      </c>
      <c r="C4401" t="s">
        <v>2260</v>
      </c>
      <c r="D4401">
        <v>1427</v>
      </c>
      <c r="E4401" t="e">
        <f>VLOOKUP(C4401,GDP!A$1:BG$265,45,FALSE)</f>
        <v>#N/A</v>
      </c>
      <c r="F4401" t="e">
        <f>VLOOKUP(C4401,Population!A$1:BG$265,45,FALSE)</f>
        <v>#N/A</v>
      </c>
      <c r="G4401" t="str">
        <f t="shared" si="68"/>
        <v>.</v>
      </c>
    </row>
    <row r="4402" spans="1:7" x14ac:dyDescent="0.4">
      <c r="A4402">
        <v>1</v>
      </c>
      <c r="B4402">
        <v>2004</v>
      </c>
      <c r="C4402" t="s">
        <v>65</v>
      </c>
      <c r="D4402">
        <v>2028</v>
      </c>
      <c r="E4402">
        <f>VLOOKUP(C4402,GDP!A$1:BG$265,46,FALSE)</f>
        <v>164657930452.78662</v>
      </c>
      <c r="F4402">
        <f>VLOOKUP(C4402,Population!A$1:BG$265,46,FALSE)</f>
        <v>38728696</v>
      </c>
      <c r="G4402">
        <f t="shared" si="68"/>
        <v>4251.5743481987265</v>
      </c>
    </row>
    <row r="4403" spans="1:7" x14ac:dyDescent="0.4">
      <c r="A4403">
        <v>2</v>
      </c>
      <c r="B4403">
        <v>2004</v>
      </c>
      <c r="C4403" t="s">
        <v>1485</v>
      </c>
      <c r="D4403">
        <v>1987</v>
      </c>
      <c r="E4403">
        <f>VLOOKUP(C4403,GDP!A$1:BG$265,46,FALSE)</f>
        <v>119162172468.26823</v>
      </c>
      <c r="F4403">
        <f>VLOOKUP(C4403,Population!A$1:BG$265,46,FALSE)</f>
        <v>10197101</v>
      </c>
      <c r="G4403">
        <f t="shared" si="68"/>
        <v>11685.887240723441</v>
      </c>
    </row>
    <row r="4404" spans="1:7" x14ac:dyDescent="0.4">
      <c r="A4404">
        <v>2</v>
      </c>
      <c r="B4404">
        <v>2004</v>
      </c>
      <c r="C4404" t="s">
        <v>32</v>
      </c>
      <c r="D4404">
        <v>1987</v>
      </c>
      <c r="E4404">
        <f>VLOOKUP(C4404,GDP!A$1:BG$265,46,FALSE)</f>
        <v>2115742488204.6189</v>
      </c>
      <c r="F4404">
        <f>VLOOKUP(C4404,Population!A$1:BG$265,46,FALSE)</f>
        <v>62704895</v>
      </c>
      <c r="G4404">
        <f t="shared" si="68"/>
        <v>33741.26514691746</v>
      </c>
    </row>
    <row r="4405" spans="1:7" x14ac:dyDescent="0.4">
      <c r="A4405">
        <v>4</v>
      </c>
      <c r="B4405">
        <v>2004</v>
      </c>
      <c r="C4405" t="s">
        <v>232</v>
      </c>
      <c r="D4405">
        <v>1978</v>
      </c>
      <c r="E4405">
        <f>VLOOKUP(C4405,GDP!A$1:BG$265,46,FALSE)</f>
        <v>2398555474185.2803</v>
      </c>
      <c r="F4405">
        <f>VLOOKUP(C4405,Population!A$1:BG$265,46,FALSE)</f>
        <v>59987905</v>
      </c>
      <c r="G4405">
        <f t="shared" si="68"/>
        <v>39983.984674665342</v>
      </c>
    </row>
    <row r="4406" spans="1:7" x14ac:dyDescent="0.4">
      <c r="A4406">
        <v>5</v>
      </c>
      <c r="B4406">
        <v>2004</v>
      </c>
      <c r="C4406" t="s">
        <v>51</v>
      </c>
      <c r="D4406">
        <v>1974</v>
      </c>
      <c r="E4406">
        <f>VLOOKUP(C4406,GDP!A$1:BG$265,46,FALSE)</f>
        <v>669316654017.09412</v>
      </c>
      <c r="F4406">
        <f>VLOOKUP(C4406,Population!A$1:BG$265,46,FALSE)</f>
        <v>184738458</v>
      </c>
      <c r="G4406">
        <f t="shared" si="68"/>
        <v>3623.0499120929876</v>
      </c>
    </row>
    <row r="4407" spans="1:7" x14ac:dyDescent="0.4">
      <c r="A4407">
        <v>6</v>
      </c>
      <c r="B4407">
        <v>2004</v>
      </c>
      <c r="C4407" t="s">
        <v>140</v>
      </c>
      <c r="D4407">
        <v>1966</v>
      </c>
      <c r="E4407">
        <f>VLOOKUP(C4407,GDP!A$1:BG$265,46,FALSE)</f>
        <v>1069555500372.4857</v>
      </c>
      <c r="F4407">
        <f>VLOOKUP(C4407,Population!A$1:BG$265,46,FALSE)</f>
        <v>42921895</v>
      </c>
      <c r="G4407">
        <f t="shared" si="68"/>
        <v>24918.64584199942</v>
      </c>
    </row>
    <row r="4408" spans="1:7" x14ac:dyDescent="0.4">
      <c r="A4408">
        <v>7</v>
      </c>
      <c r="B4408">
        <v>2004</v>
      </c>
      <c r="C4408" t="s">
        <v>118</v>
      </c>
      <c r="D4408">
        <v>1940</v>
      </c>
      <c r="E4408">
        <f>VLOOKUP(C4408,GDP!A$1:BG$265,46,FALSE)</f>
        <v>650532654581.57434</v>
      </c>
      <c r="F4408">
        <f>VLOOKUP(C4408,Population!A$1:BG$265,46,FALSE)</f>
        <v>16281779</v>
      </c>
      <c r="G4408">
        <f t="shared" si="68"/>
        <v>39954.642215790693</v>
      </c>
    </row>
    <row r="4409" spans="1:7" x14ac:dyDescent="0.4">
      <c r="A4409">
        <v>8</v>
      </c>
      <c r="B4409">
        <v>2004</v>
      </c>
      <c r="C4409" t="s">
        <v>147</v>
      </c>
      <c r="D4409">
        <v>1907</v>
      </c>
      <c r="E4409">
        <f>VLOOKUP(C4409,GDP!A$1:BG$265,46,FALSE)</f>
        <v>1798314750434.5667</v>
      </c>
      <c r="F4409">
        <f>VLOOKUP(C4409,Population!A$1:BG$265,46,FALSE)</f>
        <v>57685327</v>
      </c>
      <c r="G4409">
        <f t="shared" si="68"/>
        <v>31174.561087858037</v>
      </c>
    </row>
    <row r="4410" spans="1:7" x14ac:dyDescent="0.4">
      <c r="A4410">
        <v>9</v>
      </c>
      <c r="B4410">
        <v>2004</v>
      </c>
      <c r="C4410" t="s">
        <v>467</v>
      </c>
      <c r="D4410">
        <v>1902</v>
      </c>
      <c r="E4410">
        <f>VLOOKUP(C4410,GDP!A$1:BG$265,46,FALSE)</f>
        <v>189187437298.23691</v>
      </c>
      <c r="F4410">
        <f>VLOOKUP(C4410,Population!A$1:BG$265,46,FALSE)</f>
        <v>10483861</v>
      </c>
      <c r="G4410">
        <f t="shared" si="68"/>
        <v>18045.588099483284</v>
      </c>
    </row>
    <row r="4411" spans="1:7" x14ac:dyDescent="0.4">
      <c r="A4411">
        <v>10</v>
      </c>
      <c r="B4411">
        <v>2004</v>
      </c>
      <c r="C4411" t="s">
        <v>33</v>
      </c>
      <c r="D4411">
        <v>1887</v>
      </c>
      <c r="E4411">
        <f>VLOOKUP(C4411,GDP!A$1:BG$265,46,FALSE)</f>
        <v>782240601984.75989</v>
      </c>
      <c r="F4411">
        <f>VLOOKUP(C4411,Population!A$1:BG$265,46,FALSE)</f>
        <v>106995583</v>
      </c>
      <c r="G4411">
        <f t="shared" si="68"/>
        <v>7310.9616308624618</v>
      </c>
    </row>
    <row r="4412" spans="1:7" x14ac:dyDescent="0.4">
      <c r="A4412">
        <v>11</v>
      </c>
      <c r="B4412">
        <v>2004</v>
      </c>
      <c r="C4412" t="s">
        <v>133</v>
      </c>
      <c r="D4412">
        <v>1883</v>
      </c>
      <c r="E4412">
        <f>VLOOKUP(C4412,GDP!A$1:BG$265,46,FALSE)</f>
        <v>2819245095604.6685</v>
      </c>
      <c r="F4412">
        <f>VLOOKUP(C4412,Population!A$1:BG$265,46,FALSE)</f>
        <v>82516260</v>
      </c>
      <c r="G4412">
        <f t="shared" si="68"/>
        <v>34165.934030513119</v>
      </c>
    </row>
    <row r="4413" spans="1:7" x14ac:dyDescent="0.4">
      <c r="A4413">
        <v>11</v>
      </c>
      <c r="B4413">
        <v>2004</v>
      </c>
      <c r="C4413" t="s">
        <v>1060</v>
      </c>
      <c r="D4413">
        <v>1883</v>
      </c>
      <c r="E4413">
        <f>VLOOKUP(C4413,GDP!A$1:BG$265,46,FALSE)</f>
        <v>240521260988.32877</v>
      </c>
      <c r="F4413">
        <f>VLOOKUP(C4413,Population!A$1:BG$265,46,FALSE)</f>
        <v>10955141</v>
      </c>
      <c r="G4413">
        <f t="shared" si="68"/>
        <v>21955.104091159461</v>
      </c>
    </row>
    <row r="4414" spans="1:7" x14ac:dyDescent="0.4">
      <c r="A4414">
        <v>13</v>
      </c>
      <c r="B4414">
        <v>2004</v>
      </c>
      <c r="C4414" t="s">
        <v>126</v>
      </c>
      <c r="D4414">
        <v>1873</v>
      </c>
      <c r="E4414">
        <f>VLOOKUP(C4414,GDP!A$1:BG$265,46,FALSE)</f>
        <v>381705425301.74579</v>
      </c>
      <c r="F4414">
        <f>VLOOKUP(C4414,Population!A$1:BG$265,46,FALSE)</f>
        <v>8993531</v>
      </c>
      <c r="G4414">
        <f t="shared" si="68"/>
        <v>42442.220447313273</v>
      </c>
    </row>
    <row r="4415" spans="1:7" x14ac:dyDescent="0.4">
      <c r="A4415">
        <v>14</v>
      </c>
      <c r="B4415">
        <v>2004</v>
      </c>
      <c r="C4415" t="s">
        <v>858</v>
      </c>
      <c r="D4415">
        <v>1864</v>
      </c>
      <c r="E4415">
        <f>VLOOKUP(C4415,GDP!A$1:BG$265,46,FALSE)</f>
        <v>251373036671.06207</v>
      </c>
      <c r="F4415">
        <f>VLOOKUP(C4415,Population!A$1:BG$265,46,FALSE)</f>
        <v>5404523</v>
      </c>
      <c r="G4415">
        <f t="shared" si="68"/>
        <v>46511.604571034681</v>
      </c>
    </row>
    <row r="4416" spans="1:7" x14ac:dyDescent="0.4">
      <c r="A4416">
        <v>15</v>
      </c>
      <c r="B4416">
        <v>2004</v>
      </c>
      <c r="C4416" t="s">
        <v>2002</v>
      </c>
      <c r="D4416">
        <v>1861</v>
      </c>
      <c r="E4416">
        <f>VLOOKUP(C4416,GDP!A$1:BG$265,46,FALSE)</f>
        <v>193870350136.57809</v>
      </c>
      <c r="F4416">
        <f>VLOOKUP(C4416,Population!A$1:BG$265,46,FALSE)</f>
        <v>4070262</v>
      </c>
      <c r="G4416">
        <f t="shared" si="68"/>
        <v>47630.926494800115</v>
      </c>
    </row>
    <row r="4417" spans="1:7" x14ac:dyDescent="0.4">
      <c r="A4417">
        <v>16</v>
      </c>
      <c r="B4417">
        <v>2004</v>
      </c>
      <c r="C4417" t="s">
        <v>1170</v>
      </c>
      <c r="D4417">
        <v>1847</v>
      </c>
      <c r="E4417">
        <f>VLOOKUP(C4417,GDP!A$1:BG$265,46,FALSE)</f>
        <v>4815148854362.1123</v>
      </c>
      <c r="F4417">
        <f>VLOOKUP(C4417,Population!A$1:BG$265,46,FALSE)</f>
        <v>127761000</v>
      </c>
      <c r="G4417">
        <f t="shared" si="68"/>
        <v>37688.722335940642</v>
      </c>
    </row>
    <row r="4418" spans="1:7" x14ac:dyDescent="0.4">
      <c r="A4418">
        <v>17</v>
      </c>
      <c r="B4418">
        <v>2004</v>
      </c>
      <c r="C4418" t="s">
        <v>1181</v>
      </c>
      <c r="D4418">
        <v>1839</v>
      </c>
      <c r="E4418">
        <f>VLOOKUP(C4418,GDP!A$1:BG$265,46,FALSE)</f>
        <v>41574530815.5047</v>
      </c>
      <c r="F4418">
        <f>VLOOKUP(C4418,Population!A$1:BG$265,46,FALSE)</f>
        <v>4439000</v>
      </c>
      <c r="G4418">
        <f t="shared" si="68"/>
        <v>9365.7424680118711</v>
      </c>
    </row>
    <row r="4419" spans="1:7" x14ac:dyDescent="0.4">
      <c r="A4419">
        <v>18</v>
      </c>
      <c r="B4419">
        <v>2004</v>
      </c>
      <c r="C4419" t="s">
        <v>2109</v>
      </c>
      <c r="D4419">
        <v>1830</v>
      </c>
      <c r="E4419">
        <f>VLOOKUP(C4419,GDP!A$1:BG$265,46,FALSE)</f>
        <v>12274928000000</v>
      </c>
      <c r="F4419">
        <f>VLOOKUP(C4419,Population!A$1:BG$265,46,FALSE)</f>
        <v>292805298</v>
      </c>
      <c r="G4419">
        <f t="shared" ref="G4419:G4482" si="69">IFERROR(IF(E4419*F4419=0,".",E4419/F4419),".")</f>
        <v>41921.809761789213</v>
      </c>
    </row>
    <row r="4420" spans="1:7" x14ac:dyDescent="0.4">
      <c r="A4420">
        <v>19</v>
      </c>
      <c r="B4420">
        <v>2004</v>
      </c>
      <c r="C4420" t="s">
        <v>59</v>
      </c>
      <c r="D4420">
        <v>1822</v>
      </c>
      <c r="E4420">
        <f>VLOOKUP(C4420,GDP!A$1:BG$265,46,FALSE)</f>
        <v>76216441462.144196</v>
      </c>
      <c r="F4420">
        <f>VLOOKUP(C4420,Population!A$1:BG$265,46,FALSE)</f>
        <v>21451748</v>
      </c>
      <c r="G4420">
        <f t="shared" si="69"/>
        <v>3552.9245198174153</v>
      </c>
    </row>
    <row r="4421" spans="1:7" x14ac:dyDescent="0.4">
      <c r="A4421">
        <v>20</v>
      </c>
      <c r="B4421">
        <v>2004</v>
      </c>
      <c r="C4421" t="s">
        <v>81</v>
      </c>
      <c r="D4421">
        <v>1821</v>
      </c>
      <c r="E4421">
        <f>VLOOKUP(C4421,GDP!A$1:BG$265,46,FALSE)</f>
        <v>13686329890.119078</v>
      </c>
      <c r="F4421">
        <f>VLOOKUP(C4421,Population!A$1:BG$265,46,FALSE)</f>
        <v>3324096</v>
      </c>
      <c r="G4421">
        <f t="shared" si="69"/>
        <v>4117.3088533300715</v>
      </c>
    </row>
    <row r="4422" spans="1:7" x14ac:dyDescent="0.4">
      <c r="A4422">
        <v>21</v>
      </c>
      <c r="B4422">
        <v>2004</v>
      </c>
      <c r="C4422" t="s">
        <v>565</v>
      </c>
      <c r="D4422">
        <v>1811</v>
      </c>
      <c r="E4422">
        <f>VLOOKUP(C4422,GDP!A$1:BG$265,46,FALSE)</f>
        <v>611904253805.66223</v>
      </c>
      <c r="F4422">
        <f>VLOOKUP(C4422,Population!A$1:BG$265,46,FALSE)</f>
        <v>20127400</v>
      </c>
      <c r="G4422">
        <f t="shared" si="69"/>
        <v>30401.554786294415</v>
      </c>
    </row>
    <row r="4423" spans="1:7" x14ac:dyDescent="0.4">
      <c r="A4423">
        <v>22</v>
      </c>
      <c r="B4423">
        <v>2004</v>
      </c>
      <c r="C4423" t="s">
        <v>399</v>
      </c>
      <c r="D4423">
        <v>1801</v>
      </c>
      <c r="E4423">
        <f>VLOOKUP(C4423,GDP!A$1:BG$265,46,FALSE)</f>
        <v>117074863821.85016</v>
      </c>
      <c r="F4423">
        <f>VLOOKUP(C4423,Population!A$1:BG$265,46,FALSE)</f>
        <v>42724163</v>
      </c>
      <c r="G4423">
        <f t="shared" si="69"/>
        <v>2740.2494420276921</v>
      </c>
    </row>
    <row r="4424" spans="1:7" x14ac:dyDescent="0.4">
      <c r="A4424">
        <v>22</v>
      </c>
      <c r="B4424">
        <v>2004</v>
      </c>
      <c r="C4424" t="s">
        <v>199</v>
      </c>
      <c r="D4424">
        <v>1801</v>
      </c>
      <c r="E4424">
        <f>VLOOKUP(C4424,GDP!A$1:BG$265,46,FALSE)</f>
        <v>255102252843.39459</v>
      </c>
      <c r="F4424">
        <f>VLOOKUP(C4424,Population!A$1:BG$265,46,FALSE)</f>
        <v>38182222</v>
      </c>
      <c r="G4424">
        <f t="shared" si="69"/>
        <v>6681.1788178119805</v>
      </c>
    </row>
    <row r="4425" spans="1:7" x14ac:dyDescent="0.4">
      <c r="A4425">
        <v>24</v>
      </c>
      <c r="B4425">
        <v>2004</v>
      </c>
      <c r="C4425" t="s">
        <v>678</v>
      </c>
      <c r="D4425">
        <v>1798</v>
      </c>
      <c r="E4425">
        <f>VLOOKUP(C4425,GDP!A$1:BG$265,46,FALSE)</f>
        <v>190043433964.84601</v>
      </c>
      <c r="F4425">
        <f>VLOOKUP(C4425,Population!A$1:BG$265,46,FALSE)</f>
        <v>69617100</v>
      </c>
      <c r="G4425">
        <f t="shared" si="69"/>
        <v>2729.8384156313032</v>
      </c>
    </row>
    <row r="4426" spans="1:7" x14ac:dyDescent="0.4">
      <c r="A4426">
        <v>25</v>
      </c>
      <c r="B4426">
        <v>2004</v>
      </c>
      <c r="C4426" t="s">
        <v>192</v>
      </c>
      <c r="D4426">
        <v>1797</v>
      </c>
      <c r="E4426">
        <f>VLOOKUP(C4426,GDP!A$1:BG$265,46,FALSE)</f>
        <v>264357494659.3876</v>
      </c>
      <c r="F4426">
        <f>VLOOKUP(C4426,Population!A$1:BG$265,46,FALSE)</f>
        <v>4591910</v>
      </c>
      <c r="G4426">
        <f t="shared" si="69"/>
        <v>57570.269160194257</v>
      </c>
    </row>
    <row r="4427" spans="1:7" x14ac:dyDescent="0.4">
      <c r="A4427">
        <v>25</v>
      </c>
      <c r="B4427">
        <v>2004</v>
      </c>
      <c r="C4427" t="s">
        <v>295</v>
      </c>
      <c r="D4427">
        <v>1797</v>
      </c>
      <c r="E4427">
        <f>VLOOKUP(C4427,GDP!A$1:BG$265,46,FALSE)</f>
        <v>404786740091.19604</v>
      </c>
      <c r="F4427">
        <f>VLOOKUP(C4427,Population!A$1:BG$265,46,FALSE)</f>
        <v>67007855</v>
      </c>
      <c r="G4427">
        <f t="shared" si="69"/>
        <v>6040.8849095556934</v>
      </c>
    </row>
    <row r="4428" spans="1:7" x14ac:dyDescent="0.4">
      <c r="A4428">
        <v>27</v>
      </c>
      <c r="B4428">
        <v>2004</v>
      </c>
      <c r="C4428" t="s">
        <v>77</v>
      </c>
      <c r="D4428">
        <v>1774</v>
      </c>
      <c r="E4428">
        <f>VLOOKUP(C4428,GDP!A$1:BG$265,46,FALSE)</f>
        <v>8033877360.4169664</v>
      </c>
      <c r="F4428">
        <f>VLOOKUP(C4428,Population!A$1:BG$265,46,FALSE)</f>
        <v>5703740</v>
      </c>
      <c r="G4428">
        <f t="shared" si="69"/>
        <v>1408.5279764535142</v>
      </c>
    </row>
    <row r="4429" spans="1:7" x14ac:dyDescent="0.4">
      <c r="A4429">
        <v>28</v>
      </c>
      <c r="B4429">
        <v>2004</v>
      </c>
      <c r="C4429" t="s">
        <v>1607</v>
      </c>
      <c r="D4429">
        <v>1772</v>
      </c>
      <c r="E4429">
        <f>VLOOKUP(C4429,GDP!A$1:BG$265,46,FALSE)</f>
        <v>24861483280.6339</v>
      </c>
      <c r="F4429">
        <f>VLOOKUP(C4429,Population!A$1:BG$265,46,FALSE)</f>
        <v>7463157</v>
      </c>
      <c r="G4429">
        <f t="shared" si="69"/>
        <v>3331.2287656060162</v>
      </c>
    </row>
    <row r="4430" spans="1:7" x14ac:dyDescent="0.4">
      <c r="A4430">
        <v>29</v>
      </c>
      <c r="B4430">
        <v>2004</v>
      </c>
      <c r="C4430" t="s">
        <v>2073</v>
      </c>
      <c r="D4430">
        <v>1757</v>
      </c>
      <c r="E4430">
        <f>VLOOKUP(C4430,GDP!A$1:BG$265,46,FALSE)</f>
        <v>591016690742.79761</v>
      </c>
      <c r="F4430">
        <f>VLOOKUP(C4430,Population!A$1:BG$265,46,FALSE)</f>
        <v>144067054</v>
      </c>
      <c r="G4430">
        <f t="shared" si="69"/>
        <v>4102.3722935487913</v>
      </c>
    </row>
    <row r="4431" spans="1:7" x14ac:dyDescent="0.4">
      <c r="A4431">
        <v>30</v>
      </c>
      <c r="B4431">
        <v>2004</v>
      </c>
      <c r="C4431" t="s">
        <v>1064</v>
      </c>
      <c r="D4431">
        <v>1756</v>
      </c>
      <c r="E4431">
        <f>VLOOKUP(C4431,GDP!A$1:BG$265,46,FALSE)</f>
        <v>87845420504.48497</v>
      </c>
      <c r="F4431">
        <f>VLOOKUP(C4431,Population!A$1:BG$265,46,FALSE)</f>
        <v>135393616</v>
      </c>
      <c r="G4431">
        <f t="shared" si="69"/>
        <v>648.81508522887054</v>
      </c>
    </row>
    <row r="4432" spans="1:7" x14ac:dyDescent="0.4">
      <c r="A4432">
        <v>31</v>
      </c>
      <c r="B4432">
        <v>2004</v>
      </c>
      <c r="C4432" t="s">
        <v>1509</v>
      </c>
      <c r="D4432">
        <v>1739</v>
      </c>
      <c r="E4432">
        <f>VLOOKUP(C4432,GDP!A$1:BG$265,46,FALSE)</f>
        <v>64883060725.700317</v>
      </c>
      <c r="F4432">
        <f>VLOOKUP(C4432,Population!A$1:BG$265,46,FALSE)</f>
        <v>47451600</v>
      </c>
      <c r="G4432">
        <f t="shared" si="69"/>
        <v>1367.3524333362905</v>
      </c>
    </row>
    <row r="4433" spans="1:7" x14ac:dyDescent="0.4">
      <c r="A4433">
        <v>32</v>
      </c>
      <c r="B4433">
        <v>2004</v>
      </c>
      <c r="C4433" t="s">
        <v>410</v>
      </c>
      <c r="D4433">
        <v>1731</v>
      </c>
      <c r="E4433">
        <f>VLOOKUP(C4433,GDP!A$1:BG$265,46,FALSE)</f>
        <v>25957970922.481113</v>
      </c>
      <c r="F4433">
        <f>VLOOKUP(C4433,Population!A$1:BG$265,46,FALSE)</f>
        <v>7716860</v>
      </c>
      <c r="G4433">
        <f t="shared" si="69"/>
        <v>3363.7996442181293</v>
      </c>
    </row>
    <row r="4434" spans="1:7" x14ac:dyDescent="0.4">
      <c r="A4434">
        <v>33</v>
      </c>
      <c r="B4434">
        <v>2004</v>
      </c>
      <c r="C4434" t="s">
        <v>43</v>
      </c>
      <c r="D4434">
        <v>1726</v>
      </c>
      <c r="E4434">
        <f>VLOOKUP(C4434,GDP!A$1:BG$265,46,FALSE)</f>
        <v>370885026074.00049</v>
      </c>
      <c r="F4434">
        <f>VLOOKUP(C4434,Population!A$1:BG$265,46,FALSE)</f>
        <v>10421137</v>
      </c>
      <c r="G4434">
        <f t="shared" si="69"/>
        <v>35589.689116840178</v>
      </c>
    </row>
    <row r="4435" spans="1:7" x14ac:dyDescent="0.4">
      <c r="A4435">
        <v>34</v>
      </c>
      <c r="B4435">
        <v>2004</v>
      </c>
      <c r="C4435" t="s">
        <v>2255</v>
      </c>
      <c r="D4435">
        <v>1713</v>
      </c>
      <c r="E4435">
        <f>VLOOKUP(C4435,GDP!A$1:BG$265,46,FALSE)</f>
        <v>764880644710.64856</v>
      </c>
      <c r="F4435">
        <f>VLOOKUP(C4435,Population!A$1:BG$265,46,FALSE)</f>
        <v>48082519</v>
      </c>
      <c r="G4435">
        <f t="shared" si="69"/>
        <v>15907.665834035204</v>
      </c>
    </row>
    <row r="4436" spans="1:7" x14ac:dyDescent="0.4">
      <c r="A4436">
        <v>35</v>
      </c>
      <c r="B4436">
        <v>2004</v>
      </c>
      <c r="C4436" t="s">
        <v>709</v>
      </c>
      <c r="D4436">
        <v>1705</v>
      </c>
      <c r="E4436">
        <f>VLOOKUP(C4436,GDP!A$1:BG$265,46,FALSE)</f>
        <v>17430933517.299759</v>
      </c>
      <c r="F4436">
        <f>VLOOKUP(C4436,Population!A$1:BG$265,46,FALSE)</f>
        <v>16959081</v>
      </c>
      <c r="G4436">
        <f t="shared" si="69"/>
        <v>1027.8230003913395</v>
      </c>
    </row>
    <row r="4437" spans="1:7" x14ac:dyDescent="0.4">
      <c r="A4437">
        <v>36</v>
      </c>
      <c r="B4437">
        <v>2004</v>
      </c>
      <c r="C4437" t="s">
        <v>117</v>
      </c>
      <c r="D4437">
        <v>1692</v>
      </c>
      <c r="E4437">
        <f>VLOOKUP(C4437,GDP!A$1:BG$265,46,FALSE)</f>
        <v>394163688620.82831</v>
      </c>
      <c r="F4437">
        <f>VLOOKUP(C4437,Population!A$1:BG$265,46,FALSE)</f>
        <v>7389625</v>
      </c>
      <c r="G4437">
        <f t="shared" si="69"/>
        <v>53340.147655777975</v>
      </c>
    </row>
    <row r="4438" spans="1:7" x14ac:dyDescent="0.4">
      <c r="A4438">
        <v>36</v>
      </c>
      <c r="B4438">
        <v>2004</v>
      </c>
      <c r="C4438" t="s">
        <v>1261</v>
      </c>
      <c r="D4438">
        <v>1692</v>
      </c>
      <c r="E4438">
        <f>VLOOKUP(C4438,GDP!A$1:BG$265,46,FALSE)</f>
        <v>8031344381.0989819</v>
      </c>
      <c r="F4438">
        <f>VLOOKUP(C4438,Population!A$1:BG$265,46,FALSE)</f>
        <v>10955944</v>
      </c>
      <c r="G4438">
        <f t="shared" si="69"/>
        <v>733.05818112058455</v>
      </c>
    </row>
    <row r="4439" spans="1:7" x14ac:dyDescent="0.4">
      <c r="A4439">
        <v>38</v>
      </c>
      <c r="B4439">
        <v>2004</v>
      </c>
      <c r="C4439" t="s">
        <v>934</v>
      </c>
      <c r="D4439">
        <v>1691</v>
      </c>
      <c r="E4439">
        <f>VLOOKUP(C4439,GDP!A$1:BG$265,46,FALSE)</f>
        <v>18529767934.474331</v>
      </c>
      <c r="F4439">
        <f>VLOOKUP(C4439,Population!A$1:BG$265,46,FALSE)</f>
        <v>4187038</v>
      </c>
      <c r="G4439">
        <f t="shared" si="69"/>
        <v>4425.5074672057744</v>
      </c>
    </row>
    <row r="4440" spans="1:7" x14ac:dyDescent="0.4">
      <c r="A4440">
        <v>39</v>
      </c>
      <c r="B4440">
        <v>2004</v>
      </c>
      <c r="C4440" t="s">
        <v>505</v>
      </c>
      <c r="D4440">
        <v>1686</v>
      </c>
      <c r="E4440">
        <f>VLOOKUP(C4440,GDP!A$1:BG$265,46,FALSE)</f>
        <v>135445033199.46452</v>
      </c>
      <c r="F4440">
        <f>VLOOKUP(C4440,Population!A$1:BG$265,46,FALSE)</f>
        <v>6809000</v>
      </c>
      <c r="G4440">
        <f t="shared" si="69"/>
        <v>19892.059509394116</v>
      </c>
    </row>
    <row r="4441" spans="1:7" x14ac:dyDescent="0.4">
      <c r="A4441">
        <v>40</v>
      </c>
      <c r="B4441">
        <v>2004</v>
      </c>
      <c r="C4441" t="s">
        <v>1976</v>
      </c>
      <c r="D4441">
        <v>1685</v>
      </c>
      <c r="E4441">
        <f>VLOOKUP(C4441,GDP!A$1:BG$265,46,FALSE)</f>
        <v>196768065557.48697</v>
      </c>
      <c r="F4441">
        <f>VLOOKUP(C4441,Population!A$1:BG$265,46,FALSE)</f>
        <v>5228172</v>
      </c>
      <c r="G4441">
        <f t="shared" si="69"/>
        <v>37636.111734175342</v>
      </c>
    </row>
    <row r="4442" spans="1:7" x14ac:dyDescent="0.4">
      <c r="A4442">
        <v>41</v>
      </c>
      <c r="B4442">
        <v>2004</v>
      </c>
      <c r="C4442" t="s">
        <v>60</v>
      </c>
      <c r="D4442">
        <v>1682</v>
      </c>
      <c r="E4442">
        <f>VLOOKUP(C4442,GDP!A$1:BG$265,46,FALSE)</f>
        <v>66768703497.56868</v>
      </c>
      <c r="F4442">
        <f>VLOOKUP(C4442,Population!A$1:BG$265,46,FALSE)</f>
        <v>27273194</v>
      </c>
      <c r="G4442">
        <f t="shared" si="69"/>
        <v>2448.1438990082597</v>
      </c>
    </row>
    <row r="4443" spans="1:7" x14ac:dyDescent="0.4">
      <c r="A4443">
        <v>42</v>
      </c>
      <c r="B4443">
        <v>2004</v>
      </c>
      <c r="C4443" t="s">
        <v>522</v>
      </c>
      <c r="D4443">
        <v>1675</v>
      </c>
      <c r="E4443">
        <f>VLOOKUP(C4443,GDP!A$1:BG$265,46,FALSE)</f>
        <v>59626020162.381599</v>
      </c>
      <c r="F4443">
        <f>VLOOKUP(C4443,Population!A$1:BG$265,46,FALSE)</f>
        <v>30179285</v>
      </c>
      <c r="G4443">
        <f t="shared" si="69"/>
        <v>1975.7267331675221</v>
      </c>
    </row>
    <row r="4444" spans="1:7" x14ac:dyDescent="0.4">
      <c r="A4444">
        <v>43</v>
      </c>
      <c r="B4444">
        <v>2004</v>
      </c>
      <c r="C4444" t="s">
        <v>1955</v>
      </c>
      <c r="D4444">
        <v>1674</v>
      </c>
      <c r="E4444">
        <f>VLOOKUP(C4444,GDP!A$1:BG$265,46,FALSE)</f>
        <v>16554441846.51915</v>
      </c>
      <c r="F4444">
        <f>VLOOKUP(C4444,Population!A$1:BG$265,46,FALSE)</f>
        <v>17997738</v>
      </c>
      <c r="G4444">
        <f t="shared" si="69"/>
        <v>919.80680275038731</v>
      </c>
    </row>
    <row r="4445" spans="1:7" x14ac:dyDescent="0.4">
      <c r="A4445">
        <v>44</v>
      </c>
      <c r="B4445">
        <v>2004</v>
      </c>
      <c r="C4445" t="s">
        <v>1312</v>
      </c>
      <c r="D4445">
        <v>1667</v>
      </c>
      <c r="E4445">
        <f>VLOOKUP(C4445,GDP!A$1:BG$265,46,FALSE)</f>
        <v>36591661000</v>
      </c>
      <c r="F4445">
        <f>VLOOKUP(C4445,Population!A$1:BG$265,46,FALSE)</f>
        <v>13509647</v>
      </c>
      <c r="G4445">
        <f t="shared" si="69"/>
        <v>2708.5578920011753</v>
      </c>
    </row>
    <row r="4446" spans="1:7" x14ac:dyDescent="0.4">
      <c r="A4446">
        <v>45</v>
      </c>
      <c r="B4446">
        <v>2004</v>
      </c>
      <c r="C4446" t="s">
        <v>1629</v>
      </c>
      <c r="D4446">
        <v>1666</v>
      </c>
      <c r="E4446">
        <f>VLOOKUP(C4446,GDP!A$1:BG$265,46,FALSE)</f>
        <v>57240535137.819717</v>
      </c>
      <c r="F4446">
        <f>VLOOKUP(C4446,Population!A$1:BG$265,46,FALSE)</f>
        <v>5372280</v>
      </c>
      <c r="G4446">
        <f t="shared" si="69"/>
        <v>10654.793707293686</v>
      </c>
    </row>
    <row r="4447" spans="1:7" x14ac:dyDescent="0.4">
      <c r="A4447">
        <v>46</v>
      </c>
      <c r="B4447">
        <v>2004</v>
      </c>
      <c r="C4447" t="s">
        <v>1302</v>
      </c>
      <c r="D4447">
        <v>1662</v>
      </c>
      <c r="E4447">
        <f>VLOOKUP(C4447,GDP!A$1:BG$265,46,FALSE)</f>
        <v>34470227453.911316</v>
      </c>
      <c r="F4447">
        <f>VLOOKUP(C4447,Population!A$1:BG$265,46,FALSE)</f>
        <v>1997012</v>
      </c>
      <c r="G4447">
        <f t="shared" si="69"/>
        <v>17260.901513817302</v>
      </c>
    </row>
    <row r="4448" spans="1:7" x14ac:dyDescent="0.4">
      <c r="A4448">
        <v>47</v>
      </c>
      <c r="B4448">
        <v>2004</v>
      </c>
      <c r="C4448" t="s">
        <v>70</v>
      </c>
      <c r="D4448">
        <v>1654</v>
      </c>
      <c r="E4448">
        <f>VLOOKUP(C4448,GDP!A$1:BG$265,46,FALSE)</f>
        <v>99210392857.611603</v>
      </c>
      <c r="F4448">
        <f>VLOOKUP(C4448,Population!A$1:BG$265,46,FALSE)</f>
        <v>15973778</v>
      </c>
      <c r="G4448">
        <f t="shared" si="69"/>
        <v>6210.8283248716489</v>
      </c>
    </row>
    <row r="4449" spans="1:7" x14ac:dyDescent="0.4">
      <c r="A4449">
        <v>48</v>
      </c>
      <c r="B4449">
        <v>2004</v>
      </c>
      <c r="C4449" t="s">
        <v>109</v>
      </c>
      <c r="D4449">
        <v>1648</v>
      </c>
      <c r="E4449">
        <f>VLOOKUP(C4449,GDP!A$1:BG$265,46,FALSE)</f>
        <v>78845185293.496445</v>
      </c>
      <c r="F4449">
        <f>VLOOKUP(C4449,Population!A$1:BG$265,46,FALSE)</f>
        <v>75381899</v>
      </c>
      <c r="G4449">
        <f t="shared" si="69"/>
        <v>1045.9432083754807</v>
      </c>
    </row>
    <row r="4450" spans="1:7" x14ac:dyDescent="0.4">
      <c r="A4450">
        <v>48</v>
      </c>
      <c r="B4450">
        <v>2004</v>
      </c>
      <c r="C4450" t="s">
        <v>100</v>
      </c>
      <c r="D4450">
        <v>1648</v>
      </c>
      <c r="E4450">
        <f>VLOOKUP(C4450,GDP!A$1:BG$265,46,FALSE)</f>
        <v>300904221504.84229</v>
      </c>
      <c r="F4450">
        <f>VLOOKUP(C4450,Population!A$1:BG$265,46,FALSE)</f>
        <v>8171966</v>
      </c>
      <c r="G4450">
        <f t="shared" si="69"/>
        <v>36821.521468009327</v>
      </c>
    </row>
    <row r="4451" spans="1:7" x14ac:dyDescent="0.4">
      <c r="A4451">
        <v>50</v>
      </c>
      <c r="B4451">
        <v>2004</v>
      </c>
      <c r="C4451" t="s">
        <v>739</v>
      </c>
      <c r="D4451">
        <v>1646</v>
      </c>
      <c r="E4451">
        <f>VLOOKUP(C4451,GDP!A$1:BG$265,46,FALSE)</f>
        <v>8772194250.2702141</v>
      </c>
      <c r="F4451">
        <f>VLOOKUP(C4451,Population!A$1:BG$265,46,FALSE)</f>
        <v>7204153</v>
      </c>
      <c r="G4451">
        <f t="shared" si="69"/>
        <v>1217.6579606610539</v>
      </c>
    </row>
    <row r="4452" spans="1:7" x14ac:dyDescent="0.4">
      <c r="A4452">
        <v>51</v>
      </c>
      <c r="B4452">
        <v>2004</v>
      </c>
      <c r="C4452" t="s">
        <v>351</v>
      </c>
      <c r="D4452">
        <v>1626</v>
      </c>
      <c r="E4452" t="e">
        <f>VLOOKUP(C4452,GDP!A$1:BG$265,46,FALSE)</f>
        <v>#N/A</v>
      </c>
      <c r="F4452" t="e">
        <f>VLOOKUP(C4452,Population!A$1:BG$265,46,FALSE)</f>
        <v>#N/A</v>
      </c>
      <c r="G4452" t="str">
        <f t="shared" si="69"/>
        <v>.</v>
      </c>
    </row>
    <row r="4453" spans="1:7" x14ac:dyDescent="0.4">
      <c r="A4453">
        <v>51</v>
      </c>
      <c r="B4453">
        <v>2004</v>
      </c>
      <c r="C4453" t="s">
        <v>1180</v>
      </c>
      <c r="D4453">
        <v>1626</v>
      </c>
      <c r="E4453">
        <f>VLOOKUP(C4453,GDP!A$1:BG$265,46,FALSE)</f>
        <v>10150978154.548418</v>
      </c>
      <c r="F4453">
        <f>VLOOKUP(C4453,Population!A$1:BG$265,46,FALSE)</f>
        <v>2728777</v>
      </c>
      <c r="G4453">
        <f t="shared" si="69"/>
        <v>3719.973509945451</v>
      </c>
    </row>
    <row r="4454" spans="1:7" x14ac:dyDescent="0.4">
      <c r="A4454">
        <v>53</v>
      </c>
      <c r="B4454">
        <v>2004</v>
      </c>
      <c r="C4454" t="s">
        <v>637</v>
      </c>
      <c r="D4454">
        <v>1623</v>
      </c>
      <c r="E4454">
        <f>VLOOKUP(C4454,GDP!A$1:BG$265,46,FALSE)</f>
        <v>31183139301.485348</v>
      </c>
      <c r="F4454">
        <f>VLOOKUP(C4454,Population!A$1:BG$265,46,FALSE)</f>
        <v>10017601</v>
      </c>
      <c r="G4454">
        <f t="shared" si="69"/>
        <v>3112.8350292136161</v>
      </c>
    </row>
    <row r="4455" spans="1:7" x14ac:dyDescent="0.4">
      <c r="A4455">
        <v>53</v>
      </c>
      <c r="B4455">
        <v>2004</v>
      </c>
      <c r="C4455" t="s">
        <v>1943</v>
      </c>
      <c r="D4455">
        <v>1623</v>
      </c>
      <c r="E4455">
        <f>VLOOKUP(C4455,GDP!A$1:BG$265,46,FALSE)</f>
        <v>10022840634.920637</v>
      </c>
      <c r="F4455">
        <f>VLOOKUP(C4455,Population!A$1:BG$265,46,FALSE)</f>
        <v>3781287</v>
      </c>
      <c r="G4455">
        <f t="shared" si="69"/>
        <v>2650.6426607979338</v>
      </c>
    </row>
    <row r="4456" spans="1:7" x14ac:dyDescent="0.4">
      <c r="A4456">
        <v>55</v>
      </c>
      <c r="B4456">
        <v>2004</v>
      </c>
      <c r="C4456" t="s">
        <v>2284</v>
      </c>
      <c r="D4456">
        <v>1622</v>
      </c>
      <c r="E4456">
        <f>VLOOKUP(C4456,GDP!A$1:BG$265,46,FALSE)</f>
        <v>112453382329.61455</v>
      </c>
      <c r="F4456">
        <f>VLOOKUP(C4456,Population!A$1:BG$265,46,FALSE)</f>
        <v>26327225</v>
      </c>
      <c r="G4456">
        <f t="shared" si="69"/>
        <v>4271.3724036473477</v>
      </c>
    </row>
    <row r="4457" spans="1:7" x14ac:dyDescent="0.4">
      <c r="A4457">
        <v>56</v>
      </c>
      <c r="B4457">
        <v>2004</v>
      </c>
      <c r="C4457" t="s">
        <v>2058</v>
      </c>
      <c r="D4457">
        <v>1619</v>
      </c>
      <c r="E4457">
        <f>VLOOKUP(C4457,GDP!A$1:BG$265,46,FALSE)</f>
        <v>24763589076.723015</v>
      </c>
      <c r="F4457">
        <f>VLOOKUP(C4457,Population!A$1:BG$265,46,FALSE)</f>
        <v>2444751</v>
      </c>
      <c r="G4457">
        <f t="shared" si="69"/>
        <v>10129.288862842479</v>
      </c>
    </row>
    <row r="4458" spans="1:7" x14ac:dyDescent="0.4">
      <c r="A4458">
        <v>57</v>
      </c>
      <c r="B4458">
        <v>2004</v>
      </c>
      <c r="C4458" t="s">
        <v>1944</v>
      </c>
      <c r="D4458">
        <v>1618</v>
      </c>
      <c r="E4458">
        <f>VLOOKUP(C4458,GDP!A$1:BG$265,46,FALSE)</f>
        <v>23144351851.851856</v>
      </c>
      <c r="F4458">
        <f>VLOOKUP(C4458,Population!A$1:BG$265,46,FALSE)</f>
        <v>9730146</v>
      </c>
      <c r="G4458">
        <f t="shared" si="69"/>
        <v>2378.6232860074101</v>
      </c>
    </row>
    <row r="4459" spans="1:7" x14ac:dyDescent="0.4">
      <c r="A4459">
        <v>58</v>
      </c>
      <c r="B4459">
        <v>2004</v>
      </c>
      <c r="C4459" t="s">
        <v>1988</v>
      </c>
      <c r="D4459">
        <v>1616</v>
      </c>
      <c r="E4459">
        <f>VLOOKUP(C4459,GDP!A$1:BG$265,46,FALSE)</f>
        <v>23965275995.721386</v>
      </c>
      <c r="F4459">
        <f>VLOOKUP(C4459,Population!A$1:BG$265,46,FALSE)</f>
        <v>12796925</v>
      </c>
      <c r="G4459">
        <f t="shared" si="69"/>
        <v>1872.7370829884044</v>
      </c>
    </row>
    <row r="4460" spans="1:7" x14ac:dyDescent="0.4">
      <c r="A4460">
        <v>59</v>
      </c>
      <c r="B4460">
        <v>2004</v>
      </c>
      <c r="C4460" t="s">
        <v>108</v>
      </c>
      <c r="D4460">
        <v>1614</v>
      </c>
      <c r="E4460">
        <f>VLOOKUP(C4460,GDP!A$1:BG$265,46,FALSE)</f>
        <v>104066609517.92836</v>
      </c>
      <c r="F4460">
        <f>VLOOKUP(C4460,Population!A$1:BG$265,46,FALSE)</f>
        <v>10107146</v>
      </c>
      <c r="G4460">
        <f t="shared" si="69"/>
        <v>10296.339789484426</v>
      </c>
    </row>
    <row r="4461" spans="1:7" x14ac:dyDescent="0.4">
      <c r="A4461">
        <v>60</v>
      </c>
      <c r="B4461">
        <v>2004</v>
      </c>
      <c r="C4461" t="s">
        <v>1954</v>
      </c>
      <c r="D4461">
        <v>1611</v>
      </c>
      <c r="E4461">
        <f>VLOOKUP(C4461,GDP!A$1:BG$265,46,FALSE)</f>
        <v>1955347004963.2708</v>
      </c>
      <c r="F4461">
        <f>VLOOKUP(C4461,Population!A$1:BG$265,46,FALSE)</f>
        <v>1296075000</v>
      </c>
      <c r="G4461">
        <f t="shared" si="69"/>
        <v>1508.6680978826616</v>
      </c>
    </row>
    <row r="4462" spans="1:7" x14ac:dyDescent="0.4">
      <c r="A4462">
        <v>61</v>
      </c>
      <c r="B4462">
        <v>2004</v>
      </c>
      <c r="C4462" t="s">
        <v>2110</v>
      </c>
      <c r="D4462">
        <v>1609</v>
      </c>
      <c r="E4462">
        <f>VLOOKUP(C4462,GDP!A$1:BG$265,46,FALSE)</f>
        <v>12030023547.88069</v>
      </c>
      <c r="F4462">
        <f>VLOOKUP(C4462,Population!A$1:BG$265,46,FALSE)</f>
        <v>25864350</v>
      </c>
      <c r="G4462">
        <f t="shared" si="69"/>
        <v>465.11988694402487</v>
      </c>
    </row>
    <row r="4463" spans="1:7" x14ac:dyDescent="0.4">
      <c r="A4463">
        <v>62</v>
      </c>
      <c r="B4463">
        <v>2004</v>
      </c>
      <c r="C4463" t="s">
        <v>281</v>
      </c>
      <c r="D4463">
        <v>1605</v>
      </c>
      <c r="E4463" t="e">
        <f>VLOOKUP(C4463,GDP!A$1:BG$265,46,FALSE)</f>
        <v>#N/A</v>
      </c>
      <c r="F4463" t="e">
        <f>VLOOKUP(C4463,Population!A$1:BG$265,46,FALSE)</f>
        <v>#N/A</v>
      </c>
      <c r="G4463" t="str">
        <f t="shared" si="69"/>
        <v>.</v>
      </c>
    </row>
    <row r="4464" spans="1:7" x14ac:dyDescent="0.4">
      <c r="A4464">
        <v>63</v>
      </c>
      <c r="B4464">
        <v>2004</v>
      </c>
      <c r="C4464" t="s">
        <v>186</v>
      </c>
      <c r="D4464">
        <v>1590</v>
      </c>
      <c r="E4464">
        <f>VLOOKUP(C4464,GDP!A$1:BG$265,46,FALSE)</f>
        <v>38203000000</v>
      </c>
      <c r="F4464">
        <f>VLOOKUP(C4464,Population!A$1:BG$265,46,FALSE)</f>
        <v>11266941</v>
      </c>
      <c r="G4464">
        <f t="shared" si="69"/>
        <v>3390.7162556367339</v>
      </c>
    </row>
    <row r="4465" spans="1:7" x14ac:dyDescent="0.4">
      <c r="A4465">
        <v>63</v>
      </c>
      <c r="B4465">
        <v>2004</v>
      </c>
      <c r="C4465" t="s">
        <v>1941</v>
      </c>
      <c r="D4465">
        <v>1590</v>
      </c>
      <c r="E4465">
        <f>VLOOKUP(C4465,GDP!A$1:BG$265,46,FALSE)</f>
        <v>13150166755.319149</v>
      </c>
      <c r="F4465">
        <f>VLOOKUP(C4465,Population!A$1:BG$265,46,FALSE)</f>
        <v>829848</v>
      </c>
      <c r="G4465">
        <f t="shared" si="69"/>
        <v>15846.476409317307</v>
      </c>
    </row>
    <row r="4466" spans="1:7" x14ac:dyDescent="0.4">
      <c r="A4466">
        <v>65</v>
      </c>
      <c r="B4466">
        <v>2004</v>
      </c>
      <c r="C4466" t="s">
        <v>74</v>
      </c>
      <c r="D4466">
        <v>1589</v>
      </c>
      <c r="E4466">
        <f>VLOOKUP(C4466,GDP!A$1:BG$265,46,FALSE)</f>
        <v>8773451738.9112911</v>
      </c>
      <c r="F4466">
        <f>VLOOKUP(C4466,Population!A$1:BG$265,46,FALSE)</f>
        <v>8967741</v>
      </c>
      <c r="G4466">
        <f t="shared" si="69"/>
        <v>978.3346484818519</v>
      </c>
    </row>
    <row r="4467" spans="1:7" x14ac:dyDescent="0.4">
      <c r="A4467">
        <v>66</v>
      </c>
      <c r="B4467">
        <v>2004</v>
      </c>
      <c r="C4467" t="s">
        <v>1147</v>
      </c>
      <c r="D4467">
        <v>1586</v>
      </c>
      <c r="E4467">
        <f>VLOOKUP(C4467,GDP!A$1:BG$265,46,FALSE)</f>
        <v>228937347865.85837</v>
      </c>
      <c r="F4467">
        <f>VLOOKUP(C4467,Population!A$1:BG$265,46,FALSE)</f>
        <v>48247395</v>
      </c>
      <c r="G4467">
        <f t="shared" si="69"/>
        <v>4745.0716845097722</v>
      </c>
    </row>
    <row r="4468" spans="1:7" x14ac:dyDescent="0.4">
      <c r="A4468">
        <v>67</v>
      </c>
      <c r="B4468">
        <v>2004</v>
      </c>
      <c r="C4468" t="s">
        <v>2004</v>
      </c>
      <c r="D4468">
        <v>1579</v>
      </c>
      <c r="E4468">
        <f>VLOOKUP(C4468,GDP!A$1:BG$265,46,FALSE)</f>
        <v>11411390409.026798</v>
      </c>
      <c r="F4468">
        <f>VLOOKUP(C4468,Population!A$1:BG$265,46,FALSE)</f>
        <v>5535595</v>
      </c>
      <c r="G4468">
        <f t="shared" si="69"/>
        <v>2061.4568820563641</v>
      </c>
    </row>
    <row r="4469" spans="1:7" x14ac:dyDescent="0.4">
      <c r="A4469">
        <v>68</v>
      </c>
      <c r="B4469">
        <v>2004</v>
      </c>
      <c r="C4469" t="s">
        <v>1046</v>
      </c>
      <c r="D4469">
        <v>1570</v>
      </c>
      <c r="E4469">
        <f>VLOOKUP(C4469,GDP!A$1:BG$265,46,FALSE)</f>
        <v>258742133333.33334</v>
      </c>
      <c r="F4469">
        <f>VLOOKUP(C4469,Population!A$1:BG$265,46,FALSE)</f>
        <v>23228890</v>
      </c>
      <c r="G4469">
        <f t="shared" si="69"/>
        <v>11138.807464899672</v>
      </c>
    </row>
    <row r="4470" spans="1:7" x14ac:dyDescent="0.4">
      <c r="A4470">
        <v>69</v>
      </c>
      <c r="B4470">
        <v>2004</v>
      </c>
      <c r="C4470" t="s">
        <v>815</v>
      </c>
      <c r="D4470">
        <v>1564</v>
      </c>
      <c r="E4470">
        <f>VLOOKUP(C4470,GDP!A$1:BG$265,46,FALSE)</f>
        <v>1023196003074.5581</v>
      </c>
      <c r="F4470">
        <f>VLOOKUP(C4470,Population!A$1:BG$265,46,FALSE)</f>
        <v>31995000</v>
      </c>
      <c r="G4470">
        <f t="shared" si="69"/>
        <v>31979.871951072295</v>
      </c>
    </row>
    <row r="4471" spans="1:7" x14ac:dyDescent="0.4">
      <c r="A4471">
        <v>70</v>
      </c>
      <c r="B4471">
        <v>2004</v>
      </c>
      <c r="C4471" t="s">
        <v>2015</v>
      </c>
      <c r="D4471">
        <v>1545</v>
      </c>
      <c r="E4471">
        <f>VLOOKUP(C4471,GDP!A$1:BG$265,46,FALSE)</f>
        <v>33122307692.30769</v>
      </c>
      <c r="F4471">
        <f>VLOOKUP(C4471,Population!A$1:BG$265,46,FALSE)</f>
        <v>5704759</v>
      </c>
      <c r="G4471">
        <f t="shared" si="69"/>
        <v>5806.0836035856537</v>
      </c>
    </row>
    <row r="4472" spans="1:7" x14ac:dyDescent="0.4">
      <c r="A4472">
        <v>71</v>
      </c>
      <c r="B4472">
        <v>2004</v>
      </c>
      <c r="C4472" t="s">
        <v>1474</v>
      </c>
      <c r="D4472">
        <v>1540</v>
      </c>
      <c r="E4472">
        <f>VLOOKUP(C4472,GDP!A$1:BG$265,46,FALSE)</f>
        <v>19640853733.597954</v>
      </c>
      <c r="F4472">
        <f>VLOOKUP(C4472,Population!A$1:BG$265,46,FALSE)</f>
        <v>18865716</v>
      </c>
      <c r="G4472">
        <f t="shared" si="69"/>
        <v>1041.0871092089988</v>
      </c>
    </row>
    <row r="4473" spans="1:7" x14ac:dyDescent="0.4">
      <c r="A4473">
        <v>71</v>
      </c>
      <c r="B4473">
        <v>2004</v>
      </c>
      <c r="C4473" t="s">
        <v>1929</v>
      </c>
      <c r="D4473">
        <v>1540</v>
      </c>
      <c r="E4473">
        <f>VLOOKUP(C4473,GDP!A$1:BG$265,46,FALSE)</f>
        <v>7314865175.6198959</v>
      </c>
      <c r="F4473">
        <f>VLOOKUP(C4473,Population!A$1:BG$265,46,FALSE)</f>
        <v>3026939</v>
      </c>
      <c r="G4473">
        <f t="shared" si="69"/>
        <v>2416.5882350519437</v>
      </c>
    </row>
    <row r="4474" spans="1:7" x14ac:dyDescent="0.4">
      <c r="A4474">
        <v>73</v>
      </c>
      <c r="B4474">
        <v>2004</v>
      </c>
      <c r="C4474" t="s">
        <v>1981</v>
      </c>
      <c r="D4474">
        <v>1528</v>
      </c>
      <c r="E4474">
        <f>VLOOKUP(C4474,GDP!A$1:BG$265,46,FALSE)</f>
        <v>5125363000.8347244</v>
      </c>
      <c r="F4474">
        <f>VLOOKUP(C4474,Population!A$1:BG$265,46,FALSE)</f>
        <v>4245000</v>
      </c>
      <c r="G4474">
        <f t="shared" si="69"/>
        <v>1207.3882216336217</v>
      </c>
    </row>
    <row r="4475" spans="1:7" x14ac:dyDescent="0.4">
      <c r="A4475">
        <v>74</v>
      </c>
      <c r="B4475">
        <v>2004</v>
      </c>
      <c r="C4475" t="s">
        <v>1983</v>
      </c>
      <c r="D4475">
        <v>1527</v>
      </c>
      <c r="E4475">
        <f>VLOOKUP(C4475,GDP!A$1:BG$265,46,FALSE)</f>
        <v>3666349049.4264107</v>
      </c>
      <c r="F4475">
        <f>VLOOKUP(C4475,Population!A$1:BG$265,46,FALSE)</f>
        <v>9490229</v>
      </c>
      <c r="G4475">
        <f t="shared" si="69"/>
        <v>386.32882825339732</v>
      </c>
    </row>
    <row r="4476" spans="1:7" x14ac:dyDescent="0.4">
      <c r="A4476">
        <v>74</v>
      </c>
      <c r="B4476">
        <v>2004</v>
      </c>
      <c r="C4476" t="s">
        <v>2038</v>
      </c>
      <c r="D4476">
        <v>1527</v>
      </c>
      <c r="E4476">
        <f>VLOOKUP(C4476,GDP!A$1:BG$265,46,FALSE)</f>
        <v>5444474268.4249096</v>
      </c>
      <c r="F4476">
        <f>VLOOKUP(C4476,Population!A$1:BG$265,46,FALSE)</f>
        <v>12391906</v>
      </c>
      <c r="G4476">
        <f t="shared" si="69"/>
        <v>439.35729244757908</v>
      </c>
    </row>
    <row r="4477" spans="1:7" x14ac:dyDescent="0.4">
      <c r="A4477">
        <v>74</v>
      </c>
      <c r="B4477">
        <v>2004</v>
      </c>
      <c r="C4477" t="s">
        <v>2072</v>
      </c>
      <c r="D4477">
        <v>1527</v>
      </c>
      <c r="E4477">
        <f>VLOOKUP(C4477,GDP!A$1:BG$265,46,FALSE)</f>
        <v>31734065934.065933</v>
      </c>
      <c r="F4477">
        <f>VLOOKUP(C4477,Population!A$1:BG$265,46,FALSE)</f>
        <v>758855</v>
      </c>
      <c r="G4477">
        <f t="shared" si="69"/>
        <v>41818.352562829437</v>
      </c>
    </row>
    <row r="4478" spans="1:7" x14ac:dyDescent="0.4">
      <c r="A4478">
        <v>77</v>
      </c>
      <c r="B4478">
        <v>2004</v>
      </c>
      <c r="C4478" t="s">
        <v>2003</v>
      </c>
      <c r="D4478">
        <v>1526</v>
      </c>
      <c r="E4478">
        <f>VLOOKUP(C4478,GDP!A$1:BG$265,46,FALSE)</f>
        <v>13722824251.300367</v>
      </c>
      <c r="F4478">
        <f>VLOOKUP(C4478,Population!A$1:BG$265,46,FALSE)</f>
        <v>292074</v>
      </c>
      <c r="G4478">
        <f t="shared" si="69"/>
        <v>46984.066542384353</v>
      </c>
    </row>
    <row r="4479" spans="1:7" x14ac:dyDescent="0.4">
      <c r="A4479">
        <v>78</v>
      </c>
      <c r="B4479">
        <v>2004</v>
      </c>
      <c r="C4479" t="s">
        <v>719</v>
      </c>
      <c r="D4479">
        <v>1525</v>
      </c>
      <c r="E4479">
        <f>VLOOKUP(C4479,GDP!A$1:BG$265,46,FALSE)</f>
        <v>103904537815.12605</v>
      </c>
      <c r="F4479">
        <f>VLOOKUP(C4479,Population!A$1:BG$265,46,FALSE)</f>
        <v>4087500</v>
      </c>
      <c r="G4479">
        <f t="shared" si="69"/>
        <v>25420.070413486497</v>
      </c>
    </row>
    <row r="4480" spans="1:7" x14ac:dyDescent="0.4">
      <c r="A4480">
        <v>79</v>
      </c>
      <c r="B4480">
        <v>2004</v>
      </c>
      <c r="C4480" t="s">
        <v>2061</v>
      </c>
      <c r="D4480">
        <v>1516</v>
      </c>
      <c r="E4480">
        <f>VLOOKUP(C4480,GDP!A$1:BG$265,46,FALSE)</f>
        <v>15013381700</v>
      </c>
      <c r="F4480">
        <f>VLOOKUP(C4480,Population!A$1:BG$265,46,FALSE)</f>
        <v>3269541</v>
      </c>
      <c r="G4480">
        <f t="shared" si="69"/>
        <v>4591.892776386655</v>
      </c>
    </row>
    <row r="4481" spans="1:7" x14ac:dyDescent="0.4">
      <c r="A4481">
        <v>80</v>
      </c>
      <c r="B4481">
        <v>2004</v>
      </c>
      <c r="C4481" t="s">
        <v>2104</v>
      </c>
      <c r="D4481">
        <v>1510</v>
      </c>
      <c r="E4481">
        <f>VLOOKUP(C4481,GDP!A$1:BG$265,46,FALSE)</f>
        <v>13280275123.035402</v>
      </c>
      <c r="F4481">
        <f>VLOOKUP(C4481,Population!A$1:BG$265,46,FALSE)</f>
        <v>1290535</v>
      </c>
      <c r="G4481">
        <f t="shared" si="69"/>
        <v>10290.519143638416</v>
      </c>
    </row>
    <row r="4482" spans="1:7" x14ac:dyDescent="0.4">
      <c r="A4482">
        <v>81</v>
      </c>
      <c r="B4482">
        <v>2004</v>
      </c>
      <c r="C4482" t="s">
        <v>1497</v>
      </c>
      <c r="D4482">
        <v>1508</v>
      </c>
      <c r="E4482">
        <f>VLOOKUP(C4482,GDP!A$1:BG$265,46,FALSE)</f>
        <v>1937074572.0868742</v>
      </c>
      <c r="F4482">
        <f>VLOOKUP(C4482,Population!A$1:BG$265,46,FALSE)</f>
        <v>5534598</v>
      </c>
      <c r="G4482">
        <f t="shared" si="69"/>
        <v>349.99372530522982</v>
      </c>
    </row>
    <row r="4483" spans="1:7" x14ac:dyDescent="0.4">
      <c r="A4483">
        <v>82</v>
      </c>
      <c r="B4483">
        <v>2004</v>
      </c>
      <c r="C4483" t="s">
        <v>2002</v>
      </c>
      <c r="D4483">
        <v>1506</v>
      </c>
      <c r="E4483">
        <f>VLOOKUP(C4483,GDP!A$1:BG$265,46,FALSE)</f>
        <v>193870350136.57809</v>
      </c>
      <c r="F4483">
        <f>VLOOKUP(C4483,Population!A$1:BG$265,46,FALSE)</f>
        <v>4070262</v>
      </c>
      <c r="G4483">
        <f t="shared" ref="G4483:G4546" si="70">IFERROR(IF(E4483*F4483=0,".",E4483/F4483),".")</f>
        <v>47630.926494800115</v>
      </c>
    </row>
    <row r="4484" spans="1:7" x14ac:dyDescent="0.4">
      <c r="A4484">
        <v>83</v>
      </c>
      <c r="B4484">
        <v>2004</v>
      </c>
      <c r="C4484" t="s">
        <v>851</v>
      </c>
      <c r="D4484">
        <v>1504</v>
      </c>
      <c r="E4484">
        <f>VLOOKUP(C4484,GDP!A$1:BG$265,46,FALSE)</f>
        <v>36627901762.063011</v>
      </c>
      <c r="F4484">
        <f>VLOOKUP(C4484,Population!A$1:BG$265,46,FALSE)</f>
        <v>26316609</v>
      </c>
      <c r="G4484">
        <f t="shared" si="70"/>
        <v>1391.8169229957784</v>
      </c>
    </row>
    <row r="4485" spans="1:7" x14ac:dyDescent="0.4">
      <c r="A4485">
        <v>83</v>
      </c>
      <c r="B4485">
        <v>2004</v>
      </c>
      <c r="C4485" t="s">
        <v>750</v>
      </c>
      <c r="D4485">
        <v>1504</v>
      </c>
      <c r="E4485">
        <f>VLOOKUP(C4485,GDP!A$1:BG$265,46,FALSE)</f>
        <v>59440108585.001694</v>
      </c>
      <c r="F4485">
        <f>VLOOKUP(C4485,Population!A$1:BG$265,46,FALSE)</f>
        <v>2207939</v>
      </c>
      <c r="G4485">
        <f t="shared" si="70"/>
        <v>26921.082776744148</v>
      </c>
    </row>
    <row r="4486" spans="1:7" x14ac:dyDescent="0.4">
      <c r="A4486">
        <v>85</v>
      </c>
      <c r="B4486">
        <v>2004</v>
      </c>
      <c r="C4486" t="s">
        <v>2287</v>
      </c>
      <c r="D4486">
        <v>1500</v>
      </c>
      <c r="E4486">
        <f>VLOOKUP(C4486,GDP!A$1:BG$265,46,FALSE)</f>
        <v>5682719260.0762997</v>
      </c>
      <c r="F4486">
        <f>VLOOKUP(C4486,Population!A$1:BG$265,46,FALSE)</f>
        <v>2057047</v>
      </c>
      <c r="G4486">
        <f t="shared" si="70"/>
        <v>2762.5617013497017</v>
      </c>
    </row>
    <row r="4487" spans="1:7" x14ac:dyDescent="0.4">
      <c r="A4487">
        <v>86</v>
      </c>
      <c r="B4487">
        <v>2004</v>
      </c>
      <c r="C4487" t="s">
        <v>2121</v>
      </c>
      <c r="D4487">
        <v>1498</v>
      </c>
      <c r="E4487">
        <f>VLOOKUP(C4487,GDP!A$1:BG$265,46,FALSE)</f>
        <v>5805598400</v>
      </c>
      <c r="F4487">
        <f>VLOOKUP(C4487,Population!A$1:BG$265,46,FALSE)</f>
        <v>12777511</v>
      </c>
      <c r="G4487">
        <f t="shared" si="70"/>
        <v>454.36066539093571</v>
      </c>
    </row>
    <row r="4488" spans="1:7" x14ac:dyDescent="0.4">
      <c r="A4488">
        <v>87</v>
      </c>
      <c r="B4488">
        <v>2004</v>
      </c>
      <c r="C4488" t="s">
        <v>2120</v>
      </c>
      <c r="D4488">
        <v>1493</v>
      </c>
      <c r="E4488">
        <f>VLOOKUP(C4488,GDP!A$1:BG$265,46,FALSE)</f>
        <v>6221077674.7787142</v>
      </c>
      <c r="F4488">
        <f>VLOOKUP(C4488,Population!A$1:BG$265,46,FALSE)</f>
        <v>11731746</v>
      </c>
      <c r="G4488">
        <f t="shared" si="70"/>
        <v>530.27722171778305</v>
      </c>
    </row>
    <row r="4489" spans="1:7" x14ac:dyDescent="0.4">
      <c r="A4489">
        <v>87</v>
      </c>
      <c r="B4489">
        <v>2004</v>
      </c>
      <c r="C4489" t="s">
        <v>2028</v>
      </c>
      <c r="D4489">
        <v>1493</v>
      </c>
      <c r="E4489">
        <f>VLOOKUP(C4489,GDP!A$1:BG$265,46,FALSE)</f>
        <v>14373269155.717443</v>
      </c>
      <c r="F4489">
        <f>VLOOKUP(C4489,Population!A$1:BG$265,46,FALSE)</f>
        <v>2263122</v>
      </c>
      <c r="G4489">
        <f t="shared" si="70"/>
        <v>6351.0801254715579</v>
      </c>
    </row>
    <row r="4490" spans="1:7" x14ac:dyDescent="0.4">
      <c r="A4490">
        <v>89</v>
      </c>
      <c r="B4490">
        <v>2004</v>
      </c>
      <c r="C4490" t="s">
        <v>591</v>
      </c>
      <c r="D4490">
        <v>1488</v>
      </c>
      <c r="E4490">
        <f>VLOOKUP(C4490,GDP!A$1:BG$265,46,FALSE)</f>
        <v>3537720277.4998808</v>
      </c>
      <c r="F4490">
        <f>VLOOKUP(C4490,Population!A$1:BG$265,46,FALSE)</f>
        <v>9119178</v>
      </c>
      <c r="G4490">
        <f t="shared" si="70"/>
        <v>387.94289106977413</v>
      </c>
    </row>
    <row r="4491" spans="1:7" x14ac:dyDescent="0.4">
      <c r="A4491">
        <v>90</v>
      </c>
      <c r="B4491">
        <v>2004</v>
      </c>
      <c r="C4491" t="s">
        <v>1492</v>
      </c>
      <c r="D4491">
        <v>1483</v>
      </c>
      <c r="E4491">
        <f>VLOOKUP(C4491,GDP!A$1:BG$265,46,FALSE)</f>
        <v>8881368538.0767097</v>
      </c>
      <c r="F4491">
        <f>VLOOKUP(C4491,Population!A$1:BG$265,46,FALSE)</f>
        <v>20986536</v>
      </c>
      <c r="G4491">
        <f t="shared" si="70"/>
        <v>423.19363891576529</v>
      </c>
    </row>
    <row r="4492" spans="1:7" x14ac:dyDescent="0.4">
      <c r="A4492">
        <v>91</v>
      </c>
      <c r="B4492">
        <v>2004</v>
      </c>
      <c r="C4492" t="s">
        <v>2260</v>
      </c>
      <c r="D4492">
        <v>1463</v>
      </c>
      <c r="E4492" t="e">
        <f>VLOOKUP(C4492,GDP!A$1:BG$265,46,FALSE)</f>
        <v>#N/A</v>
      </c>
      <c r="F4492" t="e">
        <f>VLOOKUP(C4492,Population!A$1:BG$265,46,FALSE)</f>
        <v>#N/A</v>
      </c>
      <c r="G4492" t="str">
        <f t="shared" si="70"/>
        <v>.</v>
      </c>
    </row>
    <row r="4493" spans="1:7" x14ac:dyDescent="0.4">
      <c r="A4493">
        <v>92</v>
      </c>
      <c r="B4493">
        <v>2004</v>
      </c>
      <c r="C4493" t="s">
        <v>2026</v>
      </c>
      <c r="D4493">
        <v>1458</v>
      </c>
      <c r="E4493">
        <f>VLOOKUP(C4493,GDP!A$1:BG$265,46,FALSE)</f>
        <v>22649930576.254345</v>
      </c>
      <c r="F4493">
        <f>VLOOKUP(C4493,Population!A$1:BG$265,46,FALSE)</f>
        <v>3377075</v>
      </c>
      <c r="G4493">
        <f t="shared" si="70"/>
        <v>6706.966998439284</v>
      </c>
    </row>
    <row r="4494" spans="1:7" x14ac:dyDescent="0.4">
      <c r="A4494">
        <v>93</v>
      </c>
      <c r="B4494">
        <v>2004</v>
      </c>
      <c r="C4494" t="s">
        <v>1961</v>
      </c>
      <c r="D4494">
        <v>1451</v>
      </c>
      <c r="E4494">
        <f>VLOOKUP(C4494,GDP!A$1:BG$265,46,FALSE)</f>
        <v>17422375000</v>
      </c>
      <c r="F4494">
        <f>VLOOKUP(C4494,Population!A$1:BG$265,46,FALSE)</f>
        <v>1010410</v>
      </c>
      <c r="G4494">
        <f t="shared" si="70"/>
        <v>17242.87665403153</v>
      </c>
    </row>
    <row r="4495" spans="1:7" x14ac:dyDescent="0.4">
      <c r="A4495">
        <v>94</v>
      </c>
      <c r="B4495">
        <v>2004</v>
      </c>
      <c r="C4495" t="s">
        <v>2282</v>
      </c>
      <c r="D4495">
        <v>1450</v>
      </c>
      <c r="E4495">
        <f>VLOOKUP(C4495,GDP!A$1:BG$265,46,FALSE)</f>
        <v>25086930693.069305</v>
      </c>
      <c r="F4495">
        <f>VLOOKUP(C4495,Population!A$1:BG$265,46,FALSE)</f>
        <v>17806638</v>
      </c>
      <c r="G4495">
        <f t="shared" si="70"/>
        <v>1408.85273756165</v>
      </c>
    </row>
    <row r="4496" spans="1:7" x14ac:dyDescent="0.4">
      <c r="A4496">
        <v>95</v>
      </c>
      <c r="B4496">
        <v>2004</v>
      </c>
      <c r="C4496" t="s">
        <v>2285</v>
      </c>
      <c r="D4496">
        <v>1445</v>
      </c>
      <c r="E4496">
        <f>VLOOKUP(C4496,GDP!A$1:BG$265,46,FALSE)</f>
        <v>10297483481.223013</v>
      </c>
      <c r="F4496">
        <f>VLOOKUP(C4496,Population!A$1:BG$265,46,FALSE)</f>
        <v>53034217</v>
      </c>
      <c r="G4496">
        <f t="shared" si="70"/>
        <v>194.16678634518189</v>
      </c>
    </row>
    <row r="4497" spans="1:7" x14ac:dyDescent="0.4">
      <c r="A4497">
        <v>96</v>
      </c>
      <c r="B4497">
        <v>2004</v>
      </c>
      <c r="C4497" t="s">
        <v>1961</v>
      </c>
      <c r="D4497">
        <v>1437</v>
      </c>
      <c r="E4497">
        <f>VLOOKUP(C4497,GDP!A$1:BG$265,46,FALSE)</f>
        <v>17422375000</v>
      </c>
      <c r="F4497">
        <f>VLOOKUP(C4497,Population!A$1:BG$265,46,FALSE)</f>
        <v>1010410</v>
      </c>
      <c r="G4497">
        <f t="shared" si="70"/>
        <v>17242.87665403153</v>
      </c>
    </row>
    <row r="4498" spans="1:7" x14ac:dyDescent="0.4">
      <c r="A4498">
        <v>97</v>
      </c>
      <c r="B4498">
        <v>2004</v>
      </c>
      <c r="C4498" t="s">
        <v>2006</v>
      </c>
      <c r="D4498">
        <v>1429</v>
      </c>
      <c r="E4498">
        <f>VLOOKUP(C4498,GDP!A$1:BG$265,46,FALSE)</f>
        <v>16095337093.836601</v>
      </c>
      <c r="F4498">
        <f>VLOOKUP(C4498,Population!A$1:BG$265,46,FALSE)</f>
        <v>35074931</v>
      </c>
      <c r="G4498">
        <f t="shared" si="70"/>
        <v>458.8843551491691</v>
      </c>
    </row>
    <row r="4499" spans="1:7" x14ac:dyDescent="0.4">
      <c r="A4499">
        <v>98</v>
      </c>
      <c r="B4499">
        <v>2004</v>
      </c>
      <c r="C4499" t="s">
        <v>727</v>
      </c>
      <c r="D4499">
        <v>1426</v>
      </c>
      <c r="E4499">
        <f>VLOOKUP(C4499,GDP!A$1:BG$265,46,FALSE)</f>
        <v>85324998813.604019</v>
      </c>
      <c r="F4499">
        <f>VLOOKUP(C4499,Population!A$1:BG$265,46,FALSE)</f>
        <v>32831096</v>
      </c>
      <c r="G4499">
        <f t="shared" si="70"/>
        <v>2598.9080234666553</v>
      </c>
    </row>
    <row r="4500" spans="1:7" x14ac:dyDescent="0.4">
      <c r="A4500">
        <v>99</v>
      </c>
      <c r="B4500">
        <v>2004</v>
      </c>
      <c r="C4500" t="s">
        <v>1933</v>
      </c>
      <c r="D4500">
        <v>1424</v>
      </c>
      <c r="E4500">
        <f>VLOOKUP(C4500,GDP!A$1:BG$265,46,FALSE)</f>
        <v>3576615240.4161587</v>
      </c>
      <c r="F4500">
        <f>VLOOKUP(C4500,Population!A$1:BG$265,46,FALSE)</f>
        <v>3000612</v>
      </c>
      <c r="G4500">
        <f t="shared" si="70"/>
        <v>1191.9619199070585</v>
      </c>
    </row>
    <row r="4501" spans="1:7" x14ac:dyDescent="0.4">
      <c r="A4501">
        <v>100</v>
      </c>
      <c r="B4501">
        <v>2004</v>
      </c>
      <c r="C4501" t="s">
        <v>1980</v>
      </c>
      <c r="D4501">
        <v>1415</v>
      </c>
      <c r="E4501">
        <f>VLOOKUP(C4501,GDP!A$1:BG$265,46,FALSE)</f>
        <v>7756293574.9807673</v>
      </c>
      <c r="F4501">
        <f>VLOOKUP(C4501,Population!A$1:BG$265,46,FALSE)</f>
        <v>1364205</v>
      </c>
      <c r="G4501">
        <f t="shared" si="70"/>
        <v>5685.5777357367606</v>
      </c>
    </row>
    <row r="4502" spans="1:7" x14ac:dyDescent="0.4">
      <c r="A4502">
        <v>1</v>
      </c>
      <c r="B4502">
        <v>2005</v>
      </c>
      <c r="C4502" t="s">
        <v>51</v>
      </c>
      <c r="D4502">
        <v>2029</v>
      </c>
      <c r="E4502">
        <f>VLOOKUP(C4502,GDP!A$1:BG$265,47,FALSE)</f>
        <v>891630175813.34204</v>
      </c>
      <c r="F4502">
        <f>VLOOKUP(C4502,Population!A$1:BG$265,47,FALSE)</f>
        <v>186917361</v>
      </c>
      <c r="G4502">
        <f t="shared" si="70"/>
        <v>4770.1838451129324</v>
      </c>
    </row>
    <row r="4503" spans="1:7" x14ac:dyDescent="0.4">
      <c r="A4503">
        <v>2</v>
      </c>
      <c r="B4503">
        <v>2005</v>
      </c>
      <c r="C4503" t="s">
        <v>118</v>
      </c>
      <c r="D4503">
        <v>1993</v>
      </c>
      <c r="E4503">
        <f>VLOOKUP(C4503,GDP!A$1:BG$265,47,FALSE)</f>
        <v>678533764457.15698</v>
      </c>
      <c r="F4503">
        <f>VLOOKUP(C4503,Population!A$1:BG$265,47,FALSE)</f>
        <v>16319868</v>
      </c>
      <c r="G4503">
        <f t="shared" si="70"/>
        <v>41577.160088375531</v>
      </c>
    </row>
    <row r="4504" spans="1:7" x14ac:dyDescent="0.4">
      <c r="A4504">
        <v>3</v>
      </c>
      <c r="B4504">
        <v>2005</v>
      </c>
      <c r="C4504" t="s">
        <v>32</v>
      </c>
      <c r="D4504">
        <v>1975</v>
      </c>
      <c r="E4504">
        <f>VLOOKUP(C4504,GDP!A$1:BG$265,47,FALSE)</f>
        <v>2196126103718.4429</v>
      </c>
      <c r="F4504">
        <f>VLOOKUP(C4504,Population!A$1:BG$265,47,FALSE)</f>
        <v>63179351</v>
      </c>
      <c r="G4504">
        <f t="shared" si="70"/>
        <v>34760.187766386567</v>
      </c>
    </row>
    <row r="4505" spans="1:7" x14ac:dyDescent="0.4">
      <c r="A4505">
        <v>4</v>
      </c>
      <c r="B4505">
        <v>2005</v>
      </c>
      <c r="C4505" t="s">
        <v>1485</v>
      </c>
      <c r="D4505">
        <v>1966</v>
      </c>
      <c r="E4505">
        <f>VLOOKUP(C4505,GDP!A$1:BG$265,47,FALSE)</f>
        <v>136280689891.22359</v>
      </c>
      <c r="F4505">
        <f>VLOOKUP(C4505,Population!A$1:BG$265,47,FALSE)</f>
        <v>10211216</v>
      </c>
      <c r="G4505">
        <f t="shared" si="70"/>
        <v>13346.176389885748</v>
      </c>
    </row>
    <row r="4506" spans="1:7" x14ac:dyDescent="0.4">
      <c r="A4506">
        <v>5</v>
      </c>
      <c r="B4506">
        <v>2005</v>
      </c>
      <c r="C4506" t="s">
        <v>232</v>
      </c>
      <c r="D4506">
        <v>1964</v>
      </c>
      <c r="E4506">
        <f>VLOOKUP(C4506,GDP!A$1:BG$265,47,FALSE)</f>
        <v>2520701818181.8179</v>
      </c>
      <c r="F4506">
        <f>VLOOKUP(C4506,Population!A$1:BG$265,47,FALSE)</f>
        <v>60401206</v>
      </c>
      <c r="G4506">
        <f t="shared" si="70"/>
        <v>41732.640540021966</v>
      </c>
    </row>
    <row r="4507" spans="1:7" x14ac:dyDescent="0.4">
      <c r="A4507">
        <v>6</v>
      </c>
      <c r="B4507">
        <v>2005</v>
      </c>
      <c r="C4507" t="s">
        <v>140</v>
      </c>
      <c r="D4507">
        <v>1957</v>
      </c>
      <c r="E4507">
        <f>VLOOKUP(C4507,GDP!A$1:BG$265,47,FALSE)</f>
        <v>1157276458151.9712</v>
      </c>
      <c r="F4507">
        <f>VLOOKUP(C4507,Population!A$1:BG$265,47,FALSE)</f>
        <v>43653155</v>
      </c>
      <c r="G4507">
        <f t="shared" si="70"/>
        <v>26510.717453342633</v>
      </c>
    </row>
    <row r="4508" spans="1:7" x14ac:dyDescent="0.4">
      <c r="A4508">
        <v>7</v>
      </c>
      <c r="B4508">
        <v>2005</v>
      </c>
      <c r="C4508" t="s">
        <v>147</v>
      </c>
      <c r="D4508">
        <v>1940</v>
      </c>
      <c r="E4508">
        <f>VLOOKUP(C4508,GDP!A$1:BG$265,47,FALSE)</f>
        <v>1852661982340.5049</v>
      </c>
      <c r="F4508">
        <f>VLOOKUP(C4508,Population!A$1:BG$265,47,FALSE)</f>
        <v>57969484</v>
      </c>
      <c r="G4508">
        <f t="shared" si="70"/>
        <v>31959.262951874902</v>
      </c>
    </row>
    <row r="4509" spans="1:7" x14ac:dyDescent="0.4">
      <c r="A4509">
        <v>8</v>
      </c>
      <c r="B4509">
        <v>2005</v>
      </c>
      <c r="C4509" t="s">
        <v>65</v>
      </c>
      <c r="D4509">
        <v>1932</v>
      </c>
      <c r="E4509">
        <f>VLOOKUP(C4509,GDP!A$1:BG$265,47,FALSE)</f>
        <v>198737095012.28165</v>
      </c>
      <c r="F4509">
        <f>VLOOKUP(C4509,Population!A$1:BG$265,47,FALSE)</f>
        <v>39145488</v>
      </c>
      <c r="G4509">
        <f t="shared" si="70"/>
        <v>5076.8838291728962</v>
      </c>
    </row>
    <row r="4510" spans="1:7" x14ac:dyDescent="0.4">
      <c r="A4510">
        <v>9</v>
      </c>
      <c r="B4510">
        <v>2005</v>
      </c>
      <c r="C4510" t="s">
        <v>467</v>
      </c>
      <c r="D4510">
        <v>1909</v>
      </c>
      <c r="E4510">
        <f>VLOOKUP(C4510,GDP!A$1:BG$265,47,FALSE)</f>
        <v>197304513120.25867</v>
      </c>
      <c r="F4510">
        <f>VLOOKUP(C4510,Population!A$1:BG$265,47,FALSE)</f>
        <v>10503330</v>
      </c>
      <c r="G4510">
        <f t="shared" si="70"/>
        <v>18784.948499214883</v>
      </c>
    </row>
    <row r="4511" spans="1:7" x14ac:dyDescent="0.4">
      <c r="A4511">
        <v>10</v>
      </c>
      <c r="B4511">
        <v>2005</v>
      </c>
      <c r="C4511" t="s">
        <v>126</v>
      </c>
      <c r="D4511">
        <v>1904</v>
      </c>
      <c r="E4511">
        <f>VLOOKUP(C4511,GDP!A$1:BG$265,47,FALSE)</f>
        <v>389042298376.84497</v>
      </c>
      <c r="F4511">
        <f>VLOOKUP(C4511,Population!A$1:BG$265,47,FALSE)</f>
        <v>9029572</v>
      </c>
      <c r="G4511">
        <f t="shared" si="70"/>
        <v>43085.353145956971</v>
      </c>
    </row>
    <row r="4512" spans="1:7" x14ac:dyDescent="0.4">
      <c r="A4512">
        <v>11</v>
      </c>
      <c r="B4512">
        <v>2005</v>
      </c>
      <c r="C4512" t="s">
        <v>133</v>
      </c>
      <c r="D4512">
        <v>1893</v>
      </c>
      <c r="E4512">
        <f>VLOOKUP(C4512,GDP!A$1:BG$265,47,FALSE)</f>
        <v>2861410272354.1846</v>
      </c>
      <c r="F4512">
        <f>VLOOKUP(C4512,Population!A$1:BG$265,47,FALSE)</f>
        <v>82469422</v>
      </c>
      <c r="G4512">
        <f t="shared" si="70"/>
        <v>34696.62091671001</v>
      </c>
    </row>
    <row r="4513" spans="1:7" x14ac:dyDescent="0.4">
      <c r="A4513">
        <v>12</v>
      </c>
      <c r="B4513">
        <v>2005</v>
      </c>
      <c r="C4513" t="s">
        <v>858</v>
      </c>
      <c r="D4513">
        <v>1890</v>
      </c>
      <c r="E4513">
        <f>VLOOKUP(C4513,GDP!A$1:BG$265,47,FALSE)</f>
        <v>264467308109.18973</v>
      </c>
      <c r="F4513">
        <f>VLOOKUP(C4513,Population!A$1:BG$265,47,FALSE)</f>
        <v>5419432</v>
      </c>
      <c r="G4513">
        <f t="shared" si="70"/>
        <v>48799.820370324735</v>
      </c>
    </row>
    <row r="4514" spans="1:7" x14ac:dyDescent="0.4">
      <c r="A4514">
        <v>13</v>
      </c>
      <c r="B4514">
        <v>2005</v>
      </c>
      <c r="C4514" t="s">
        <v>1181</v>
      </c>
      <c r="D4514">
        <v>1864</v>
      </c>
      <c r="E4514">
        <f>VLOOKUP(C4514,GDP!A$1:BG$265,47,FALSE)</f>
        <v>45416358501.983459</v>
      </c>
      <c r="F4514">
        <f>VLOOKUP(C4514,Population!A$1:BG$265,47,FALSE)</f>
        <v>4442000</v>
      </c>
      <c r="G4514">
        <f t="shared" si="70"/>
        <v>10224.304030162868</v>
      </c>
    </row>
    <row r="4515" spans="1:7" x14ac:dyDescent="0.4">
      <c r="A4515">
        <v>14</v>
      </c>
      <c r="B4515">
        <v>2005</v>
      </c>
      <c r="C4515" t="s">
        <v>199</v>
      </c>
      <c r="D4515">
        <v>1847</v>
      </c>
      <c r="E4515">
        <f>VLOOKUP(C4515,GDP!A$1:BG$265,47,FALSE)</f>
        <v>306125173852.573</v>
      </c>
      <c r="F4515">
        <f>VLOOKUP(C4515,Population!A$1:BG$265,47,FALSE)</f>
        <v>38165445</v>
      </c>
      <c r="G4515">
        <f t="shared" si="70"/>
        <v>8021.0036553372556</v>
      </c>
    </row>
    <row r="4516" spans="1:7" x14ac:dyDescent="0.4">
      <c r="A4516">
        <v>15</v>
      </c>
      <c r="B4516">
        <v>2005</v>
      </c>
      <c r="C4516" t="s">
        <v>59</v>
      </c>
      <c r="D4516">
        <v>1846</v>
      </c>
      <c r="E4516">
        <f>VLOOKUP(C4516,GDP!A$1:BG$265,47,FALSE)</f>
        <v>99697566667.810684</v>
      </c>
      <c r="F4516">
        <f>VLOOKUP(C4516,Population!A$1:BG$265,47,FALSE)</f>
        <v>21319685</v>
      </c>
      <c r="G4516">
        <f t="shared" si="70"/>
        <v>4676.3151832595413</v>
      </c>
    </row>
    <row r="4517" spans="1:7" x14ac:dyDescent="0.4">
      <c r="A4517">
        <v>16</v>
      </c>
      <c r="B4517">
        <v>2005</v>
      </c>
      <c r="C4517" t="s">
        <v>295</v>
      </c>
      <c r="D4517">
        <v>1845</v>
      </c>
      <c r="E4517">
        <f>VLOOKUP(C4517,GDP!A$1:BG$265,47,FALSE)</f>
        <v>501416301726.70441</v>
      </c>
      <c r="F4517">
        <f>VLOOKUP(C4517,Population!A$1:BG$265,47,FALSE)</f>
        <v>67903406</v>
      </c>
      <c r="G4517">
        <f t="shared" si="70"/>
        <v>7384.2584822137551</v>
      </c>
    </row>
    <row r="4518" spans="1:7" x14ac:dyDescent="0.4">
      <c r="A4518">
        <v>17</v>
      </c>
      <c r="B4518">
        <v>2005</v>
      </c>
      <c r="C4518" t="s">
        <v>2109</v>
      </c>
      <c r="D4518">
        <v>1841</v>
      </c>
      <c r="E4518">
        <f>VLOOKUP(C4518,GDP!A$1:BG$265,47,FALSE)</f>
        <v>13093726000000</v>
      </c>
      <c r="F4518">
        <f>VLOOKUP(C4518,Population!A$1:BG$265,47,FALSE)</f>
        <v>295516599</v>
      </c>
      <c r="G4518">
        <f t="shared" si="70"/>
        <v>44307.92058486028</v>
      </c>
    </row>
    <row r="4519" spans="1:7" x14ac:dyDescent="0.4">
      <c r="A4519">
        <v>18</v>
      </c>
      <c r="B4519">
        <v>2005</v>
      </c>
      <c r="C4519" t="s">
        <v>33</v>
      </c>
      <c r="D4519">
        <v>1835</v>
      </c>
      <c r="E4519">
        <f>VLOOKUP(C4519,GDP!A$1:BG$265,47,FALSE)</f>
        <v>877476221382.1012</v>
      </c>
      <c r="F4519">
        <f>VLOOKUP(C4519,Population!A$1:BG$265,47,FALSE)</f>
        <v>108472228</v>
      </c>
      <c r="G4519">
        <f t="shared" si="70"/>
        <v>8089.4090364042413</v>
      </c>
    </row>
    <row r="4520" spans="1:7" x14ac:dyDescent="0.4">
      <c r="A4520">
        <v>19</v>
      </c>
      <c r="B4520">
        <v>2005</v>
      </c>
      <c r="C4520" t="s">
        <v>2002</v>
      </c>
      <c r="D4520">
        <v>1823</v>
      </c>
      <c r="E4520">
        <f>VLOOKUP(C4520,GDP!A$1:BG$265,47,FALSE)</f>
        <v>211650764830.245</v>
      </c>
      <c r="F4520">
        <f>VLOOKUP(C4520,Population!A$1:BG$265,47,FALSE)</f>
        <v>4159914</v>
      </c>
      <c r="G4520">
        <f t="shared" si="70"/>
        <v>50878.639517606614</v>
      </c>
    </row>
    <row r="4521" spans="1:7" x14ac:dyDescent="0.4">
      <c r="A4521">
        <v>20</v>
      </c>
      <c r="B4521">
        <v>2005</v>
      </c>
      <c r="C4521" t="s">
        <v>81</v>
      </c>
      <c r="D4521">
        <v>1822</v>
      </c>
      <c r="E4521">
        <f>VLOOKUP(C4521,GDP!A$1:BG$265,47,FALSE)</f>
        <v>17362857683.854469</v>
      </c>
      <c r="F4521">
        <f>VLOOKUP(C4521,Population!A$1:BG$265,47,FALSE)</f>
        <v>3325612</v>
      </c>
      <c r="G4521">
        <f t="shared" si="70"/>
        <v>5220.9511163221896</v>
      </c>
    </row>
    <row r="4522" spans="1:7" x14ac:dyDescent="0.4">
      <c r="A4522">
        <v>21</v>
      </c>
      <c r="B4522">
        <v>2005</v>
      </c>
      <c r="C4522" t="s">
        <v>1060</v>
      </c>
      <c r="D4522">
        <v>1813</v>
      </c>
      <c r="E4522">
        <f>VLOOKUP(C4522,GDP!A$1:BG$265,47,FALSE)</f>
        <v>247783001865.43961</v>
      </c>
      <c r="F4522">
        <f>VLOOKUP(C4522,Population!A$1:BG$265,47,FALSE)</f>
        <v>10987314</v>
      </c>
      <c r="G4522">
        <f t="shared" si="70"/>
        <v>22551.735744099024</v>
      </c>
    </row>
    <row r="4523" spans="1:7" x14ac:dyDescent="0.4">
      <c r="A4523">
        <v>22</v>
      </c>
      <c r="B4523">
        <v>2005</v>
      </c>
      <c r="C4523" t="s">
        <v>1170</v>
      </c>
      <c r="D4523">
        <v>1812</v>
      </c>
      <c r="E4523">
        <f>VLOOKUP(C4523,GDP!A$1:BG$265,47,FALSE)</f>
        <v>4755410630912.1367</v>
      </c>
      <c r="F4523">
        <f>VLOOKUP(C4523,Population!A$1:BG$265,47,FALSE)</f>
        <v>127773000</v>
      </c>
      <c r="G4523">
        <f t="shared" si="70"/>
        <v>37217.648727916981</v>
      </c>
    </row>
    <row r="4524" spans="1:7" x14ac:dyDescent="0.4">
      <c r="A4524">
        <v>23</v>
      </c>
      <c r="B4524">
        <v>2005</v>
      </c>
      <c r="C4524" t="s">
        <v>678</v>
      </c>
      <c r="D4524">
        <v>1797</v>
      </c>
      <c r="E4524">
        <f>VLOOKUP(C4524,GDP!A$1:BG$265,47,FALSE)</f>
        <v>226452138291.54547</v>
      </c>
      <c r="F4524">
        <f>VLOOKUP(C4524,Population!A$1:BG$265,47,FALSE)</f>
        <v>70421811</v>
      </c>
      <c r="G4524">
        <f t="shared" si="70"/>
        <v>3215.6534328767189</v>
      </c>
    </row>
    <row r="4525" spans="1:7" x14ac:dyDescent="0.4">
      <c r="A4525">
        <v>24</v>
      </c>
      <c r="B4525">
        <v>2005</v>
      </c>
      <c r="C4525" t="s">
        <v>1607</v>
      </c>
      <c r="D4525">
        <v>1791</v>
      </c>
      <c r="E4525">
        <f>VLOOKUP(C4525,GDP!A$1:BG$265,47,FALSE)</f>
        <v>26252007830.46386</v>
      </c>
      <c r="F4525">
        <f>VLOOKUP(C4525,Population!A$1:BG$265,47,FALSE)</f>
        <v>7440769</v>
      </c>
      <c r="G4525">
        <f t="shared" si="70"/>
        <v>3528.131007757916</v>
      </c>
    </row>
    <row r="4526" spans="1:7" x14ac:dyDescent="0.4">
      <c r="A4526">
        <v>25</v>
      </c>
      <c r="B4526">
        <v>2005</v>
      </c>
      <c r="C4526" t="s">
        <v>117</v>
      </c>
      <c r="D4526">
        <v>1780</v>
      </c>
      <c r="E4526">
        <f>VLOOKUP(C4526,GDP!A$1:BG$265,47,FALSE)</f>
        <v>408689353999.35748</v>
      </c>
      <c r="F4526">
        <f>VLOOKUP(C4526,Population!A$1:BG$265,47,FALSE)</f>
        <v>7437115</v>
      </c>
      <c r="G4526">
        <f t="shared" si="70"/>
        <v>54952.673718149781</v>
      </c>
    </row>
    <row r="4527" spans="1:7" x14ac:dyDescent="0.4">
      <c r="A4527">
        <v>26</v>
      </c>
      <c r="B4527">
        <v>2005</v>
      </c>
      <c r="C4527" t="s">
        <v>77</v>
      </c>
      <c r="D4527">
        <v>1778</v>
      </c>
      <c r="E4527">
        <f>VLOOKUP(C4527,GDP!A$1:BG$265,47,FALSE)</f>
        <v>8734653809.4956074</v>
      </c>
      <c r="F4527">
        <f>VLOOKUP(C4527,Population!A$1:BG$265,47,FALSE)</f>
        <v>5795494</v>
      </c>
      <c r="G4527">
        <f t="shared" si="70"/>
        <v>1507.1456910309298</v>
      </c>
    </row>
    <row r="4528" spans="1:7" x14ac:dyDescent="0.4">
      <c r="A4528">
        <v>27</v>
      </c>
      <c r="B4528">
        <v>2005</v>
      </c>
      <c r="C4528" t="s">
        <v>1509</v>
      </c>
      <c r="D4528">
        <v>1774</v>
      </c>
      <c r="E4528">
        <f>VLOOKUP(C4528,GDP!A$1:BG$265,47,FALSE)</f>
        <v>86142018069.350403</v>
      </c>
      <c r="F4528">
        <f>VLOOKUP(C4528,Population!A$1:BG$265,47,FALSE)</f>
        <v>47105150</v>
      </c>
      <c r="G4528">
        <f t="shared" si="70"/>
        <v>1828.717625765981</v>
      </c>
    </row>
    <row r="4529" spans="1:7" x14ac:dyDescent="0.4">
      <c r="A4529">
        <v>28</v>
      </c>
      <c r="B4529">
        <v>2005</v>
      </c>
      <c r="C4529" t="s">
        <v>565</v>
      </c>
      <c r="D4529">
        <v>1769</v>
      </c>
      <c r="E4529">
        <f>VLOOKUP(C4529,GDP!A$1:BG$265,47,FALSE)</f>
        <v>692641708013.83252</v>
      </c>
      <c r="F4529">
        <f>VLOOKUP(C4529,Population!A$1:BG$265,47,FALSE)</f>
        <v>20394800</v>
      </c>
      <c r="G4529">
        <f t="shared" si="70"/>
        <v>33961.681801921695</v>
      </c>
    </row>
    <row r="4530" spans="1:7" x14ac:dyDescent="0.4">
      <c r="A4530">
        <v>29</v>
      </c>
      <c r="B4530">
        <v>2005</v>
      </c>
      <c r="C4530" t="s">
        <v>192</v>
      </c>
      <c r="D4530">
        <v>1767</v>
      </c>
      <c r="E4530">
        <f>VLOOKUP(C4530,GDP!A$1:BG$265,47,FALSE)</f>
        <v>308722079937.91229</v>
      </c>
      <c r="F4530">
        <f>VLOOKUP(C4530,Population!A$1:BG$265,47,FALSE)</f>
        <v>4623291</v>
      </c>
      <c r="G4530">
        <f t="shared" si="70"/>
        <v>66775.39439717558</v>
      </c>
    </row>
    <row r="4531" spans="1:7" x14ac:dyDescent="0.4">
      <c r="A4531">
        <v>30</v>
      </c>
      <c r="B4531">
        <v>2005</v>
      </c>
      <c r="C4531" t="s">
        <v>399</v>
      </c>
      <c r="D4531">
        <v>1764</v>
      </c>
      <c r="E4531">
        <f>VLOOKUP(C4531,GDP!A$1:BG$265,47,FALSE)</f>
        <v>146566264837.01422</v>
      </c>
      <c r="F4531">
        <f>VLOOKUP(C4531,Population!A$1:BG$265,47,FALSE)</f>
        <v>43285634</v>
      </c>
      <c r="G4531">
        <f t="shared" si="70"/>
        <v>3386.025600018108</v>
      </c>
    </row>
    <row r="4532" spans="1:7" x14ac:dyDescent="0.4">
      <c r="A4532">
        <v>31</v>
      </c>
      <c r="B4532">
        <v>2005</v>
      </c>
      <c r="C4532" t="s">
        <v>1064</v>
      </c>
      <c r="D4532">
        <v>1755</v>
      </c>
      <c r="E4532">
        <f>VLOOKUP(C4532,GDP!A$1:BG$265,47,FALSE)</f>
        <v>112248353104.91086</v>
      </c>
      <c r="F4532">
        <f>VLOOKUP(C4532,Population!A$1:BG$265,47,FALSE)</f>
        <v>138939478</v>
      </c>
      <c r="G4532">
        <f t="shared" si="70"/>
        <v>807.8938737981357</v>
      </c>
    </row>
    <row r="4533" spans="1:7" x14ac:dyDescent="0.4">
      <c r="A4533">
        <v>32</v>
      </c>
      <c r="B4533">
        <v>2005</v>
      </c>
      <c r="C4533" t="s">
        <v>2073</v>
      </c>
      <c r="D4533">
        <v>1751</v>
      </c>
      <c r="E4533">
        <f>VLOOKUP(C4533,GDP!A$1:BG$265,47,FALSE)</f>
        <v>764017107992.3916</v>
      </c>
      <c r="F4533">
        <f>VLOOKUP(C4533,Population!A$1:BG$265,47,FALSE)</f>
        <v>143518523</v>
      </c>
      <c r="G4533">
        <f t="shared" si="70"/>
        <v>5323.4738765559314</v>
      </c>
    </row>
    <row r="4534" spans="1:7" x14ac:dyDescent="0.4">
      <c r="A4534">
        <v>33</v>
      </c>
      <c r="B4534">
        <v>2005</v>
      </c>
      <c r="C4534" t="s">
        <v>709</v>
      </c>
      <c r="D4534">
        <v>1746</v>
      </c>
      <c r="E4534">
        <f>VLOOKUP(C4534,GDP!A$1:BG$265,47,FALSE)</f>
        <v>17944084201.490101</v>
      </c>
      <c r="F4534">
        <f>VLOOKUP(C4534,Population!A$1:BG$265,47,FALSE)</f>
        <v>17420795</v>
      </c>
      <c r="G4534">
        <f t="shared" si="70"/>
        <v>1030.038192946424</v>
      </c>
    </row>
    <row r="4535" spans="1:7" x14ac:dyDescent="0.4">
      <c r="A4535">
        <v>34</v>
      </c>
      <c r="B4535">
        <v>2005</v>
      </c>
      <c r="C4535" t="s">
        <v>934</v>
      </c>
      <c r="D4535">
        <v>1733</v>
      </c>
      <c r="E4535">
        <f>VLOOKUP(C4535,GDP!A$1:BG$265,47,FALSE)</f>
        <v>19952156474.845364</v>
      </c>
      <c r="F4535">
        <f>VLOOKUP(C4535,Population!A$1:BG$265,47,FALSE)</f>
        <v>4247841</v>
      </c>
      <c r="G4535">
        <f t="shared" si="70"/>
        <v>4697.0111345611485</v>
      </c>
    </row>
    <row r="4536" spans="1:7" x14ac:dyDescent="0.4">
      <c r="A4536">
        <v>35</v>
      </c>
      <c r="B4536">
        <v>2005</v>
      </c>
      <c r="C4536" t="s">
        <v>505</v>
      </c>
      <c r="D4536">
        <v>1725</v>
      </c>
      <c r="E4536">
        <f>VLOOKUP(C4536,GDP!A$1:BG$265,47,FALSE)</f>
        <v>142462925574.34766</v>
      </c>
      <c r="F4536">
        <f>VLOOKUP(C4536,Population!A$1:BG$265,47,FALSE)</f>
        <v>6930100</v>
      </c>
      <c r="G4536">
        <f t="shared" si="70"/>
        <v>20557.124078201996</v>
      </c>
    </row>
    <row r="4537" spans="1:7" x14ac:dyDescent="0.4">
      <c r="A4537">
        <v>36</v>
      </c>
      <c r="B4537">
        <v>2005</v>
      </c>
      <c r="C4537" t="s">
        <v>739</v>
      </c>
      <c r="D4537">
        <v>1723</v>
      </c>
      <c r="E4537">
        <f>VLOOKUP(C4537,GDP!A$1:BG$265,47,FALSE)</f>
        <v>9672035709.3979301</v>
      </c>
      <c r="F4537">
        <f>VLOOKUP(C4537,Population!A$1:BG$265,47,FALSE)</f>
        <v>7373430</v>
      </c>
      <c r="G4537">
        <f t="shared" si="70"/>
        <v>1311.7417144257056</v>
      </c>
    </row>
    <row r="4538" spans="1:7" x14ac:dyDescent="0.4">
      <c r="A4538">
        <v>37</v>
      </c>
      <c r="B4538">
        <v>2005</v>
      </c>
      <c r="C4538" t="s">
        <v>410</v>
      </c>
      <c r="D4538">
        <v>1719</v>
      </c>
      <c r="E4538">
        <f>VLOOKUP(C4538,GDP!A$1:BG$265,47,FALSE)</f>
        <v>29636617749.825294</v>
      </c>
      <c r="F4538">
        <f>VLOOKUP(C4538,Population!A$1:BG$265,47,FALSE)</f>
        <v>7658972</v>
      </c>
      <c r="G4538">
        <f t="shared" si="70"/>
        <v>3869.5294551051102</v>
      </c>
    </row>
    <row r="4539" spans="1:7" x14ac:dyDescent="0.4">
      <c r="A4539">
        <v>38</v>
      </c>
      <c r="B4539">
        <v>2005</v>
      </c>
      <c r="C4539" t="s">
        <v>109</v>
      </c>
      <c r="D4539">
        <v>1716</v>
      </c>
      <c r="E4539">
        <f>VLOOKUP(C4539,GDP!A$1:BG$265,47,FALSE)</f>
        <v>89685725230.251663</v>
      </c>
      <c r="F4539">
        <f>VLOOKUP(C4539,Population!A$1:BG$265,47,FALSE)</f>
        <v>76778149</v>
      </c>
      <c r="G4539">
        <f t="shared" si="70"/>
        <v>1168.1152306791307</v>
      </c>
    </row>
    <row r="4540" spans="1:7" x14ac:dyDescent="0.4">
      <c r="A4540">
        <v>38</v>
      </c>
      <c r="B4540">
        <v>2005</v>
      </c>
      <c r="C4540" t="s">
        <v>637</v>
      </c>
      <c r="D4540">
        <v>1716</v>
      </c>
      <c r="E4540">
        <f>VLOOKUP(C4540,GDP!A$1:BG$265,47,FALSE)</f>
        <v>32273007553.568672</v>
      </c>
      <c r="F4540">
        <f>VLOOKUP(C4540,Population!A$1:BG$265,47,FALSE)</f>
        <v>10102482</v>
      </c>
      <c r="G4540">
        <f t="shared" si="70"/>
        <v>3194.562242582434</v>
      </c>
    </row>
    <row r="4541" spans="1:7" x14ac:dyDescent="0.4">
      <c r="A4541">
        <v>40</v>
      </c>
      <c r="B4541">
        <v>2005</v>
      </c>
      <c r="C4541" t="s">
        <v>1312</v>
      </c>
      <c r="D4541">
        <v>1714</v>
      </c>
      <c r="E4541">
        <f>VLOOKUP(C4541,GDP!A$1:BG$265,47,FALSE)</f>
        <v>41507085000</v>
      </c>
      <c r="F4541">
        <f>VLOOKUP(C4541,Population!A$1:BG$265,47,FALSE)</f>
        <v>13735233</v>
      </c>
      <c r="G4541">
        <f t="shared" si="70"/>
        <v>3021.9425473160886</v>
      </c>
    </row>
    <row r="4542" spans="1:7" x14ac:dyDescent="0.4">
      <c r="A4542">
        <v>41</v>
      </c>
      <c r="B4542">
        <v>2005</v>
      </c>
      <c r="C4542" t="s">
        <v>1955</v>
      </c>
      <c r="D4542">
        <v>1705</v>
      </c>
      <c r="E4542">
        <f>VLOOKUP(C4542,GDP!A$1:BG$265,47,FALSE)</f>
        <v>17084928927.455521</v>
      </c>
      <c r="F4542">
        <f>VLOOKUP(C4542,Population!A$1:BG$265,47,FALSE)</f>
        <v>18336303</v>
      </c>
      <c r="G4542">
        <f t="shared" si="70"/>
        <v>931.7542869713443</v>
      </c>
    </row>
    <row r="4543" spans="1:7" x14ac:dyDescent="0.4">
      <c r="A4543">
        <v>41</v>
      </c>
      <c r="B4543">
        <v>2005</v>
      </c>
      <c r="C4543" t="s">
        <v>1261</v>
      </c>
      <c r="D4543">
        <v>1705</v>
      </c>
      <c r="E4543">
        <f>VLOOKUP(C4543,GDP!A$1:BG$265,47,FALSE)</f>
        <v>8707015771.0011292</v>
      </c>
      <c r="F4543">
        <f>VLOOKUP(C4543,Population!A$1:BG$265,47,FALSE)</f>
        <v>11251266</v>
      </c>
      <c r="G4543">
        <f t="shared" si="70"/>
        <v>773.86987126614281</v>
      </c>
    </row>
    <row r="4544" spans="1:7" x14ac:dyDescent="0.4">
      <c r="A4544">
        <v>43</v>
      </c>
      <c r="B4544">
        <v>2005</v>
      </c>
      <c r="C4544" t="s">
        <v>43</v>
      </c>
      <c r="D4544">
        <v>1700</v>
      </c>
      <c r="E4544">
        <f>VLOOKUP(C4544,GDP!A$1:BG$265,47,FALSE)</f>
        <v>387365750528.5412</v>
      </c>
      <c r="F4544">
        <f>VLOOKUP(C4544,Population!A$1:BG$265,47,FALSE)</f>
        <v>10478617</v>
      </c>
      <c r="G4544">
        <f t="shared" si="70"/>
        <v>36967.259183968759</v>
      </c>
    </row>
    <row r="4545" spans="1:7" x14ac:dyDescent="0.4">
      <c r="A4545">
        <v>44</v>
      </c>
      <c r="B4545">
        <v>2005</v>
      </c>
      <c r="C4545" t="s">
        <v>2255</v>
      </c>
      <c r="D4545">
        <v>1688</v>
      </c>
      <c r="E4545">
        <f>VLOOKUP(C4545,GDP!A$1:BG$265,47,FALSE)</f>
        <v>898137194716.18811</v>
      </c>
      <c r="F4545">
        <f>VLOOKUP(C4545,Population!A$1:BG$265,47,FALSE)</f>
        <v>48184561</v>
      </c>
      <c r="G4545">
        <f t="shared" si="70"/>
        <v>18639.522205384172</v>
      </c>
    </row>
    <row r="4546" spans="1:7" x14ac:dyDescent="0.4">
      <c r="A4546">
        <v>45</v>
      </c>
      <c r="B4546">
        <v>2005</v>
      </c>
      <c r="C4546" t="s">
        <v>281</v>
      </c>
      <c r="D4546">
        <v>1682</v>
      </c>
      <c r="E4546" t="e">
        <f>VLOOKUP(C4546,GDP!A$1:BG$265,47,FALSE)</f>
        <v>#N/A</v>
      </c>
      <c r="F4546" t="e">
        <f>VLOOKUP(C4546,Population!A$1:BG$265,47,FALSE)</f>
        <v>#N/A</v>
      </c>
      <c r="G4546" t="str">
        <f t="shared" si="70"/>
        <v>.</v>
      </c>
    </row>
    <row r="4547" spans="1:7" x14ac:dyDescent="0.4">
      <c r="A4547">
        <v>46</v>
      </c>
      <c r="B4547">
        <v>2005</v>
      </c>
      <c r="C4547" t="s">
        <v>1629</v>
      </c>
      <c r="D4547">
        <v>1681</v>
      </c>
      <c r="E4547">
        <f>VLOOKUP(C4547,GDP!A$1:BG$265,47,FALSE)</f>
        <v>62697540106.951866</v>
      </c>
      <c r="F4547">
        <f>VLOOKUP(C4547,Population!A$1:BG$265,47,FALSE)</f>
        <v>5372807</v>
      </c>
      <c r="G4547">
        <f t="shared" ref="G4547:G4610" si="71">IFERROR(IF(E4547*F4547=0,".",E4547/F4547),".")</f>
        <v>11669.419747806289</v>
      </c>
    </row>
    <row r="4548" spans="1:7" x14ac:dyDescent="0.4">
      <c r="A4548">
        <v>47</v>
      </c>
      <c r="B4548">
        <v>2005</v>
      </c>
      <c r="C4548" t="s">
        <v>70</v>
      </c>
      <c r="D4548">
        <v>1680</v>
      </c>
      <c r="E4548">
        <f>VLOOKUP(C4548,GDP!A$1:BG$265,47,FALSE)</f>
        <v>122964812046.07269</v>
      </c>
      <c r="F4548">
        <f>VLOOKUP(C4548,Population!A$1:BG$265,47,FALSE)</f>
        <v>16147064</v>
      </c>
      <c r="G4548">
        <f t="shared" si="71"/>
        <v>7615.304679914113</v>
      </c>
    </row>
    <row r="4549" spans="1:7" x14ac:dyDescent="0.4">
      <c r="A4549">
        <v>48</v>
      </c>
      <c r="B4549">
        <v>2005</v>
      </c>
      <c r="C4549" t="s">
        <v>522</v>
      </c>
      <c r="D4549">
        <v>1671</v>
      </c>
      <c r="E4549">
        <f>VLOOKUP(C4549,GDP!A$1:BG$265,47,FALSE)</f>
        <v>62343022650.874222</v>
      </c>
      <c r="F4549">
        <f>VLOOKUP(C4549,Population!A$1:BG$265,47,FALSE)</f>
        <v>30521070</v>
      </c>
      <c r="G4549">
        <f t="shared" si="71"/>
        <v>2042.6224457685862</v>
      </c>
    </row>
    <row r="4550" spans="1:7" x14ac:dyDescent="0.4">
      <c r="A4550">
        <v>49</v>
      </c>
      <c r="B4550">
        <v>2005</v>
      </c>
      <c r="C4550" t="s">
        <v>100</v>
      </c>
      <c r="D4550">
        <v>1668</v>
      </c>
      <c r="E4550">
        <f>VLOOKUP(C4550,GDP!A$1:BG$265,47,FALSE)</f>
        <v>315974418604.65112</v>
      </c>
      <c r="F4550">
        <f>VLOOKUP(C4550,Population!A$1:BG$265,47,FALSE)</f>
        <v>8227829</v>
      </c>
      <c r="G4550">
        <f t="shared" si="71"/>
        <v>38403.133877071479</v>
      </c>
    </row>
    <row r="4551" spans="1:7" x14ac:dyDescent="0.4">
      <c r="A4551">
        <v>50</v>
      </c>
      <c r="B4551">
        <v>2005</v>
      </c>
      <c r="C4551" t="s">
        <v>60</v>
      </c>
      <c r="D4551">
        <v>1663</v>
      </c>
      <c r="E4551">
        <f>VLOOKUP(C4551,GDP!A$1:BG$265,47,FALSE)</f>
        <v>76060606060.606049</v>
      </c>
      <c r="F4551">
        <f>VLOOKUP(C4551,Population!A$1:BG$265,47,FALSE)</f>
        <v>27610410</v>
      </c>
      <c r="G4551">
        <f t="shared" si="71"/>
        <v>2754.7800290037726</v>
      </c>
    </row>
    <row r="4552" spans="1:7" x14ac:dyDescent="0.4">
      <c r="A4552">
        <v>51</v>
      </c>
      <c r="B4552">
        <v>2005</v>
      </c>
      <c r="C4552" t="s">
        <v>1976</v>
      </c>
      <c r="D4552">
        <v>1658</v>
      </c>
      <c r="E4552">
        <f>VLOOKUP(C4552,GDP!A$1:BG$265,47,FALSE)</f>
        <v>204436015420.96753</v>
      </c>
      <c r="F4552">
        <f>VLOOKUP(C4552,Population!A$1:BG$265,47,FALSE)</f>
        <v>5246096</v>
      </c>
      <c r="G4552">
        <f t="shared" si="71"/>
        <v>38969.171631812977</v>
      </c>
    </row>
    <row r="4553" spans="1:7" x14ac:dyDescent="0.4">
      <c r="A4553">
        <v>52</v>
      </c>
      <c r="B4553">
        <v>2005</v>
      </c>
      <c r="C4553" t="s">
        <v>1180</v>
      </c>
      <c r="D4553">
        <v>1648</v>
      </c>
      <c r="E4553">
        <f>VLOOKUP(C4553,GDP!A$1:BG$265,47,FALSE)</f>
        <v>11204416000</v>
      </c>
      <c r="F4553">
        <f>VLOOKUP(C4553,Population!A$1:BG$265,47,FALSE)</f>
        <v>2744673</v>
      </c>
      <c r="G4553">
        <f t="shared" si="71"/>
        <v>4082.2407623786148</v>
      </c>
    </row>
    <row r="4554" spans="1:7" x14ac:dyDescent="0.4">
      <c r="A4554">
        <v>53</v>
      </c>
      <c r="B4554">
        <v>2005</v>
      </c>
      <c r="C4554" t="s">
        <v>1954</v>
      </c>
      <c r="D4554">
        <v>1643</v>
      </c>
      <c r="E4554">
        <f>VLOOKUP(C4554,GDP!A$1:BG$265,47,FALSE)</f>
        <v>2285965892360.5435</v>
      </c>
      <c r="F4554">
        <f>VLOOKUP(C4554,Population!A$1:BG$265,47,FALSE)</f>
        <v>1303720000</v>
      </c>
      <c r="G4554">
        <f t="shared" si="71"/>
        <v>1753.417829258233</v>
      </c>
    </row>
    <row r="4555" spans="1:7" x14ac:dyDescent="0.4">
      <c r="A4555">
        <v>54</v>
      </c>
      <c r="B4555">
        <v>2005</v>
      </c>
      <c r="C4555" t="s">
        <v>1943</v>
      </c>
      <c r="D4555">
        <v>1630</v>
      </c>
      <c r="E4555">
        <f>VLOOKUP(C4555,GDP!A$1:BG$265,47,FALSE)</f>
        <v>11225138297.195908</v>
      </c>
      <c r="F4555">
        <f>VLOOKUP(C4555,Population!A$1:BG$265,47,FALSE)</f>
        <v>3781530</v>
      </c>
      <c r="G4555">
        <f t="shared" si="71"/>
        <v>2968.4118061197209</v>
      </c>
    </row>
    <row r="4556" spans="1:7" x14ac:dyDescent="0.4">
      <c r="A4556">
        <v>55</v>
      </c>
      <c r="B4556">
        <v>2005</v>
      </c>
      <c r="C4556" t="s">
        <v>851</v>
      </c>
      <c r="D4556">
        <v>1612</v>
      </c>
      <c r="E4556">
        <f>VLOOKUP(C4556,GDP!A$1:BG$265,47,FALSE)</f>
        <v>49954890353.260872</v>
      </c>
      <c r="F4556">
        <f>VLOOKUP(C4556,Population!A$1:BG$265,47,FALSE)</f>
        <v>27008426</v>
      </c>
      <c r="G4556">
        <f t="shared" si="71"/>
        <v>1849.6039107669908</v>
      </c>
    </row>
    <row r="4557" spans="1:7" x14ac:dyDescent="0.4">
      <c r="A4557">
        <v>56</v>
      </c>
      <c r="B4557">
        <v>2005</v>
      </c>
      <c r="C4557" t="s">
        <v>1046</v>
      </c>
      <c r="D4557">
        <v>1608</v>
      </c>
      <c r="E4557">
        <f>VLOOKUP(C4557,GDP!A$1:BG$265,47,FALSE)</f>
        <v>328459608764.1109</v>
      </c>
      <c r="F4557">
        <f>VLOOKUP(C4557,Population!A$1:BG$265,47,FALSE)</f>
        <v>23905654</v>
      </c>
      <c r="G4557">
        <f t="shared" si="71"/>
        <v>13739.829446377451</v>
      </c>
    </row>
    <row r="4558" spans="1:7" x14ac:dyDescent="0.4">
      <c r="A4558">
        <v>57</v>
      </c>
      <c r="B4558">
        <v>2005</v>
      </c>
      <c r="C4558" t="s">
        <v>1492</v>
      </c>
      <c r="D4558">
        <v>1604</v>
      </c>
      <c r="E4558">
        <f>VLOOKUP(C4558,GDP!A$1:BG$265,47,FALSE)</f>
        <v>10731634116.738386</v>
      </c>
      <c r="F4558">
        <f>VLOOKUP(C4558,Population!A$1:BG$265,47,FALSE)</f>
        <v>21542009</v>
      </c>
      <c r="G4558">
        <f t="shared" si="71"/>
        <v>498.17239036240244</v>
      </c>
    </row>
    <row r="4559" spans="1:7" x14ac:dyDescent="0.4">
      <c r="A4559">
        <v>57</v>
      </c>
      <c r="B4559">
        <v>2005</v>
      </c>
      <c r="C4559" t="s">
        <v>2284</v>
      </c>
      <c r="D4559">
        <v>1604</v>
      </c>
      <c r="E4559">
        <f>VLOOKUP(C4559,GDP!A$1:BG$265,47,FALSE)</f>
        <v>145510008134.74976</v>
      </c>
      <c r="F4559">
        <f>VLOOKUP(C4559,Population!A$1:BG$265,47,FALSE)</f>
        <v>26784161</v>
      </c>
      <c r="G4559">
        <f t="shared" si="71"/>
        <v>5432.6886750251297</v>
      </c>
    </row>
    <row r="4560" spans="1:7" x14ac:dyDescent="0.4">
      <c r="A4560">
        <v>59</v>
      </c>
      <c r="B4560">
        <v>2005</v>
      </c>
      <c r="C4560" t="s">
        <v>108</v>
      </c>
      <c r="D4560">
        <v>1601</v>
      </c>
      <c r="E4560">
        <f>VLOOKUP(C4560,GDP!A$1:BG$265,47,FALSE)</f>
        <v>113035361316.7487</v>
      </c>
      <c r="F4560">
        <f>VLOOKUP(C4560,Population!A$1:BG$265,47,FALSE)</f>
        <v>10087065</v>
      </c>
      <c r="G4560">
        <f t="shared" si="71"/>
        <v>11205.971342184144</v>
      </c>
    </row>
    <row r="4561" spans="1:7" x14ac:dyDescent="0.4">
      <c r="A4561">
        <v>60</v>
      </c>
      <c r="B4561">
        <v>2005</v>
      </c>
      <c r="C4561" t="s">
        <v>1302</v>
      </c>
      <c r="D4561">
        <v>1597</v>
      </c>
      <c r="E4561">
        <f>VLOOKUP(C4561,GDP!A$1:BG$265,47,FALSE)</f>
        <v>36346974008.207932</v>
      </c>
      <c r="F4561">
        <f>VLOOKUP(C4561,Population!A$1:BG$265,47,FALSE)</f>
        <v>2000474</v>
      </c>
      <c r="G4561">
        <f t="shared" si="71"/>
        <v>18169.180908228715</v>
      </c>
    </row>
    <row r="4562" spans="1:7" x14ac:dyDescent="0.4">
      <c r="A4562">
        <v>61</v>
      </c>
      <c r="B4562">
        <v>2005</v>
      </c>
      <c r="C4562" t="s">
        <v>351</v>
      </c>
      <c r="D4562">
        <v>1593</v>
      </c>
      <c r="E4562" t="e">
        <f>VLOOKUP(C4562,GDP!A$1:BG$265,47,FALSE)</f>
        <v>#N/A</v>
      </c>
      <c r="F4562" t="e">
        <f>VLOOKUP(C4562,Population!A$1:BG$265,47,FALSE)</f>
        <v>#N/A</v>
      </c>
      <c r="G4562" t="str">
        <f t="shared" si="71"/>
        <v>.</v>
      </c>
    </row>
    <row r="4563" spans="1:7" x14ac:dyDescent="0.4">
      <c r="A4563">
        <v>62</v>
      </c>
      <c r="B4563">
        <v>2005</v>
      </c>
      <c r="C4563" t="s">
        <v>1944</v>
      </c>
      <c r="D4563">
        <v>1589</v>
      </c>
      <c r="E4563">
        <f>VLOOKUP(C4563,GDP!A$1:BG$265,47,FALSE)</f>
        <v>30207567316.620239</v>
      </c>
      <c r="F4563">
        <f>VLOOKUP(C4563,Population!A$1:BG$265,47,FALSE)</f>
        <v>9663915</v>
      </c>
      <c r="G4563">
        <f t="shared" si="71"/>
        <v>3125.8105350285305</v>
      </c>
    </row>
    <row r="4564" spans="1:7" x14ac:dyDescent="0.4">
      <c r="A4564">
        <v>63</v>
      </c>
      <c r="B4564">
        <v>2005</v>
      </c>
      <c r="C4564" t="s">
        <v>1497</v>
      </c>
      <c r="D4564">
        <v>1587</v>
      </c>
      <c r="E4564">
        <f>VLOOKUP(C4564,GDP!A$1:BG$265,47,FALSE)</f>
        <v>2115154262.0302539</v>
      </c>
      <c r="F4564">
        <f>VLOOKUP(C4564,Population!A$1:BG$265,47,FALSE)</f>
        <v>5683268</v>
      </c>
      <c r="G4564">
        <f t="shared" si="71"/>
        <v>372.17218368555802</v>
      </c>
    </row>
    <row r="4565" spans="1:7" x14ac:dyDescent="0.4">
      <c r="A4565">
        <v>64</v>
      </c>
      <c r="B4565">
        <v>2005</v>
      </c>
      <c r="C4565" t="s">
        <v>1988</v>
      </c>
      <c r="D4565">
        <v>1584</v>
      </c>
      <c r="E4565">
        <f>VLOOKUP(C4565,GDP!A$1:BG$265,47,FALSE)</f>
        <v>27211377225.271484</v>
      </c>
      <c r="F4565">
        <f>VLOOKUP(C4565,Population!A$1:BG$265,47,FALSE)</f>
        <v>13096028</v>
      </c>
      <c r="G4565">
        <f t="shared" si="71"/>
        <v>2077.8343804145411</v>
      </c>
    </row>
    <row r="4566" spans="1:7" x14ac:dyDescent="0.4">
      <c r="A4566">
        <v>65</v>
      </c>
      <c r="B4566">
        <v>2005</v>
      </c>
      <c r="C4566" t="s">
        <v>2058</v>
      </c>
      <c r="D4566">
        <v>1583</v>
      </c>
      <c r="E4566">
        <f>VLOOKUP(C4566,GDP!A$1:BG$265,47,FALSE)</f>
        <v>31081924577.373211</v>
      </c>
      <c r="F4566">
        <f>VLOOKUP(C4566,Population!A$1:BG$265,47,FALSE)</f>
        <v>2511269</v>
      </c>
      <c r="G4566">
        <f t="shared" si="71"/>
        <v>12376.979358791596</v>
      </c>
    </row>
    <row r="4567" spans="1:7" x14ac:dyDescent="0.4">
      <c r="A4567">
        <v>66</v>
      </c>
      <c r="B4567">
        <v>2005</v>
      </c>
      <c r="C4567" t="s">
        <v>2104</v>
      </c>
      <c r="D4567">
        <v>1578</v>
      </c>
      <c r="E4567">
        <f>VLOOKUP(C4567,GDP!A$1:BG$265,47,FALSE)</f>
        <v>15982282462.378565</v>
      </c>
      <c r="F4567">
        <f>VLOOKUP(C4567,Population!A$1:BG$265,47,FALSE)</f>
        <v>1296934</v>
      </c>
      <c r="G4567">
        <f t="shared" si="71"/>
        <v>12323.127053788832</v>
      </c>
    </row>
    <row r="4568" spans="1:7" x14ac:dyDescent="0.4">
      <c r="A4568">
        <v>67</v>
      </c>
      <c r="B4568">
        <v>2005</v>
      </c>
      <c r="C4568" t="s">
        <v>2110</v>
      </c>
      <c r="D4568">
        <v>1577</v>
      </c>
      <c r="E4568">
        <f>VLOOKUP(C4568,GDP!A$1:BG$265,47,FALSE)</f>
        <v>14307509838.805326</v>
      </c>
      <c r="F4568">
        <f>VLOOKUP(C4568,Population!A$1:BG$265,47,FALSE)</f>
        <v>26167000</v>
      </c>
      <c r="G4568">
        <f t="shared" si="71"/>
        <v>546.77685018555155</v>
      </c>
    </row>
    <row r="4569" spans="1:7" x14ac:dyDescent="0.4">
      <c r="A4569">
        <v>68</v>
      </c>
      <c r="B4569">
        <v>2005</v>
      </c>
      <c r="C4569" t="s">
        <v>815</v>
      </c>
      <c r="D4569">
        <v>1566</v>
      </c>
      <c r="E4569">
        <f>VLOOKUP(C4569,GDP!A$1:BG$265,47,FALSE)</f>
        <v>1169357979864.6641</v>
      </c>
      <c r="F4569">
        <f>VLOOKUP(C4569,Population!A$1:BG$265,47,FALSE)</f>
        <v>32312000</v>
      </c>
      <c r="G4569">
        <f t="shared" si="71"/>
        <v>36189.588384026494</v>
      </c>
    </row>
    <row r="4570" spans="1:7" x14ac:dyDescent="0.4">
      <c r="A4570">
        <v>69</v>
      </c>
      <c r="B4570">
        <v>2005</v>
      </c>
      <c r="C4570" t="s">
        <v>74</v>
      </c>
      <c r="D4570">
        <v>1559</v>
      </c>
      <c r="E4570">
        <f>VLOOKUP(C4570,GDP!A$1:BG$265,47,FALSE)</f>
        <v>9549077869.1065044</v>
      </c>
      <c r="F4570">
        <f>VLOOKUP(C4570,Population!A$1:BG$265,47,FALSE)</f>
        <v>9125409</v>
      </c>
      <c r="G4570">
        <f t="shared" si="71"/>
        <v>1046.4273841431659</v>
      </c>
    </row>
    <row r="4571" spans="1:7" x14ac:dyDescent="0.4">
      <c r="A4571">
        <v>70</v>
      </c>
      <c r="B4571">
        <v>2005</v>
      </c>
      <c r="C4571" t="s">
        <v>1474</v>
      </c>
      <c r="D4571">
        <v>1547</v>
      </c>
      <c r="E4571">
        <f>VLOOKUP(C4571,GDP!A$1:BG$265,47,FALSE)</f>
        <v>28233712737.969986</v>
      </c>
      <c r="F4571">
        <f>VLOOKUP(C4571,Population!A$1:BG$265,47,FALSE)</f>
        <v>19552542</v>
      </c>
      <c r="G4571">
        <f t="shared" si="71"/>
        <v>1443.9919238107243</v>
      </c>
    </row>
    <row r="4572" spans="1:7" x14ac:dyDescent="0.4">
      <c r="A4572">
        <v>71</v>
      </c>
      <c r="B4572">
        <v>2005</v>
      </c>
      <c r="C4572" t="s">
        <v>186</v>
      </c>
      <c r="D4572">
        <v>1546</v>
      </c>
      <c r="E4572">
        <f>VLOOKUP(C4572,GDP!A$1:BG$265,47,FALSE)</f>
        <v>42643836074.800003</v>
      </c>
      <c r="F4572">
        <f>VLOOKUP(C4572,Population!A$1:BG$265,47,FALSE)</f>
        <v>11284253</v>
      </c>
      <c r="G4572">
        <f t="shared" si="71"/>
        <v>3779.0570695995566</v>
      </c>
    </row>
    <row r="4573" spans="1:7" x14ac:dyDescent="0.4">
      <c r="A4573">
        <v>72</v>
      </c>
      <c r="B4573">
        <v>2005</v>
      </c>
      <c r="C4573" t="s">
        <v>2004</v>
      </c>
      <c r="D4573">
        <v>1541</v>
      </c>
      <c r="E4573">
        <f>VLOOKUP(C4573,GDP!A$1:BG$265,47,FALSE)</f>
        <v>12588665303.244007</v>
      </c>
      <c r="F4573">
        <f>VLOOKUP(C4573,Population!A$1:BG$265,47,FALSE)</f>
        <v>5714111</v>
      </c>
      <c r="G4573">
        <f t="shared" si="71"/>
        <v>2203.0837873544997</v>
      </c>
    </row>
    <row r="4574" spans="1:7" x14ac:dyDescent="0.4">
      <c r="A4574">
        <v>73</v>
      </c>
      <c r="B4574">
        <v>2005</v>
      </c>
      <c r="C4574" t="s">
        <v>1941</v>
      </c>
      <c r="D4574">
        <v>1540</v>
      </c>
      <c r="E4574">
        <f>VLOOKUP(C4574,GDP!A$1:BG$265,47,FALSE)</f>
        <v>15968726861.702127</v>
      </c>
      <c r="F4574">
        <f>VLOOKUP(C4574,Population!A$1:BG$265,47,FALSE)</f>
        <v>889168</v>
      </c>
      <c r="G4574">
        <f t="shared" si="71"/>
        <v>17959.178537354164</v>
      </c>
    </row>
    <row r="4575" spans="1:7" x14ac:dyDescent="0.4">
      <c r="A4575">
        <v>74</v>
      </c>
      <c r="B4575">
        <v>2005</v>
      </c>
      <c r="C4575" t="s">
        <v>2120</v>
      </c>
      <c r="D4575">
        <v>1535</v>
      </c>
      <c r="E4575">
        <f>VLOOKUP(C4575,GDP!A$1:BG$265,47,FALSE)</f>
        <v>8331870169.1497707</v>
      </c>
      <c r="F4575">
        <f>VLOOKUP(C4575,Population!A$1:BG$265,47,FALSE)</f>
        <v>12052156</v>
      </c>
      <c r="G4575">
        <f t="shared" si="71"/>
        <v>691.31781642635315</v>
      </c>
    </row>
    <row r="4576" spans="1:7" x14ac:dyDescent="0.4">
      <c r="A4576">
        <v>75</v>
      </c>
      <c r="B4576">
        <v>2005</v>
      </c>
      <c r="C4576" t="s">
        <v>1929</v>
      </c>
      <c r="D4576">
        <v>1531</v>
      </c>
      <c r="E4576">
        <f>VLOOKUP(C4576,GDP!A$1:BG$265,47,FALSE)</f>
        <v>8158548716.6855421</v>
      </c>
      <c r="F4576">
        <f>VLOOKUP(C4576,Population!A$1:BG$265,47,FALSE)</f>
        <v>3011487</v>
      </c>
      <c r="G4576">
        <f t="shared" si="71"/>
        <v>2709.1429306138602</v>
      </c>
    </row>
    <row r="4577" spans="1:7" x14ac:dyDescent="0.4">
      <c r="A4577">
        <v>76</v>
      </c>
      <c r="B4577">
        <v>2005</v>
      </c>
      <c r="C4577" t="s">
        <v>719</v>
      </c>
      <c r="D4577">
        <v>1522</v>
      </c>
      <c r="E4577">
        <f>VLOOKUP(C4577,GDP!A$1:BG$265,47,FALSE)</f>
        <v>114718721396.88799</v>
      </c>
      <c r="F4577">
        <f>VLOOKUP(C4577,Population!A$1:BG$265,47,FALSE)</f>
        <v>4133900</v>
      </c>
      <c r="G4577">
        <f t="shared" si="71"/>
        <v>27750.724835358375</v>
      </c>
    </row>
    <row r="4578" spans="1:7" x14ac:dyDescent="0.4">
      <c r="A4578">
        <v>77</v>
      </c>
      <c r="B4578">
        <v>2005</v>
      </c>
      <c r="C4578" t="s">
        <v>1147</v>
      </c>
      <c r="D4578">
        <v>1520</v>
      </c>
      <c r="E4578">
        <f>VLOOKUP(C4578,GDP!A$1:BG$265,47,FALSE)</f>
        <v>257671413750.82526</v>
      </c>
      <c r="F4578">
        <f>VLOOKUP(C4578,Population!A$1:BG$265,47,FALSE)</f>
        <v>48820586</v>
      </c>
      <c r="G4578">
        <f t="shared" si="71"/>
        <v>5277.9254585519575</v>
      </c>
    </row>
    <row r="4579" spans="1:7" x14ac:dyDescent="0.4">
      <c r="A4579">
        <v>78</v>
      </c>
      <c r="B4579">
        <v>2005</v>
      </c>
      <c r="C4579" t="s">
        <v>2038</v>
      </c>
      <c r="D4579">
        <v>1517</v>
      </c>
      <c r="E4579">
        <f>VLOOKUP(C4579,GDP!A$1:BG$265,47,FALSE)</f>
        <v>6245031690.0680828</v>
      </c>
      <c r="F4579">
        <f>VLOOKUP(C4579,Population!A$1:BG$265,47,FALSE)</f>
        <v>12798763</v>
      </c>
      <c r="G4579">
        <f t="shared" si="71"/>
        <v>487.94025563783646</v>
      </c>
    </row>
    <row r="4580" spans="1:7" x14ac:dyDescent="0.4">
      <c r="A4580">
        <v>79</v>
      </c>
      <c r="B4580">
        <v>2005</v>
      </c>
      <c r="C4580" t="s">
        <v>2072</v>
      </c>
      <c r="D4580">
        <v>1515</v>
      </c>
      <c r="E4580">
        <f>VLOOKUP(C4580,GDP!A$1:BG$265,47,FALSE)</f>
        <v>44530494505.494507</v>
      </c>
      <c r="F4580">
        <f>VLOOKUP(C4580,Population!A$1:BG$265,47,FALSE)</f>
        <v>864863</v>
      </c>
      <c r="G4580">
        <f t="shared" si="71"/>
        <v>51488.495294045999</v>
      </c>
    </row>
    <row r="4581" spans="1:7" x14ac:dyDescent="0.4">
      <c r="A4581">
        <v>80</v>
      </c>
      <c r="B4581">
        <v>2005</v>
      </c>
      <c r="C4581" t="s">
        <v>1983</v>
      </c>
      <c r="D4581">
        <v>1512</v>
      </c>
      <c r="E4581">
        <f>VLOOKUP(C4581,GDP!A$1:BG$265,47,FALSE)</f>
        <v>2937071767.2557559</v>
      </c>
      <c r="F4581">
        <f>VLOOKUP(C4581,Population!A$1:BG$265,47,FALSE)</f>
        <v>9679745</v>
      </c>
      <c r="G4581">
        <f t="shared" si="71"/>
        <v>303.42449798582049</v>
      </c>
    </row>
    <row r="4582" spans="1:7" x14ac:dyDescent="0.4">
      <c r="A4582">
        <v>80</v>
      </c>
      <c r="B4582">
        <v>2005</v>
      </c>
      <c r="C4582" t="s">
        <v>2282</v>
      </c>
      <c r="D4582">
        <v>1512</v>
      </c>
      <c r="E4582">
        <f>VLOOKUP(C4582,GDP!A$1:BG$265,47,FALSE)</f>
        <v>28858965517.241379</v>
      </c>
      <c r="F4582">
        <f>VLOOKUP(C4582,Population!A$1:BG$265,47,FALSE)</f>
        <v>18294611</v>
      </c>
      <c r="G4582">
        <f t="shared" si="71"/>
        <v>1577.4571821855834</v>
      </c>
    </row>
    <row r="4583" spans="1:7" x14ac:dyDescent="0.4">
      <c r="A4583">
        <v>82</v>
      </c>
      <c r="B4583">
        <v>2005</v>
      </c>
      <c r="C4583" t="s">
        <v>2003</v>
      </c>
      <c r="D4583">
        <v>1508</v>
      </c>
      <c r="E4583">
        <f>VLOOKUP(C4583,GDP!A$1:BG$265,47,FALSE)</f>
        <v>16691490113.794958</v>
      </c>
      <c r="F4583">
        <f>VLOOKUP(C4583,Population!A$1:BG$265,47,FALSE)</f>
        <v>296734</v>
      </c>
      <c r="G4583">
        <f t="shared" si="71"/>
        <v>56250.68281287267</v>
      </c>
    </row>
    <row r="4584" spans="1:7" x14ac:dyDescent="0.4">
      <c r="A4584">
        <v>83</v>
      </c>
      <c r="B4584">
        <v>2005</v>
      </c>
      <c r="C4584" t="s">
        <v>2121</v>
      </c>
      <c r="D4584">
        <v>1507</v>
      </c>
      <c r="E4584">
        <f>VLOOKUP(C4584,GDP!A$1:BG$265,47,FALSE)</f>
        <v>5755215199.999999</v>
      </c>
      <c r="F4584">
        <f>VLOOKUP(C4584,Population!A$1:BG$265,47,FALSE)</f>
        <v>12940032</v>
      </c>
      <c r="G4584">
        <f t="shared" si="71"/>
        <v>444.76050754743102</v>
      </c>
    </row>
    <row r="4585" spans="1:7" x14ac:dyDescent="0.4">
      <c r="A4585">
        <v>84</v>
      </c>
      <c r="B4585">
        <v>2005</v>
      </c>
      <c r="C4585" t="s">
        <v>2002</v>
      </c>
      <c r="D4585">
        <v>1501</v>
      </c>
      <c r="E4585">
        <f>VLOOKUP(C4585,GDP!A$1:BG$265,47,FALSE)</f>
        <v>211650764830.245</v>
      </c>
      <c r="F4585">
        <f>VLOOKUP(C4585,Population!A$1:BG$265,47,FALSE)</f>
        <v>4159914</v>
      </c>
      <c r="G4585">
        <f t="shared" si="71"/>
        <v>50878.639517606614</v>
      </c>
    </row>
    <row r="4586" spans="1:7" x14ac:dyDescent="0.4">
      <c r="A4586">
        <v>85</v>
      </c>
      <c r="B4586">
        <v>2005</v>
      </c>
      <c r="C4586" t="s">
        <v>2260</v>
      </c>
      <c r="D4586">
        <v>1500</v>
      </c>
      <c r="E4586" t="e">
        <f>VLOOKUP(C4586,GDP!A$1:BG$265,47,FALSE)</f>
        <v>#N/A</v>
      </c>
      <c r="F4586" t="e">
        <f>VLOOKUP(C4586,Population!A$1:BG$265,47,FALSE)</f>
        <v>#N/A</v>
      </c>
      <c r="G4586" t="str">
        <f t="shared" si="71"/>
        <v>.</v>
      </c>
    </row>
    <row r="4587" spans="1:7" x14ac:dyDescent="0.4">
      <c r="A4587">
        <v>86</v>
      </c>
      <c r="B4587">
        <v>2005</v>
      </c>
      <c r="C4587" t="s">
        <v>1981</v>
      </c>
      <c r="D4587">
        <v>1498</v>
      </c>
      <c r="E4587">
        <f>VLOOKUP(C4587,GDP!A$1:BG$265,47,FALSE)</f>
        <v>6410852595.5756607</v>
      </c>
      <c r="F4587">
        <f>VLOOKUP(C4587,Population!A$1:BG$265,47,FALSE)</f>
        <v>4190000</v>
      </c>
      <c r="G4587">
        <f t="shared" si="71"/>
        <v>1530.0364189918046</v>
      </c>
    </row>
    <row r="4588" spans="1:7" x14ac:dyDescent="0.4">
      <c r="A4588">
        <v>87</v>
      </c>
      <c r="B4588">
        <v>2005</v>
      </c>
      <c r="C4588" t="s">
        <v>2015</v>
      </c>
      <c r="D4588">
        <v>1484</v>
      </c>
      <c r="E4588">
        <f>VLOOKUP(C4588,GDP!A$1:BG$265,47,FALSE)</f>
        <v>47334148578.416389</v>
      </c>
      <c r="F4588">
        <f>VLOOKUP(C4588,Population!A$1:BG$265,47,FALSE)</f>
        <v>5792688</v>
      </c>
      <c r="G4588">
        <f t="shared" si="71"/>
        <v>8171.361650828836</v>
      </c>
    </row>
    <row r="4589" spans="1:7" x14ac:dyDescent="0.4">
      <c r="A4589">
        <v>88</v>
      </c>
      <c r="B4589">
        <v>2005</v>
      </c>
      <c r="C4589" t="s">
        <v>2028</v>
      </c>
      <c r="D4589">
        <v>1483</v>
      </c>
      <c r="E4589">
        <f>VLOOKUP(C4589,GDP!A$1:BG$265,47,FALSE)</f>
        <v>16922504044.803984</v>
      </c>
      <c r="F4589">
        <f>VLOOKUP(C4589,Population!A$1:BG$265,47,FALSE)</f>
        <v>2238799</v>
      </c>
      <c r="G4589">
        <f t="shared" si="71"/>
        <v>7558.7420062292258</v>
      </c>
    </row>
    <row r="4590" spans="1:7" x14ac:dyDescent="0.4">
      <c r="A4590">
        <v>89</v>
      </c>
      <c r="B4590">
        <v>2005</v>
      </c>
      <c r="C4590" t="s">
        <v>2287</v>
      </c>
      <c r="D4590">
        <v>1481</v>
      </c>
      <c r="E4590">
        <f>VLOOKUP(C4590,GDP!A$1:BG$265,47,FALSE)</f>
        <v>6258600713.8262749</v>
      </c>
      <c r="F4590">
        <f>VLOOKUP(C4590,Population!A$1:BG$265,47,FALSE)</f>
        <v>2060272</v>
      </c>
      <c r="G4590">
        <f t="shared" si="71"/>
        <v>3037.7545847471961</v>
      </c>
    </row>
    <row r="4591" spans="1:7" x14ac:dyDescent="0.4">
      <c r="A4591">
        <v>89</v>
      </c>
      <c r="B4591">
        <v>2005</v>
      </c>
      <c r="C4591" t="s">
        <v>591</v>
      </c>
      <c r="D4591">
        <v>1481</v>
      </c>
      <c r="E4591">
        <f>VLOOKUP(C4591,GDP!A$1:BG$265,47,FALSE)</f>
        <v>4310358095.6289759</v>
      </c>
      <c r="F4591">
        <f>VLOOKUP(C4591,Population!A$1:BG$265,47,FALSE)</f>
        <v>9263404</v>
      </c>
      <c r="G4591">
        <f t="shared" si="71"/>
        <v>465.31038650899558</v>
      </c>
    </row>
    <row r="4592" spans="1:7" x14ac:dyDescent="0.4">
      <c r="A4592">
        <v>91</v>
      </c>
      <c r="B4592">
        <v>2005</v>
      </c>
      <c r="C4592" t="s">
        <v>2061</v>
      </c>
      <c r="D4592">
        <v>1477</v>
      </c>
      <c r="E4592">
        <f>VLOOKUP(C4592,GDP!A$1:BG$265,47,FALSE)</f>
        <v>16374393899.999998</v>
      </c>
      <c r="F4592">
        <f>VLOOKUP(C4592,Population!A$1:BG$265,47,FALSE)</f>
        <v>3330465</v>
      </c>
      <c r="G4592">
        <f t="shared" si="71"/>
        <v>4916.5488602942823</v>
      </c>
    </row>
    <row r="4593" spans="1:7" x14ac:dyDescent="0.4">
      <c r="A4593">
        <v>92</v>
      </c>
      <c r="B4593">
        <v>2005</v>
      </c>
      <c r="C4593" t="s">
        <v>2026</v>
      </c>
      <c r="D4593">
        <v>1463</v>
      </c>
      <c r="E4593">
        <f>VLOOKUP(C4593,GDP!A$1:BG$265,47,FALSE)</f>
        <v>26125575942.28138</v>
      </c>
      <c r="F4593">
        <f>VLOOKUP(C4593,Population!A$1:BG$265,47,FALSE)</f>
        <v>3322528</v>
      </c>
      <c r="G4593">
        <f t="shared" si="71"/>
        <v>7863.1620086516596</v>
      </c>
    </row>
    <row r="4594" spans="1:7" x14ac:dyDescent="0.4">
      <c r="A4594">
        <v>93</v>
      </c>
      <c r="B4594">
        <v>2005</v>
      </c>
      <c r="C4594" t="s">
        <v>1961</v>
      </c>
      <c r="D4594">
        <v>1460</v>
      </c>
      <c r="E4594">
        <f>VLOOKUP(C4594,GDP!A$1:BG$265,47,FALSE)</f>
        <v>18703146374.829002</v>
      </c>
      <c r="F4594">
        <f>VLOOKUP(C4594,Population!A$1:BG$265,47,FALSE)</f>
        <v>1027658</v>
      </c>
      <c r="G4594">
        <f t="shared" si="71"/>
        <v>18199.776944108839</v>
      </c>
    </row>
    <row r="4595" spans="1:7" x14ac:dyDescent="0.4">
      <c r="A4595">
        <v>94</v>
      </c>
      <c r="B4595">
        <v>2005</v>
      </c>
      <c r="C4595" t="s">
        <v>1932</v>
      </c>
      <c r="D4595">
        <v>1459</v>
      </c>
      <c r="E4595">
        <f>VLOOKUP(C4595,GDP!A$1:BG$265,47,FALSE)</f>
        <v>180617018379.85025</v>
      </c>
      <c r="F4595">
        <f>VLOOKUP(C4595,Population!A$1:BG$265,47,FALSE)</f>
        <v>4579562</v>
      </c>
      <c r="G4595">
        <f t="shared" si="71"/>
        <v>39439.801967928426</v>
      </c>
    </row>
    <row r="4596" spans="1:7" x14ac:dyDescent="0.4">
      <c r="A4596">
        <v>94</v>
      </c>
      <c r="B4596">
        <v>2005</v>
      </c>
      <c r="C4596" t="s">
        <v>1961</v>
      </c>
      <c r="D4596">
        <v>1459</v>
      </c>
      <c r="E4596">
        <f>VLOOKUP(C4596,GDP!A$1:BG$265,47,FALSE)</f>
        <v>18703146374.829002</v>
      </c>
      <c r="F4596">
        <f>VLOOKUP(C4596,Population!A$1:BG$265,47,FALSE)</f>
        <v>1027658</v>
      </c>
      <c r="G4596">
        <f t="shared" si="71"/>
        <v>18199.776944108839</v>
      </c>
    </row>
    <row r="4597" spans="1:7" x14ac:dyDescent="0.4">
      <c r="A4597">
        <v>96</v>
      </c>
      <c r="B4597">
        <v>2005</v>
      </c>
      <c r="C4597" t="s">
        <v>2285</v>
      </c>
      <c r="D4597">
        <v>1457</v>
      </c>
      <c r="E4597">
        <f>VLOOKUP(C4597,GDP!A$1:BG$265,47,FALSE)</f>
        <v>11964484667.910227</v>
      </c>
      <c r="F4597">
        <f>VLOOKUP(C4597,Population!A$1:BG$265,47,FALSE)</f>
        <v>54751476</v>
      </c>
      <c r="G4597">
        <f t="shared" si="71"/>
        <v>218.52350917279796</v>
      </c>
    </row>
    <row r="4598" spans="1:7" x14ac:dyDescent="0.4">
      <c r="A4598">
        <v>97</v>
      </c>
      <c r="B4598">
        <v>2005</v>
      </c>
      <c r="C4598" t="s">
        <v>750</v>
      </c>
      <c r="D4598">
        <v>1450</v>
      </c>
      <c r="E4598">
        <f>VLOOKUP(C4598,GDP!A$1:BG$265,47,FALSE)</f>
        <v>80797945205.479462</v>
      </c>
      <c r="F4598">
        <f>VLOOKUP(C4598,Population!A$1:BG$265,47,FALSE)</f>
        <v>2276623</v>
      </c>
      <c r="G4598">
        <f t="shared" si="71"/>
        <v>35490.261323670835</v>
      </c>
    </row>
    <row r="4599" spans="1:7" x14ac:dyDescent="0.4">
      <c r="A4599">
        <v>98</v>
      </c>
      <c r="B4599">
        <v>2005</v>
      </c>
      <c r="C4599" t="s">
        <v>1973</v>
      </c>
      <c r="D4599">
        <v>1442</v>
      </c>
      <c r="E4599">
        <f>VLOOKUP(C4599,GDP!A$1:BG$265,47,FALSE)</f>
        <v>12401139453.973829</v>
      </c>
      <c r="F4599">
        <f>VLOOKUP(C4599,Population!A$1:BG$265,47,FALSE)</f>
        <v>76727083</v>
      </c>
      <c r="G4599">
        <f t="shared" si="71"/>
        <v>161.62662477307822</v>
      </c>
    </row>
    <row r="4600" spans="1:7" x14ac:dyDescent="0.4">
      <c r="A4600">
        <v>99</v>
      </c>
      <c r="B4600">
        <v>2005</v>
      </c>
      <c r="C4600" t="s">
        <v>2032</v>
      </c>
      <c r="D4600">
        <v>1430</v>
      </c>
      <c r="E4600">
        <f>VLOOKUP(C4600,GDP!A$1:BG$265,47,FALSE)</f>
        <v>2988338439.3155336</v>
      </c>
      <c r="F4600">
        <f>VLOOKUP(C4600,Population!A$1:BG$265,47,FALSE)</f>
        <v>3595187</v>
      </c>
      <c r="G4600">
        <f t="shared" si="71"/>
        <v>831.2052862105736</v>
      </c>
    </row>
    <row r="4601" spans="1:7" x14ac:dyDescent="0.4">
      <c r="A4601">
        <v>100</v>
      </c>
      <c r="B4601">
        <v>2005</v>
      </c>
      <c r="C4601" t="s">
        <v>1972</v>
      </c>
      <c r="D4601">
        <v>1426</v>
      </c>
      <c r="E4601">
        <f>VLOOKUP(C4601,GDP!A$1:BG$265,47,FALSE)</f>
        <v>14006088297.475437</v>
      </c>
      <c r="F4601">
        <f>VLOOKUP(C4601,Population!A$1:BG$265,47,FALSE)</f>
        <v>1354775</v>
      </c>
      <c r="G4601">
        <f t="shared" si="71"/>
        <v>10338.313223579884</v>
      </c>
    </row>
    <row r="4602" spans="1:7" x14ac:dyDescent="0.4">
      <c r="A4602">
        <v>1</v>
      </c>
      <c r="B4602">
        <v>2006</v>
      </c>
      <c r="C4602" t="s">
        <v>51</v>
      </c>
      <c r="D4602">
        <v>2081</v>
      </c>
      <c r="E4602">
        <f>VLOOKUP(C4602,GDP!A$1:BG$265,48,FALSE)</f>
        <v>1107640297889.9463</v>
      </c>
      <c r="F4602">
        <f>VLOOKUP(C4602,Population!A$1:BG$265,48,FALSE)</f>
        <v>189012412</v>
      </c>
      <c r="G4602">
        <f t="shared" si="71"/>
        <v>5860.1458294175218</v>
      </c>
    </row>
    <row r="4603" spans="1:7" x14ac:dyDescent="0.4">
      <c r="A4603">
        <v>2</v>
      </c>
      <c r="B4603">
        <v>2006</v>
      </c>
      <c r="C4603" t="s">
        <v>32</v>
      </c>
      <c r="D4603">
        <v>2062</v>
      </c>
      <c r="E4603">
        <f>VLOOKUP(C4603,GDP!A$1:BG$265,48,FALSE)</f>
        <v>2318593651988.458</v>
      </c>
      <c r="F4603">
        <f>VLOOKUP(C4603,Population!A$1:BG$265,48,FALSE)</f>
        <v>63621381</v>
      </c>
      <c r="G4603">
        <f t="shared" si="71"/>
        <v>36443.623441441137</v>
      </c>
    </row>
    <row r="4604" spans="1:7" x14ac:dyDescent="0.4">
      <c r="A4604">
        <v>3</v>
      </c>
      <c r="B4604">
        <v>2006</v>
      </c>
      <c r="C4604" t="s">
        <v>147</v>
      </c>
      <c r="D4604">
        <v>2020</v>
      </c>
      <c r="E4604">
        <f>VLOOKUP(C4604,GDP!A$1:BG$265,48,FALSE)</f>
        <v>1942633797515.9954</v>
      </c>
      <c r="F4604">
        <f>VLOOKUP(C4604,Population!A$1:BG$265,48,FALSE)</f>
        <v>58143979</v>
      </c>
      <c r="G4604">
        <f t="shared" si="71"/>
        <v>33410.747439833714</v>
      </c>
    </row>
    <row r="4605" spans="1:7" x14ac:dyDescent="0.4">
      <c r="A4605">
        <v>4</v>
      </c>
      <c r="B4605">
        <v>2006</v>
      </c>
      <c r="C4605" t="s">
        <v>118</v>
      </c>
      <c r="D4605">
        <v>1990</v>
      </c>
      <c r="E4605">
        <f>VLOOKUP(C4605,GDP!A$1:BG$265,48,FALSE)</f>
        <v>726649102998.36902</v>
      </c>
      <c r="F4605">
        <f>VLOOKUP(C4605,Population!A$1:BG$265,48,FALSE)</f>
        <v>16346101</v>
      </c>
      <c r="G4605">
        <f t="shared" si="71"/>
        <v>44453.971194621212</v>
      </c>
    </row>
    <row r="4606" spans="1:7" x14ac:dyDescent="0.4">
      <c r="A4606">
        <v>5</v>
      </c>
      <c r="B4606">
        <v>2006</v>
      </c>
      <c r="C4606" t="s">
        <v>65</v>
      </c>
      <c r="D4606">
        <v>1980</v>
      </c>
      <c r="E4606">
        <f>VLOOKUP(C4606,GDP!A$1:BG$265,48,FALSE)</f>
        <v>232557260817.30771</v>
      </c>
      <c r="F4606">
        <f>VLOOKUP(C4606,Population!A$1:BG$265,48,FALSE)</f>
        <v>39558890</v>
      </c>
      <c r="G4606">
        <f t="shared" si="71"/>
        <v>5878.761027352075</v>
      </c>
    </row>
    <row r="4607" spans="1:7" x14ac:dyDescent="0.4">
      <c r="A4607">
        <v>6</v>
      </c>
      <c r="B4607">
        <v>2006</v>
      </c>
      <c r="C4607" t="s">
        <v>133</v>
      </c>
      <c r="D4607">
        <v>1976</v>
      </c>
      <c r="E4607">
        <f>VLOOKUP(C4607,GDP!A$1:BG$265,48,FALSE)</f>
        <v>3002446368084.3057</v>
      </c>
      <c r="F4607">
        <f>VLOOKUP(C4607,Population!A$1:BG$265,48,FALSE)</f>
        <v>82376451</v>
      </c>
      <c r="G4607">
        <f t="shared" si="71"/>
        <v>36447.872318319532</v>
      </c>
    </row>
    <row r="4608" spans="1:7" x14ac:dyDescent="0.4">
      <c r="A4608">
        <v>7</v>
      </c>
      <c r="B4608">
        <v>2006</v>
      </c>
      <c r="C4608" t="s">
        <v>232</v>
      </c>
      <c r="D4608">
        <v>1961</v>
      </c>
      <c r="E4608">
        <f>VLOOKUP(C4608,GDP!A$1:BG$265,48,FALSE)</f>
        <v>2692612695492.1802</v>
      </c>
      <c r="F4608">
        <f>VLOOKUP(C4608,Population!A$1:BG$265,48,FALSE)</f>
        <v>60846820</v>
      </c>
      <c r="G4608">
        <f t="shared" si="71"/>
        <v>44252.31582344287</v>
      </c>
    </row>
    <row r="4609" spans="1:7" x14ac:dyDescent="0.4">
      <c r="A4609">
        <v>8</v>
      </c>
      <c r="B4609">
        <v>2006</v>
      </c>
      <c r="C4609" t="s">
        <v>858</v>
      </c>
      <c r="D4609">
        <v>1904</v>
      </c>
      <c r="E4609">
        <f>VLOOKUP(C4609,GDP!A$1:BG$265,48,FALSE)</f>
        <v>282884912894.32971</v>
      </c>
      <c r="F4609">
        <f>VLOOKUP(C4609,Population!A$1:BG$265,48,FALSE)</f>
        <v>5437272</v>
      </c>
      <c r="G4609">
        <f t="shared" si="71"/>
        <v>52026.993112415512</v>
      </c>
    </row>
    <row r="4610" spans="1:7" x14ac:dyDescent="0.4">
      <c r="A4610">
        <v>9</v>
      </c>
      <c r="B4610">
        <v>2006</v>
      </c>
      <c r="C4610" t="s">
        <v>1181</v>
      </c>
      <c r="D4610">
        <v>1897</v>
      </c>
      <c r="E4610">
        <f>VLOOKUP(C4610,GDP!A$1:BG$265,48,FALSE)</f>
        <v>50453577898.48864</v>
      </c>
      <c r="F4610">
        <f>VLOOKUP(C4610,Population!A$1:BG$265,48,FALSE)</f>
        <v>4440000</v>
      </c>
      <c r="G4610">
        <f t="shared" si="71"/>
        <v>11363.41844560555</v>
      </c>
    </row>
    <row r="4611" spans="1:7" x14ac:dyDescent="0.4">
      <c r="A4611">
        <v>10</v>
      </c>
      <c r="B4611">
        <v>2006</v>
      </c>
      <c r="C4611" t="s">
        <v>467</v>
      </c>
      <c r="D4611">
        <v>1895</v>
      </c>
      <c r="E4611">
        <f>VLOOKUP(C4611,GDP!A$1:BG$265,48,FALSE)</f>
        <v>208566948939.90717</v>
      </c>
      <c r="F4611">
        <f>VLOOKUP(C4611,Population!A$1:BG$265,48,FALSE)</f>
        <v>10522288</v>
      </c>
      <c r="G4611">
        <f t="shared" ref="G4611:G4674" si="72">IFERROR(IF(E4611*F4611=0,".",E4611/F4611),".")</f>
        <v>19821.444626863202</v>
      </c>
    </row>
    <row r="4612" spans="1:7" x14ac:dyDescent="0.4">
      <c r="A4612">
        <v>11</v>
      </c>
      <c r="B4612">
        <v>2006</v>
      </c>
      <c r="C4612" t="s">
        <v>1485</v>
      </c>
      <c r="D4612">
        <v>1886</v>
      </c>
      <c r="E4612">
        <f>VLOOKUP(C4612,GDP!A$1:BG$265,48,FALSE)</f>
        <v>155463807112.88922</v>
      </c>
      <c r="F4612">
        <f>VLOOKUP(C4612,Population!A$1:BG$265,48,FALSE)</f>
        <v>10238905</v>
      </c>
      <c r="G4612">
        <f t="shared" si="72"/>
        <v>15183.636054137549</v>
      </c>
    </row>
    <row r="4613" spans="1:7" x14ac:dyDescent="0.4">
      <c r="A4613">
        <v>12</v>
      </c>
      <c r="B4613">
        <v>2006</v>
      </c>
      <c r="C4613" t="s">
        <v>140</v>
      </c>
      <c r="D4613">
        <v>1884</v>
      </c>
      <c r="E4613">
        <f>VLOOKUP(C4613,GDP!A$1:BG$265,48,FALSE)</f>
        <v>1264551499184.5439</v>
      </c>
      <c r="F4613">
        <f>VLOOKUP(C4613,Population!A$1:BG$265,48,FALSE)</f>
        <v>44397319</v>
      </c>
      <c r="G4613">
        <f t="shared" si="72"/>
        <v>28482.609483346143</v>
      </c>
    </row>
    <row r="4614" spans="1:7" x14ac:dyDescent="0.4">
      <c r="A4614">
        <v>13</v>
      </c>
      <c r="B4614">
        <v>2006</v>
      </c>
      <c r="C4614" t="s">
        <v>126</v>
      </c>
      <c r="D4614">
        <v>1871</v>
      </c>
      <c r="E4614">
        <f>VLOOKUP(C4614,GDP!A$1:BG$265,48,FALSE)</f>
        <v>420032121655.68842</v>
      </c>
      <c r="F4614">
        <f>VLOOKUP(C4614,Population!A$1:BG$265,48,FALSE)</f>
        <v>9080505</v>
      </c>
      <c r="G4614">
        <f t="shared" si="72"/>
        <v>46256.471601049547</v>
      </c>
    </row>
    <row r="4615" spans="1:7" x14ac:dyDescent="0.4">
      <c r="A4615">
        <v>14</v>
      </c>
      <c r="B4615">
        <v>2006</v>
      </c>
      <c r="C4615" t="s">
        <v>59</v>
      </c>
      <c r="D4615">
        <v>1867</v>
      </c>
      <c r="E4615">
        <f>VLOOKUP(C4615,GDP!A$1:BG$265,48,FALSE)</f>
        <v>123533036667.85332</v>
      </c>
      <c r="F4615">
        <f>VLOOKUP(C4615,Population!A$1:BG$265,48,FALSE)</f>
        <v>21193760</v>
      </c>
      <c r="G4615">
        <f t="shared" si="72"/>
        <v>5828.7456623012304</v>
      </c>
    </row>
    <row r="4616" spans="1:7" x14ac:dyDescent="0.4">
      <c r="A4616">
        <v>15</v>
      </c>
      <c r="B4616">
        <v>2006</v>
      </c>
      <c r="C4616" t="s">
        <v>117</v>
      </c>
      <c r="D4616">
        <v>1846</v>
      </c>
      <c r="E4616">
        <f>VLOOKUP(C4616,GDP!A$1:BG$265,48,FALSE)</f>
        <v>430921192375.1795</v>
      </c>
      <c r="F4616">
        <f>VLOOKUP(C4616,Population!A$1:BG$265,48,FALSE)</f>
        <v>7483934</v>
      </c>
      <c r="G4616">
        <f t="shared" si="72"/>
        <v>57579.501953809253</v>
      </c>
    </row>
    <row r="4617" spans="1:7" x14ac:dyDescent="0.4">
      <c r="A4617">
        <v>16</v>
      </c>
      <c r="B4617">
        <v>2006</v>
      </c>
      <c r="C4617" t="s">
        <v>295</v>
      </c>
      <c r="D4617">
        <v>1844</v>
      </c>
      <c r="E4617">
        <f>VLOOKUP(C4617,GDP!A$1:BG$265,48,FALSE)</f>
        <v>552486912845.64233</v>
      </c>
      <c r="F4617">
        <f>VLOOKUP(C4617,Population!A$1:BG$265,48,FALSE)</f>
        <v>68763405</v>
      </c>
      <c r="G4617">
        <f t="shared" si="72"/>
        <v>8034.6066755368256</v>
      </c>
    </row>
    <row r="4618" spans="1:7" x14ac:dyDescent="0.4">
      <c r="A4618">
        <v>17</v>
      </c>
      <c r="B4618">
        <v>2006</v>
      </c>
      <c r="C4618" t="s">
        <v>1060</v>
      </c>
      <c r="D4618">
        <v>1840</v>
      </c>
      <c r="E4618">
        <f>VLOOKUP(C4618,GDP!A$1:BG$265,48,FALSE)</f>
        <v>273317737046.79462</v>
      </c>
      <c r="F4618">
        <f>VLOOKUP(C4618,Population!A$1:BG$265,48,FALSE)</f>
        <v>11020362</v>
      </c>
      <c r="G4618">
        <f t="shared" si="72"/>
        <v>24801.15780650351</v>
      </c>
    </row>
    <row r="4619" spans="1:7" x14ac:dyDescent="0.4">
      <c r="A4619">
        <v>18</v>
      </c>
      <c r="B4619">
        <v>2006</v>
      </c>
      <c r="C4619" t="s">
        <v>81</v>
      </c>
      <c r="D4619">
        <v>1823</v>
      </c>
      <c r="E4619">
        <f>VLOOKUP(C4619,GDP!A$1:BG$265,48,FALSE)</f>
        <v>19579457966.053818</v>
      </c>
      <c r="F4619">
        <f>VLOOKUP(C4619,Population!A$1:BG$265,48,FALSE)</f>
        <v>3331043</v>
      </c>
      <c r="G4619">
        <f t="shared" si="72"/>
        <v>5877.8760784696615</v>
      </c>
    </row>
    <row r="4620" spans="1:7" x14ac:dyDescent="0.4">
      <c r="A4620">
        <v>19</v>
      </c>
      <c r="B4620">
        <v>2006</v>
      </c>
      <c r="C4620" t="s">
        <v>33</v>
      </c>
      <c r="D4620">
        <v>1818</v>
      </c>
      <c r="E4620">
        <f>VLOOKUP(C4620,GDP!A$1:BG$265,48,FALSE)</f>
        <v>975387131716.08936</v>
      </c>
      <c r="F4620">
        <f>VLOOKUP(C4620,Population!A$1:BG$265,48,FALSE)</f>
        <v>110092378</v>
      </c>
      <c r="G4620">
        <f t="shared" si="72"/>
        <v>8859.7153539193187</v>
      </c>
    </row>
    <row r="4621" spans="1:7" x14ac:dyDescent="0.4">
      <c r="A4621">
        <v>20</v>
      </c>
      <c r="B4621">
        <v>2006</v>
      </c>
      <c r="C4621" t="s">
        <v>1509</v>
      </c>
      <c r="D4621">
        <v>1806</v>
      </c>
      <c r="E4621">
        <f>VLOOKUP(C4621,GDP!A$1:BG$265,48,FALSE)</f>
        <v>107753069306.93069</v>
      </c>
      <c r="F4621">
        <f>VLOOKUP(C4621,Population!A$1:BG$265,48,FALSE)</f>
        <v>46787750</v>
      </c>
      <c r="G4621">
        <f t="shared" si="72"/>
        <v>2303.0188309318291</v>
      </c>
    </row>
    <row r="4622" spans="1:7" x14ac:dyDescent="0.4">
      <c r="A4622">
        <v>21</v>
      </c>
      <c r="B4622">
        <v>2006</v>
      </c>
      <c r="C4622" t="s">
        <v>399</v>
      </c>
      <c r="D4622">
        <v>1790</v>
      </c>
      <c r="E4622">
        <f>VLOOKUP(C4622,GDP!A$1:BG$265,48,FALSE)</f>
        <v>162590146096.41431</v>
      </c>
      <c r="F4622">
        <f>VLOOKUP(C4622,Population!A$1:BG$265,48,FALSE)</f>
        <v>43835722</v>
      </c>
      <c r="G4622">
        <f t="shared" si="72"/>
        <v>3709.0787758991241</v>
      </c>
    </row>
    <row r="4623" spans="1:7" x14ac:dyDescent="0.4">
      <c r="A4623">
        <v>22</v>
      </c>
      <c r="B4623">
        <v>2006</v>
      </c>
      <c r="C4623" t="s">
        <v>709</v>
      </c>
      <c r="D4623">
        <v>1789</v>
      </c>
      <c r="E4623">
        <f>VLOOKUP(C4623,GDP!A$1:BG$265,48,FALSE)</f>
        <v>19356046327.899498</v>
      </c>
      <c r="F4623">
        <f>VLOOKUP(C4623,Population!A$1:BG$265,48,FALSE)</f>
        <v>17899562</v>
      </c>
      <c r="G4623">
        <f t="shared" si="72"/>
        <v>1081.3698306081176</v>
      </c>
    </row>
    <row r="4624" spans="1:7" x14ac:dyDescent="0.4">
      <c r="A4624">
        <v>23</v>
      </c>
      <c r="B4624">
        <v>2006</v>
      </c>
      <c r="C4624" t="s">
        <v>1064</v>
      </c>
      <c r="D4624">
        <v>1785</v>
      </c>
      <c r="E4624">
        <f>VLOOKUP(C4624,GDP!A$1:BG$265,48,FALSE)</f>
        <v>145429764861.24939</v>
      </c>
      <c r="F4624">
        <f>VLOOKUP(C4624,Population!A$1:BG$265,48,FALSE)</f>
        <v>142614094</v>
      </c>
      <c r="G4624">
        <f t="shared" si="72"/>
        <v>1019.7432861106238</v>
      </c>
    </row>
    <row r="4625" spans="1:7" x14ac:dyDescent="0.4">
      <c r="A4625">
        <v>24</v>
      </c>
      <c r="B4625">
        <v>2006</v>
      </c>
      <c r="C4625" t="s">
        <v>199</v>
      </c>
      <c r="D4625">
        <v>1780</v>
      </c>
      <c r="E4625">
        <f>VLOOKUP(C4625,GDP!A$1:BG$265,48,FALSE)</f>
        <v>344748646558.3913</v>
      </c>
      <c r="F4625">
        <f>VLOOKUP(C4625,Population!A$1:BG$265,48,FALSE)</f>
        <v>38141267</v>
      </c>
      <c r="G4625">
        <f t="shared" si="72"/>
        <v>9038.7308465235637</v>
      </c>
    </row>
    <row r="4626" spans="1:7" x14ac:dyDescent="0.4">
      <c r="A4626">
        <v>25</v>
      </c>
      <c r="B4626">
        <v>2006</v>
      </c>
      <c r="C4626" t="s">
        <v>1955</v>
      </c>
      <c r="D4626">
        <v>1776</v>
      </c>
      <c r="E4626">
        <f>VLOOKUP(C4626,GDP!A$1:BG$265,48,FALSE)</f>
        <v>17800887796.49873</v>
      </c>
      <c r="F4626">
        <f>VLOOKUP(C4626,Population!A$1:BG$265,48,FALSE)</f>
        <v>18699435</v>
      </c>
      <c r="G4626">
        <f t="shared" si="72"/>
        <v>951.94789556469107</v>
      </c>
    </row>
    <row r="4627" spans="1:7" x14ac:dyDescent="0.4">
      <c r="A4627">
        <v>26</v>
      </c>
      <c r="B4627">
        <v>2006</v>
      </c>
      <c r="C4627" t="s">
        <v>2109</v>
      </c>
      <c r="D4627">
        <v>1775</v>
      </c>
      <c r="E4627">
        <f>VLOOKUP(C4627,GDP!A$1:BG$265,48,FALSE)</f>
        <v>13855888000000</v>
      </c>
      <c r="F4627">
        <f>VLOOKUP(C4627,Population!A$1:BG$265,48,FALSE)</f>
        <v>298379912</v>
      </c>
      <c r="G4627">
        <f t="shared" si="72"/>
        <v>46437.067117306477</v>
      </c>
    </row>
    <row r="4628" spans="1:7" x14ac:dyDescent="0.4">
      <c r="A4628">
        <v>27</v>
      </c>
      <c r="B4628">
        <v>2006</v>
      </c>
      <c r="C4628" t="s">
        <v>2073</v>
      </c>
      <c r="D4628">
        <v>1773</v>
      </c>
      <c r="E4628">
        <f>VLOOKUP(C4628,GDP!A$1:BG$265,48,FALSE)</f>
        <v>989930542278.69519</v>
      </c>
      <c r="F4628">
        <f>VLOOKUP(C4628,Population!A$1:BG$265,48,FALSE)</f>
        <v>143049528</v>
      </c>
      <c r="G4628">
        <f t="shared" si="72"/>
        <v>6920.1943978360778</v>
      </c>
    </row>
    <row r="4629" spans="1:7" x14ac:dyDescent="0.4">
      <c r="A4629">
        <v>28</v>
      </c>
      <c r="B4629">
        <v>2006</v>
      </c>
      <c r="C4629" t="s">
        <v>678</v>
      </c>
      <c r="D4629">
        <v>1768</v>
      </c>
      <c r="E4629">
        <f>VLOOKUP(C4629,GDP!A$1:BG$265,48,FALSE)</f>
        <v>266298911661.14227</v>
      </c>
      <c r="F4629">
        <f>VLOOKUP(C4629,Population!A$1:BG$265,48,FALSE)</f>
        <v>71227880</v>
      </c>
      <c r="G4629">
        <f t="shared" si="72"/>
        <v>3738.6892837627943</v>
      </c>
    </row>
    <row r="4630" spans="1:7" x14ac:dyDescent="0.4">
      <c r="A4630">
        <v>29</v>
      </c>
      <c r="B4630">
        <v>2006</v>
      </c>
      <c r="C4630" t="s">
        <v>192</v>
      </c>
      <c r="D4630">
        <v>1767</v>
      </c>
      <c r="E4630">
        <f>VLOOKUP(C4630,GDP!A$1:BG$265,48,FALSE)</f>
        <v>345424664369.35748</v>
      </c>
      <c r="F4630">
        <f>VLOOKUP(C4630,Population!A$1:BG$265,48,FALSE)</f>
        <v>4660677</v>
      </c>
      <c r="G4630">
        <f t="shared" si="72"/>
        <v>74114.697150083026</v>
      </c>
    </row>
    <row r="4631" spans="1:7" x14ac:dyDescent="0.4">
      <c r="A4631">
        <v>30</v>
      </c>
      <c r="B4631">
        <v>2006</v>
      </c>
      <c r="C4631" t="s">
        <v>565</v>
      </c>
      <c r="D4631">
        <v>1764</v>
      </c>
      <c r="E4631">
        <f>VLOOKUP(C4631,GDP!A$1:BG$265,48,FALSE)</f>
        <v>745521862833.18359</v>
      </c>
      <c r="F4631">
        <f>VLOOKUP(C4631,Population!A$1:BG$265,48,FALSE)</f>
        <v>20697900</v>
      </c>
      <c r="G4631">
        <f t="shared" si="72"/>
        <v>36019.203051187978</v>
      </c>
    </row>
    <row r="4632" spans="1:7" x14ac:dyDescent="0.4">
      <c r="A4632">
        <v>31</v>
      </c>
      <c r="B4632">
        <v>2006</v>
      </c>
      <c r="C4632" t="s">
        <v>77</v>
      </c>
      <c r="D4632">
        <v>1761</v>
      </c>
      <c r="E4632">
        <f>VLOOKUP(C4632,GDP!A$1:BG$265,48,FALSE)</f>
        <v>10646157920.320862</v>
      </c>
      <c r="F4632">
        <f>VLOOKUP(C4632,Population!A$1:BG$265,48,FALSE)</f>
        <v>5882796</v>
      </c>
      <c r="G4632">
        <f t="shared" si="72"/>
        <v>1809.7105390567447</v>
      </c>
    </row>
    <row r="4633" spans="1:7" x14ac:dyDescent="0.4">
      <c r="A4633">
        <v>32</v>
      </c>
      <c r="B4633">
        <v>2006</v>
      </c>
      <c r="C4633" t="s">
        <v>1607</v>
      </c>
      <c r="D4633">
        <v>1760</v>
      </c>
      <c r="E4633">
        <f>VLOOKUP(C4633,GDP!A$1:BG$265,48,FALSE)</f>
        <v>30607991862.484329</v>
      </c>
      <c r="F4633">
        <f>VLOOKUP(C4633,Population!A$1:BG$265,48,FALSE)</f>
        <v>7411569</v>
      </c>
      <c r="G4633">
        <f t="shared" si="72"/>
        <v>4129.758741028294</v>
      </c>
    </row>
    <row r="4634" spans="1:7" x14ac:dyDescent="0.4">
      <c r="A4634">
        <v>32</v>
      </c>
      <c r="B4634">
        <v>2006</v>
      </c>
      <c r="C4634" t="s">
        <v>1312</v>
      </c>
      <c r="D4634">
        <v>1760</v>
      </c>
      <c r="E4634">
        <f>VLOOKUP(C4634,GDP!A$1:BG$265,48,FALSE)</f>
        <v>46802044000</v>
      </c>
      <c r="F4634">
        <f>VLOOKUP(C4634,Population!A$1:BG$265,48,FALSE)</f>
        <v>13967480</v>
      </c>
      <c r="G4634">
        <f t="shared" si="72"/>
        <v>3350.7865413088116</v>
      </c>
    </row>
    <row r="4635" spans="1:7" x14ac:dyDescent="0.4">
      <c r="A4635">
        <v>34</v>
      </c>
      <c r="B4635">
        <v>2006</v>
      </c>
      <c r="C4635" t="s">
        <v>1492</v>
      </c>
      <c r="D4635">
        <v>1754</v>
      </c>
      <c r="E4635">
        <f>VLOOKUP(C4635,GDP!A$1:BG$265,48,FALSE)</f>
        <v>20409668521.549374</v>
      </c>
      <c r="F4635">
        <f>VLOOKUP(C4635,Population!A$1:BG$265,48,FALSE)</f>
        <v>22113425</v>
      </c>
      <c r="G4635">
        <f t="shared" si="72"/>
        <v>922.95374965883275</v>
      </c>
    </row>
    <row r="4636" spans="1:7" x14ac:dyDescent="0.4">
      <c r="A4636">
        <v>35</v>
      </c>
      <c r="B4636">
        <v>2006</v>
      </c>
      <c r="C4636" t="s">
        <v>2002</v>
      </c>
      <c r="D4636">
        <v>1746</v>
      </c>
      <c r="E4636">
        <f>VLOOKUP(C4636,GDP!A$1:BG$265,48,FALSE)</f>
        <v>232085535064.60919</v>
      </c>
      <c r="F4636">
        <f>VLOOKUP(C4636,Population!A$1:BG$265,48,FALSE)</f>
        <v>4273591</v>
      </c>
      <c r="G4636">
        <f t="shared" si="72"/>
        <v>54306.913100624086</v>
      </c>
    </row>
    <row r="4637" spans="1:7" x14ac:dyDescent="0.4">
      <c r="A4637">
        <v>36</v>
      </c>
      <c r="B4637">
        <v>2006</v>
      </c>
      <c r="C4637" t="s">
        <v>739</v>
      </c>
      <c r="D4637">
        <v>1739</v>
      </c>
      <c r="E4637">
        <f>VLOOKUP(C4637,GDP!A$1:BG$265,48,FALSE)</f>
        <v>10841742347.796839</v>
      </c>
      <c r="F4637">
        <f>VLOOKUP(C4637,Population!A$1:BG$265,48,FALSE)</f>
        <v>7541406</v>
      </c>
      <c r="G4637">
        <f t="shared" si="72"/>
        <v>1437.6287853746157</v>
      </c>
    </row>
    <row r="4638" spans="1:7" x14ac:dyDescent="0.4">
      <c r="A4638">
        <v>37</v>
      </c>
      <c r="B4638">
        <v>2006</v>
      </c>
      <c r="C4638" t="s">
        <v>281</v>
      </c>
      <c r="D4638">
        <v>1738</v>
      </c>
      <c r="E4638" t="e">
        <f>VLOOKUP(C4638,GDP!A$1:BG$265,48,FALSE)</f>
        <v>#N/A</v>
      </c>
      <c r="F4638" t="e">
        <f>VLOOKUP(C4638,Population!A$1:BG$265,48,FALSE)</f>
        <v>#N/A</v>
      </c>
      <c r="G4638" t="str">
        <f t="shared" si="72"/>
        <v>.</v>
      </c>
    </row>
    <row r="4639" spans="1:7" x14ac:dyDescent="0.4">
      <c r="A4639">
        <v>38</v>
      </c>
      <c r="B4639">
        <v>2006</v>
      </c>
      <c r="C4639" t="s">
        <v>410</v>
      </c>
      <c r="D4639">
        <v>1737</v>
      </c>
      <c r="E4639">
        <f>VLOOKUP(C4639,GDP!A$1:BG$265,48,FALSE)</f>
        <v>34130122490.861286</v>
      </c>
      <c r="F4639">
        <f>VLOOKUP(C4639,Population!A$1:BG$265,48,FALSE)</f>
        <v>7601022</v>
      </c>
      <c r="G4639">
        <f t="shared" si="72"/>
        <v>4490.2017769270087</v>
      </c>
    </row>
    <row r="4640" spans="1:7" x14ac:dyDescent="0.4">
      <c r="A4640">
        <v>39</v>
      </c>
      <c r="B4640">
        <v>2006</v>
      </c>
      <c r="C4640" t="s">
        <v>70</v>
      </c>
      <c r="D4640">
        <v>1736</v>
      </c>
      <c r="E4640">
        <f>VLOOKUP(C4640,GDP!A$1:BG$265,48,FALSE)</f>
        <v>154788024805.80832</v>
      </c>
      <c r="F4640">
        <f>VLOOKUP(C4640,Population!A$1:BG$265,48,FALSE)</f>
        <v>16319792</v>
      </c>
      <c r="G4640">
        <f t="shared" si="72"/>
        <v>9484.6812266852612</v>
      </c>
    </row>
    <row r="4641" spans="1:7" x14ac:dyDescent="0.4">
      <c r="A4641">
        <v>40</v>
      </c>
      <c r="B4641">
        <v>2006</v>
      </c>
      <c r="C4641" t="s">
        <v>1170</v>
      </c>
      <c r="D4641">
        <v>1731</v>
      </c>
      <c r="E4641">
        <f>VLOOKUP(C4641,GDP!A$1:BG$265,48,FALSE)</f>
        <v>4530377224970.3994</v>
      </c>
      <c r="F4641">
        <f>VLOOKUP(C4641,Population!A$1:BG$265,48,FALSE)</f>
        <v>127854000</v>
      </c>
      <c r="G4641">
        <f t="shared" si="72"/>
        <v>35433.988963743017</v>
      </c>
    </row>
    <row r="4642" spans="1:7" x14ac:dyDescent="0.4">
      <c r="A4642">
        <v>41</v>
      </c>
      <c r="B4642">
        <v>2006</v>
      </c>
      <c r="C4642" t="s">
        <v>109</v>
      </c>
      <c r="D4642">
        <v>1725</v>
      </c>
      <c r="E4642">
        <f>VLOOKUP(C4642,GDP!A$1:BG$265,48,FALSE)</f>
        <v>107484034870.97391</v>
      </c>
      <c r="F4642">
        <f>VLOOKUP(C4642,Population!A$1:BG$265,48,FALSE)</f>
        <v>78159048</v>
      </c>
      <c r="G4642">
        <f t="shared" si="72"/>
        <v>1375.1963159911302</v>
      </c>
    </row>
    <row r="4643" spans="1:7" x14ac:dyDescent="0.4">
      <c r="A4643">
        <v>42</v>
      </c>
      <c r="B4643">
        <v>2006</v>
      </c>
      <c r="C4643" t="s">
        <v>1629</v>
      </c>
      <c r="D4643">
        <v>1717</v>
      </c>
      <c r="E4643">
        <f>VLOOKUP(C4643,GDP!A$1:BG$265,48,FALSE)</f>
        <v>70596729394.053436</v>
      </c>
      <c r="F4643">
        <f>VLOOKUP(C4643,Population!A$1:BG$265,48,FALSE)</f>
        <v>5373054</v>
      </c>
      <c r="G4643">
        <f t="shared" si="72"/>
        <v>13139.032176868766</v>
      </c>
    </row>
    <row r="4644" spans="1:7" x14ac:dyDescent="0.4">
      <c r="A4644">
        <v>43</v>
      </c>
      <c r="B4644">
        <v>2006</v>
      </c>
      <c r="C4644" t="s">
        <v>505</v>
      </c>
      <c r="D4644">
        <v>1714</v>
      </c>
      <c r="E4644">
        <f>VLOOKUP(C4644,GDP!A$1:BG$265,48,FALSE)</f>
        <v>153966916311.32455</v>
      </c>
      <c r="F4644">
        <f>VLOOKUP(C4644,Population!A$1:BG$265,48,FALSE)</f>
        <v>7053700</v>
      </c>
      <c r="G4644">
        <f t="shared" si="72"/>
        <v>21827.823172423628</v>
      </c>
    </row>
    <row r="4645" spans="1:7" x14ac:dyDescent="0.4">
      <c r="A4645">
        <v>44</v>
      </c>
      <c r="B4645">
        <v>2006</v>
      </c>
      <c r="C4645" t="s">
        <v>1976</v>
      </c>
      <c r="D4645">
        <v>1684</v>
      </c>
      <c r="E4645">
        <f>VLOOKUP(C4645,GDP!A$1:BG$265,48,FALSE)</f>
        <v>216552502822.73239</v>
      </c>
      <c r="F4645">
        <f>VLOOKUP(C4645,Population!A$1:BG$265,48,FALSE)</f>
        <v>5266268</v>
      </c>
      <c r="G4645">
        <f t="shared" si="72"/>
        <v>41120.676506158132</v>
      </c>
    </row>
    <row r="4646" spans="1:7" x14ac:dyDescent="0.4">
      <c r="A4646">
        <v>45</v>
      </c>
      <c r="B4646">
        <v>2006</v>
      </c>
      <c r="C4646" t="s">
        <v>43</v>
      </c>
      <c r="D4646">
        <v>1675</v>
      </c>
      <c r="E4646">
        <f>VLOOKUP(C4646,GDP!A$1:BG$265,48,FALSE)</f>
        <v>409813197842.17786</v>
      </c>
      <c r="F4646">
        <f>VLOOKUP(C4646,Population!A$1:BG$265,48,FALSE)</f>
        <v>10547958</v>
      </c>
      <c r="G4646">
        <f t="shared" si="72"/>
        <v>38852.372927743723</v>
      </c>
    </row>
    <row r="4647" spans="1:7" x14ac:dyDescent="0.4">
      <c r="A4647">
        <v>46</v>
      </c>
      <c r="B4647">
        <v>2006</v>
      </c>
      <c r="C4647" t="s">
        <v>2255</v>
      </c>
      <c r="D4647">
        <v>1668</v>
      </c>
      <c r="E4647">
        <f>VLOOKUP(C4647,GDP!A$1:BG$265,48,FALSE)</f>
        <v>1011797457138.5032</v>
      </c>
      <c r="F4647">
        <f>VLOOKUP(C4647,Population!A$1:BG$265,48,FALSE)</f>
        <v>48438292</v>
      </c>
      <c r="G4647">
        <f t="shared" si="72"/>
        <v>20888.380150532623</v>
      </c>
    </row>
    <row r="4648" spans="1:7" x14ac:dyDescent="0.4">
      <c r="A4648">
        <v>47</v>
      </c>
      <c r="B4648">
        <v>2006</v>
      </c>
      <c r="C4648" t="s">
        <v>522</v>
      </c>
      <c r="D4648">
        <v>1654</v>
      </c>
      <c r="E4648">
        <f>VLOOKUP(C4648,GDP!A$1:BG$265,48,FALSE)</f>
        <v>68640825480.922279</v>
      </c>
      <c r="F4648">
        <f>VLOOKUP(C4648,Population!A$1:BG$265,48,FALSE)</f>
        <v>30869346</v>
      </c>
      <c r="G4648">
        <f t="shared" si="72"/>
        <v>2223.5918273397265</v>
      </c>
    </row>
    <row r="4649" spans="1:7" x14ac:dyDescent="0.4">
      <c r="A4649">
        <v>47</v>
      </c>
      <c r="B4649">
        <v>2006</v>
      </c>
      <c r="C4649" t="s">
        <v>1261</v>
      </c>
      <c r="D4649">
        <v>1654</v>
      </c>
      <c r="E4649">
        <f>VLOOKUP(C4649,GDP!A$1:BG$265,48,FALSE)</f>
        <v>9358710935.4336624</v>
      </c>
      <c r="F4649">
        <f>VLOOKUP(C4649,Population!A$1:BG$265,48,FALSE)</f>
        <v>11556763</v>
      </c>
      <c r="G4649">
        <f t="shared" si="72"/>
        <v>809.80382962198519</v>
      </c>
    </row>
    <row r="4650" spans="1:7" x14ac:dyDescent="0.4">
      <c r="A4650">
        <v>49</v>
      </c>
      <c r="B4650">
        <v>2006</v>
      </c>
      <c r="C4650" t="s">
        <v>637</v>
      </c>
      <c r="D4650">
        <v>1644</v>
      </c>
      <c r="E4650">
        <f>VLOOKUP(C4650,GDP!A$1:BG$265,48,FALSE)</f>
        <v>34378437265.214119</v>
      </c>
      <c r="F4650">
        <f>VLOOKUP(C4650,Population!A$1:BG$265,48,FALSE)</f>
        <v>10196136</v>
      </c>
      <c r="G4650">
        <f t="shared" si="72"/>
        <v>3371.7123099588039</v>
      </c>
    </row>
    <row r="4651" spans="1:7" x14ac:dyDescent="0.4">
      <c r="A4651">
        <v>50</v>
      </c>
      <c r="B4651">
        <v>2006</v>
      </c>
      <c r="C4651" t="s">
        <v>934</v>
      </c>
      <c r="D4651">
        <v>1633</v>
      </c>
      <c r="E4651">
        <f>VLOOKUP(C4651,GDP!A$1:BG$265,48,FALSE)</f>
        <v>22600431878.002388</v>
      </c>
      <c r="F4651">
        <f>VLOOKUP(C4651,Population!A$1:BG$265,48,FALSE)</f>
        <v>4308794</v>
      </c>
      <c r="G4651">
        <f t="shared" si="72"/>
        <v>5245.1873721515549</v>
      </c>
    </row>
    <row r="4652" spans="1:7" x14ac:dyDescent="0.4">
      <c r="A4652">
        <v>51</v>
      </c>
      <c r="B4652">
        <v>2006</v>
      </c>
      <c r="C4652" t="s">
        <v>60</v>
      </c>
      <c r="D4652">
        <v>1631</v>
      </c>
      <c r="E4652">
        <f>VLOOKUP(C4652,GDP!A$1:BG$265,48,FALSE)</f>
        <v>88643193061.748001</v>
      </c>
      <c r="F4652">
        <f>VLOOKUP(C4652,Population!A$1:BG$265,48,FALSE)</f>
        <v>27949944</v>
      </c>
      <c r="G4652">
        <f t="shared" si="72"/>
        <v>3171.4980560157114</v>
      </c>
    </row>
    <row r="4653" spans="1:7" x14ac:dyDescent="0.4">
      <c r="A4653">
        <v>52</v>
      </c>
      <c r="B4653">
        <v>2006</v>
      </c>
      <c r="C4653" t="s">
        <v>100</v>
      </c>
      <c r="D4653">
        <v>1630</v>
      </c>
      <c r="E4653">
        <f>VLOOKUP(C4653,GDP!A$1:BG$265,48,FALSE)</f>
        <v>335998557270.10413</v>
      </c>
      <c r="F4653">
        <f>VLOOKUP(C4653,Population!A$1:BG$265,48,FALSE)</f>
        <v>8268641</v>
      </c>
      <c r="G4653">
        <f t="shared" si="72"/>
        <v>40635.281815972434</v>
      </c>
    </row>
    <row r="4654" spans="1:7" x14ac:dyDescent="0.4">
      <c r="A4654">
        <v>53</v>
      </c>
      <c r="B4654">
        <v>2006</v>
      </c>
      <c r="C4654" t="s">
        <v>2284</v>
      </c>
      <c r="D4654">
        <v>1626</v>
      </c>
      <c r="E4654">
        <f>VLOOKUP(C4654,GDP!A$1:BG$265,48,FALSE)</f>
        <v>183477522123.89383</v>
      </c>
      <c r="F4654">
        <f>VLOOKUP(C4654,Population!A$1:BG$265,48,FALSE)</f>
        <v>27239168</v>
      </c>
      <c r="G4654">
        <f t="shared" si="72"/>
        <v>6735.797588380593</v>
      </c>
    </row>
    <row r="4655" spans="1:7" x14ac:dyDescent="0.4">
      <c r="A4655">
        <v>54</v>
      </c>
      <c r="B4655">
        <v>2006</v>
      </c>
      <c r="C4655" t="s">
        <v>1180</v>
      </c>
      <c r="D4655">
        <v>1611</v>
      </c>
      <c r="E4655">
        <f>VLOOKUP(C4655,GDP!A$1:BG$265,48,FALSE)</f>
        <v>11905525197.328476</v>
      </c>
      <c r="F4655">
        <f>VLOOKUP(C4655,Population!A$1:BG$265,48,FALSE)</f>
        <v>2760279</v>
      </c>
      <c r="G4655">
        <f t="shared" si="72"/>
        <v>4313.1600817629214</v>
      </c>
    </row>
    <row r="4656" spans="1:7" x14ac:dyDescent="0.4">
      <c r="A4656">
        <v>55</v>
      </c>
      <c r="B4656">
        <v>2006</v>
      </c>
      <c r="C4656" t="s">
        <v>1046</v>
      </c>
      <c r="D4656">
        <v>1603</v>
      </c>
      <c r="E4656">
        <f>VLOOKUP(C4656,GDP!A$1:BG$265,48,FALSE)</f>
        <v>376900133511.34845</v>
      </c>
      <c r="F4656">
        <f>VLOOKUP(C4656,Population!A$1:BG$265,48,FALSE)</f>
        <v>24578301</v>
      </c>
      <c r="G4656">
        <f t="shared" si="72"/>
        <v>15334.669939608455</v>
      </c>
    </row>
    <row r="4657" spans="1:7" x14ac:dyDescent="0.4">
      <c r="A4657">
        <v>56</v>
      </c>
      <c r="B4657">
        <v>2006</v>
      </c>
      <c r="C4657" t="s">
        <v>851</v>
      </c>
      <c r="D4657">
        <v>1599</v>
      </c>
      <c r="E4657">
        <f>VLOOKUP(C4657,GDP!A$1:BG$265,48,FALSE)</f>
        <v>65140293687.539459</v>
      </c>
      <c r="F4657">
        <f>VLOOKUP(C4657,Population!A$1:BG$265,48,FALSE)</f>
        <v>27697912</v>
      </c>
      <c r="G4657">
        <f t="shared" si="72"/>
        <v>2351.8124285880995</v>
      </c>
    </row>
    <row r="4658" spans="1:7" x14ac:dyDescent="0.4">
      <c r="A4658">
        <v>57</v>
      </c>
      <c r="B4658">
        <v>2006</v>
      </c>
      <c r="C4658" t="s">
        <v>1954</v>
      </c>
      <c r="D4658">
        <v>1598</v>
      </c>
      <c r="E4658">
        <f>VLOOKUP(C4658,GDP!A$1:BG$265,48,FALSE)</f>
        <v>2752131773355.1558</v>
      </c>
      <c r="F4658">
        <f>VLOOKUP(C4658,Population!A$1:BG$265,48,FALSE)</f>
        <v>1311020000</v>
      </c>
      <c r="G4658">
        <f t="shared" si="72"/>
        <v>2099.2294346044728</v>
      </c>
    </row>
    <row r="4659" spans="1:7" x14ac:dyDescent="0.4">
      <c r="A4659">
        <v>58</v>
      </c>
      <c r="B4659">
        <v>2006</v>
      </c>
      <c r="C4659" t="s">
        <v>1474</v>
      </c>
      <c r="D4659">
        <v>1591</v>
      </c>
      <c r="E4659">
        <f>VLOOKUP(C4659,GDP!A$1:BG$265,48,FALSE)</f>
        <v>41789479931.714203</v>
      </c>
      <c r="F4659">
        <f>VLOOKUP(C4659,Population!A$1:BG$265,48,FALSE)</f>
        <v>20262399</v>
      </c>
      <c r="G4659">
        <f t="shared" si="72"/>
        <v>2062.4152121234115</v>
      </c>
    </row>
    <row r="4660" spans="1:7" x14ac:dyDescent="0.4">
      <c r="A4660">
        <v>59</v>
      </c>
      <c r="B4660">
        <v>2006</v>
      </c>
      <c r="C4660" t="s">
        <v>815</v>
      </c>
      <c r="D4660">
        <v>1590</v>
      </c>
      <c r="E4660">
        <f>VLOOKUP(C4660,GDP!A$1:BG$265,48,FALSE)</f>
        <v>1315415197461.2129</v>
      </c>
      <c r="F4660">
        <f>VLOOKUP(C4660,Population!A$1:BG$265,48,FALSE)</f>
        <v>32570505</v>
      </c>
      <c r="G4660">
        <f t="shared" si="72"/>
        <v>40386.699483511627</v>
      </c>
    </row>
    <row r="4661" spans="1:7" x14ac:dyDescent="0.4">
      <c r="A4661">
        <v>60</v>
      </c>
      <c r="B4661">
        <v>2006</v>
      </c>
      <c r="C4661" t="s">
        <v>108</v>
      </c>
      <c r="D4661">
        <v>1589</v>
      </c>
      <c r="E4661">
        <f>VLOOKUP(C4661,GDP!A$1:BG$265,48,FALSE)</f>
        <v>115295199391.60608</v>
      </c>
      <c r="F4661">
        <f>VLOOKUP(C4661,Population!A$1:BG$265,48,FALSE)</f>
        <v>10071370</v>
      </c>
      <c r="G4661">
        <f t="shared" si="72"/>
        <v>11447.816870158289</v>
      </c>
    </row>
    <row r="4662" spans="1:7" x14ac:dyDescent="0.4">
      <c r="A4662">
        <v>61</v>
      </c>
      <c r="B4662">
        <v>2006</v>
      </c>
      <c r="C4662" t="s">
        <v>1983</v>
      </c>
      <c r="D4662">
        <v>1582</v>
      </c>
      <c r="E4662">
        <f>VLOOKUP(C4662,GDP!A$1:BG$265,48,FALSE)</f>
        <v>4375865936.4837761</v>
      </c>
      <c r="F4662">
        <f>VLOOKUP(C4662,Population!A$1:BG$265,48,FALSE)</f>
        <v>9881428</v>
      </c>
      <c r="G4662">
        <f t="shared" si="72"/>
        <v>442.83740533086677</v>
      </c>
    </row>
    <row r="4663" spans="1:7" x14ac:dyDescent="0.4">
      <c r="A4663">
        <v>62</v>
      </c>
      <c r="B4663">
        <v>2006</v>
      </c>
      <c r="C4663" t="s">
        <v>186</v>
      </c>
      <c r="D4663">
        <v>1580</v>
      </c>
      <c r="E4663">
        <f>VLOOKUP(C4663,GDP!A$1:BG$265,48,FALSE)</f>
        <v>52742800000</v>
      </c>
      <c r="F4663">
        <f>VLOOKUP(C4663,Population!A$1:BG$265,48,FALSE)</f>
        <v>11296233</v>
      </c>
      <c r="G4663">
        <f t="shared" si="72"/>
        <v>4669.0609161478878</v>
      </c>
    </row>
    <row r="4664" spans="1:7" x14ac:dyDescent="0.4">
      <c r="A4664">
        <v>63</v>
      </c>
      <c r="B4664">
        <v>2006</v>
      </c>
      <c r="C4664" t="s">
        <v>351</v>
      </c>
      <c r="D4664">
        <v>1577</v>
      </c>
      <c r="E4664" t="e">
        <f>VLOOKUP(C4664,GDP!A$1:BG$265,48,FALSE)</f>
        <v>#N/A</v>
      </c>
      <c r="F4664" t="e">
        <f>VLOOKUP(C4664,Population!A$1:BG$265,48,FALSE)</f>
        <v>#N/A</v>
      </c>
      <c r="G4664" t="str">
        <f t="shared" si="72"/>
        <v>.</v>
      </c>
    </row>
    <row r="4665" spans="1:7" x14ac:dyDescent="0.4">
      <c r="A4665">
        <v>64</v>
      </c>
      <c r="B4665">
        <v>2006</v>
      </c>
      <c r="C4665" t="s">
        <v>2058</v>
      </c>
      <c r="D4665">
        <v>1576</v>
      </c>
      <c r="E4665">
        <f>VLOOKUP(C4665,GDP!A$1:BG$265,48,FALSE)</f>
        <v>37215864759.427826</v>
      </c>
      <c r="F4665">
        <f>VLOOKUP(C4665,Population!A$1:BG$265,48,FALSE)</f>
        <v>2582991</v>
      </c>
      <c r="G4665">
        <f t="shared" si="72"/>
        <v>14408.050496276535</v>
      </c>
    </row>
    <row r="4666" spans="1:7" x14ac:dyDescent="0.4">
      <c r="A4666">
        <v>65</v>
      </c>
      <c r="B4666">
        <v>2006</v>
      </c>
      <c r="C4666" t="s">
        <v>2110</v>
      </c>
      <c r="D4666">
        <v>1571</v>
      </c>
      <c r="E4666">
        <f>VLOOKUP(C4666,GDP!A$1:BG$265,48,FALSE)</f>
        <v>17330833852.918976</v>
      </c>
      <c r="F4666">
        <f>VLOOKUP(C4666,Population!A$1:BG$265,48,FALSE)</f>
        <v>26488250</v>
      </c>
      <c r="G4666">
        <f t="shared" si="72"/>
        <v>654.28383728328504</v>
      </c>
    </row>
    <row r="4667" spans="1:7" x14ac:dyDescent="0.4">
      <c r="A4667">
        <v>66</v>
      </c>
      <c r="B4667">
        <v>2006</v>
      </c>
      <c r="C4667" t="s">
        <v>74</v>
      </c>
      <c r="D4667">
        <v>1565</v>
      </c>
      <c r="E4667">
        <f>VLOOKUP(C4667,GDP!A$1:BG$265,48,FALSE)</f>
        <v>11451869164.71117</v>
      </c>
      <c r="F4667">
        <f>VLOOKUP(C4667,Population!A$1:BG$265,48,FALSE)</f>
        <v>9283334</v>
      </c>
      <c r="G4667">
        <f t="shared" si="72"/>
        <v>1233.5944354378685</v>
      </c>
    </row>
    <row r="4668" spans="1:7" x14ac:dyDescent="0.4">
      <c r="A4668">
        <v>67</v>
      </c>
      <c r="B4668">
        <v>2006</v>
      </c>
      <c r="C4668" t="s">
        <v>1944</v>
      </c>
      <c r="D4668">
        <v>1563</v>
      </c>
      <c r="E4668">
        <f>VLOOKUP(C4668,GDP!A$1:BG$265,48,FALSE)</f>
        <v>36954312354.312355</v>
      </c>
      <c r="F4668">
        <f>VLOOKUP(C4668,Population!A$1:BG$265,48,FALSE)</f>
        <v>9604924</v>
      </c>
      <c r="G4668">
        <f t="shared" si="72"/>
        <v>3847.434123821527</v>
      </c>
    </row>
    <row r="4669" spans="1:7" x14ac:dyDescent="0.4">
      <c r="A4669">
        <v>68</v>
      </c>
      <c r="B4669">
        <v>2006</v>
      </c>
      <c r="C4669" t="s">
        <v>1302</v>
      </c>
      <c r="D4669">
        <v>1562</v>
      </c>
      <c r="E4669">
        <f>VLOOKUP(C4669,GDP!A$1:BG$265,48,FALSE)</f>
        <v>39587732028.603683</v>
      </c>
      <c r="F4669">
        <f>VLOOKUP(C4669,Population!A$1:BG$265,48,FALSE)</f>
        <v>2006868</v>
      </c>
      <c r="G4669">
        <f t="shared" si="72"/>
        <v>19726.126495914868</v>
      </c>
    </row>
    <row r="4670" spans="1:7" x14ac:dyDescent="0.4">
      <c r="A4670">
        <v>68</v>
      </c>
      <c r="B4670">
        <v>2006</v>
      </c>
      <c r="C4670" t="s">
        <v>1943</v>
      </c>
      <c r="D4670">
        <v>1562</v>
      </c>
      <c r="E4670">
        <f>VLOOKUP(C4670,GDP!A$1:BG$265,48,FALSE)</f>
        <v>12866524918.222054</v>
      </c>
      <c r="F4670">
        <f>VLOOKUP(C4670,Population!A$1:BG$265,48,FALSE)</f>
        <v>3779468</v>
      </c>
      <c r="G4670">
        <f t="shared" si="72"/>
        <v>3404.3216977156717</v>
      </c>
    </row>
    <row r="4671" spans="1:7" x14ac:dyDescent="0.4">
      <c r="A4671">
        <v>70</v>
      </c>
      <c r="B4671">
        <v>2006</v>
      </c>
      <c r="C4671" t="s">
        <v>2004</v>
      </c>
      <c r="D4671">
        <v>1556</v>
      </c>
      <c r="E4671">
        <f>VLOOKUP(C4671,GDP!A$1:BG$265,48,FALSE)</f>
        <v>15056929760.22567</v>
      </c>
      <c r="F4671">
        <f>VLOOKUP(C4671,Population!A$1:BG$265,48,FALSE)</f>
        <v>5934232</v>
      </c>
      <c r="G4671">
        <f t="shared" si="72"/>
        <v>2537.3004898065446</v>
      </c>
    </row>
    <row r="4672" spans="1:7" x14ac:dyDescent="0.4">
      <c r="A4672">
        <v>71</v>
      </c>
      <c r="B4672">
        <v>2006</v>
      </c>
      <c r="C4672" t="s">
        <v>2038</v>
      </c>
      <c r="D4672">
        <v>1553</v>
      </c>
      <c r="E4672">
        <f>VLOOKUP(C4672,GDP!A$1:BG$265,48,FALSE)</f>
        <v>6899799785.844099</v>
      </c>
      <c r="F4672">
        <f>VLOOKUP(C4672,Population!A$1:BG$265,48,FALSE)</f>
        <v>13227064</v>
      </c>
      <c r="G4672">
        <f t="shared" si="72"/>
        <v>521.64257962644615</v>
      </c>
    </row>
    <row r="4673" spans="1:7" x14ac:dyDescent="0.4">
      <c r="A4673">
        <v>72</v>
      </c>
      <c r="B4673">
        <v>2006</v>
      </c>
      <c r="C4673" t="s">
        <v>2104</v>
      </c>
      <c r="D4673">
        <v>1552</v>
      </c>
      <c r="E4673">
        <f>VLOOKUP(C4673,GDP!A$1:BG$265,48,FALSE)</f>
        <v>18369070085.388844</v>
      </c>
      <c r="F4673">
        <f>VLOOKUP(C4673,Population!A$1:BG$265,48,FALSE)</f>
        <v>1303144</v>
      </c>
      <c r="G4673">
        <f t="shared" si="72"/>
        <v>14095.963366587916</v>
      </c>
    </row>
    <row r="4674" spans="1:7" x14ac:dyDescent="0.4">
      <c r="A4674">
        <v>73</v>
      </c>
      <c r="B4674">
        <v>2006</v>
      </c>
      <c r="C4674" t="s">
        <v>2072</v>
      </c>
      <c r="D4674">
        <v>1550</v>
      </c>
      <c r="E4674">
        <f>VLOOKUP(C4674,GDP!A$1:BG$265,48,FALSE)</f>
        <v>60882142857.142845</v>
      </c>
      <c r="F4674">
        <f>VLOOKUP(C4674,Population!A$1:BG$265,48,FALSE)</f>
        <v>1010382</v>
      </c>
      <c r="G4674">
        <f t="shared" si="72"/>
        <v>60256.559258916772</v>
      </c>
    </row>
    <row r="4675" spans="1:7" x14ac:dyDescent="0.4">
      <c r="A4675">
        <v>74</v>
      </c>
      <c r="B4675">
        <v>2006</v>
      </c>
      <c r="C4675" t="s">
        <v>2120</v>
      </c>
      <c r="D4675">
        <v>1548</v>
      </c>
      <c r="E4675">
        <f>VLOOKUP(C4675,GDP!A$1:BG$265,48,FALSE)</f>
        <v>12756858899.281174</v>
      </c>
      <c r="F4675">
        <f>VLOOKUP(C4675,Population!A$1:BG$265,48,FALSE)</f>
        <v>12383446</v>
      </c>
      <c r="G4675">
        <f t="shared" ref="G4675:G4738" si="73">IFERROR(IF(E4675*F4675=0,".",E4675/F4675),".")</f>
        <v>1030.1541993465448</v>
      </c>
    </row>
    <row r="4676" spans="1:7" x14ac:dyDescent="0.4">
      <c r="A4676">
        <v>75</v>
      </c>
      <c r="B4676">
        <v>2006</v>
      </c>
      <c r="C4676" t="s">
        <v>1988</v>
      </c>
      <c r="D4676">
        <v>1546</v>
      </c>
      <c r="E4676">
        <f>VLOOKUP(C4676,GDP!A$1:BG$265,48,FALSE)</f>
        <v>30231249362.060352</v>
      </c>
      <c r="F4676">
        <f>VLOOKUP(C4676,Population!A$1:BG$265,48,FALSE)</f>
        <v>13397008</v>
      </c>
      <c r="G4676">
        <f t="shared" si="73"/>
        <v>2256.5672396448786</v>
      </c>
    </row>
    <row r="4677" spans="1:7" x14ac:dyDescent="0.4">
      <c r="A4677">
        <v>76</v>
      </c>
      <c r="B4677">
        <v>2006</v>
      </c>
      <c r="C4677" t="s">
        <v>2002</v>
      </c>
      <c r="D4677">
        <v>1536</v>
      </c>
      <c r="E4677">
        <f>VLOOKUP(C4677,GDP!A$1:BG$265,48,FALSE)</f>
        <v>232085535064.60919</v>
      </c>
      <c r="F4677">
        <f>VLOOKUP(C4677,Population!A$1:BG$265,48,FALSE)</f>
        <v>4273591</v>
      </c>
      <c r="G4677">
        <f t="shared" si="73"/>
        <v>54306.913100624086</v>
      </c>
    </row>
    <row r="4678" spans="1:7" x14ac:dyDescent="0.4">
      <c r="A4678">
        <v>77</v>
      </c>
      <c r="B4678">
        <v>2006</v>
      </c>
      <c r="C4678" t="s">
        <v>2287</v>
      </c>
      <c r="D4678">
        <v>1531</v>
      </c>
      <c r="E4678">
        <f>VLOOKUP(C4678,GDP!A$1:BG$265,48,FALSE)</f>
        <v>6861222331.9631653</v>
      </c>
      <c r="F4678">
        <f>VLOOKUP(C4678,Population!A$1:BG$265,48,FALSE)</f>
        <v>2063145</v>
      </c>
      <c r="G4678">
        <f t="shared" si="73"/>
        <v>3325.6132419016431</v>
      </c>
    </row>
    <row r="4679" spans="1:7" x14ac:dyDescent="0.4">
      <c r="A4679">
        <v>78</v>
      </c>
      <c r="B4679">
        <v>2006</v>
      </c>
      <c r="C4679" t="s">
        <v>1981</v>
      </c>
      <c r="D4679">
        <v>1528</v>
      </c>
      <c r="E4679">
        <f>VLOOKUP(C4679,GDP!A$1:BG$265,48,FALSE)</f>
        <v>7745406200.8537416</v>
      </c>
      <c r="F4679">
        <f>VLOOKUP(C4679,Population!A$1:BG$265,48,FALSE)</f>
        <v>4136000</v>
      </c>
      <c r="G4679">
        <f t="shared" si="73"/>
        <v>1872.6804160671522</v>
      </c>
    </row>
    <row r="4680" spans="1:7" x14ac:dyDescent="0.4">
      <c r="A4680">
        <v>79</v>
      </c>
      <c r="B4680">
        <v>2006</v>
      </c>
      <c r="C4680" t="s">
        <v>719</v>
      </c>
      <c r="D4680">
        <v>1520</v>
      </c>
      <c r="E4680">
        <f>VLOOKUP(C4680,GDP!A$1:BG$265,48,FALSE)</f>
        <v>111608845081.38252</v>
      </c>
      <c r="F4680">
        <f>VLOOKUP(C4680,Population!A$1:BG$265,48,FALSE)</f>
        <v>4184600</v>
      </c>
      <c r="G4680">
        <f t="shared" si="73"/>
        <v>26671.329417717949</v>
      </c>
    </row>
    <row r="4681" spans="1:7" x14ac:dyDescent="0.4">
      <c r="A4681">
        <v>80</v>
      </c>
      <c r="B4681">
        <v>2006</v>
      </c>
      <c r="C4681" t="s">
        <v>1929</v>
      </c>
      <c r="D4681">
        <v>1509</v>
      </c>
      <c r="E4681">
        <f>VLOOKUP(C4681,GDP!A$1:BG$265,48,FALSE)</f>
        <v>8992642348.787096</v>
      </c>
      <c r="F4681">
        <f>VLOOKUP(C4681,Population!A$1:BG$265,48,FALSE)</f>
        <v>2992547</v>
      </c>
      <c r="G4681">
        <f t="shared" si="73"/>
        <v>3005.0129033185094</v>
      </c>
    </row>
    <row r="4682" spans="1:7" x14ac:dyDescent="0.4">
      <c r="A4682">
        <v>81</v>
      </c>
      <c r="B4682">
        <v>2006</v>
      </c>
      <c r="C4682" t="s">
        <v>2026</v>
      </c>
      <c r="D4682">
        <v>1506</v>
      </c>
      <c r="E4682">
        <f>VLOOKUP(C4682,GDP!A$1:BG$265,48,FALSE)</f>
        <v>30216060233.404442</v>
      </c>
      <c r="F4682">
        <f>VLOOKUP(C4682,Population!A$1:BG$265,48,FALSE)</f>
        <v>3269909</v>
      </c>
      <c r="G4682">
        <f t="shared" si="73"/>
        <v>9240.6425479744066</v>
      </c>
    </row>
    <row r="4683" spans="1:7" x14ac:dyDescent="0.4">
      <c r="A4683">
        <v>82</v>
      </c>
      <c r="B4683">
        <v>2006</v>
      </c>
      <c r="C4683" t="s">
        <v>2061</v>
      </c>
      <c r="D4683">
        <v>1504</v>
      </c>
      <c r="E4683">
        <f>VLOOKUP(C4683,GDP!A$1:BG$265,48,FALSE)</f>
        <v>18141666300</v>
      </c>
      <c r="F4683">
        <f>VLOOKUP(C4683,Population!A$1:BG$265,48,FALSE)</f>
        <v>3391905</v>
      </c>
      <c r="G4683">
        <f t="shared" si="73"/>
        <v>5348.5183989528005</v>
      </c>
    </row>
    <row r="4684" spans="1:7" x14ac:dyDescent="0.4">
      <c r="A4684">
        <v>82</v>
      </c>
      <c r="B4684">
        <v>2006</v>
      </c>
      <c r="C4684" t="s">
        <v>1961</v>
      </c>
      <c r="D4684">
        <v>1504</v>
      </c>
      <c r="E4684">
        <f>VLOOKUP(C4684,GDP!A$1:BG$265,48,FALSE)</f>
        <v>20403713461.297203</v>
      </c>
      <c r="F4684">
        <f>VLOOKUP(C4684,Population!A$1:BG$265,48,FALSE)</f>
        <v>1045509</v>
      </c>
      <c r="G4684">
        <f t="shared" si="73"/>
        <v>19515.578977605361</v>
      </c>
    </row>
    <row r="4685" spans="1:7" x14ac:dyDescent="0.4">
      <c r="A4685">
        <v>84</v>
      </c>
      <c r="B4685">
        <v>2006</v>
      </c>
      <c r="C4685" t="s">
        <v>2003</v>
      </c>
      <c r="D4685">
        <v>1497</v>
      </c>
      <c r="E4685">
        <f>VLOOKUP(C4685,GDP!A$1:BG$265,48,FALSE)</f>
        <v>17048647567.6831</v>
      </c>
      <c r="F4685">
        <f>VLOOKUP(C4685,Population!A$1:BG$265,48,FALSE)</f>
        <v>303782</v>
      </c>
      <c r="G4685">
        <f t="shared" si="73"/>
        <v>56121.322420956807</v>
      </c>
    </row>
    <row r="4686" spans="1:7" x14ac:dyDescent="0.4">
      <c r="A4686">
        <v>85</v>
      </c>
      <c r="B4686">
        <v>2006</v>
      </c>
      <c r="C4686" t="s">
        <v>2260</v>
      </c>
      <c r="D4686">
        <v>1495</v>
      </c>
      <c r="E4686" t="e">
        <f>VLOOKUP(C4686,GDP!A$1:BG$265,48,FALSE)</f>
        <v>#N/A</v>
      </c>
      <c r="F4686" t="e">
        <f>VLOOKUP(C4686,Population!A$1:BG$265,48,FALSE)</f>
        <v>#N/A</v>
      </c>
      <c r="G4686" t="str">
        <f t="shared" si="73"/>
        <v>.</v>
      </c>
    </row>
    <row r="4687" spans="1:7" x14ac:dyDescent="0.4">
      <c r="A4687">
        <v>86</v>
      </c>
      <c r="B4687">
        <v>2006</v>
      </c>
      <c r="C4687" t="s">
        <v>1932</v>
      </c>
      <c r="D4687">
        <v>1491</v>
      </c>
      <c r="E4687">
        <f>VLOOKUP(C4687,GDP!A$1:BG$265,48,FALSE)</f>
        <v>222116541865.21445</v>
      </c>
      <c r="F4687">
        <f>VLOOKUP(C4687,Population!A$1:BG$265,48,FALSE)</f>
        <v>5242032</v>
      </c>
      <c r="G4687">
        <f t="shared" si="73"/>
        <v>42372.221662365751</v>
      </c>
    </row>
    <row r="4688" spans="1:7" x14ac:dyDescent="0.4">
      <c r="A4688">
        <v>87</v>
      </c>
      <c r="B4688">
        <v>2006</v>
      </c>
      <c r="C4688" t="s">
        <v>750</v>
      </c>
      <c r="D4688">
        <v>1488</v>
      </c>
      <c r="E4688">
        <f>VLOOKUP(C4688,GDP!A$1:BG$265,48,FALSE)</f>
        <v>101550654720.88214</v>
      </c>
      <c r="F4688">
        <f>VLOOKUP(C4688,Population!A$1:BG$265,48,FALSE)</f>
        <v>2377258</v>
      </c>
      <c r="G4688">
        <f t="shared" si="73"/>
        <v>42717.557253307023</v>
      </c>
    </row>
    <row r="4689" spans="1:7" x14ac:dyDescent="0.4">
      <c r="A4689">
        <v>88</v>
      </c>
      <c r="B4689">
        <v>2006</v>
      </c>
      <c r="C4689" t="s">
        <v>2028</v>
      </c>
      <c r="D4689">
        <v>1487</v>
      </c>
      <c r="E4689">
        <f>VLOOKUP(C4689,GDP!A$1:BG$265,48,FALSE)</f>
        <v>21447021570.102833</v>
      </c>
      <c r="F4689">
        <f>VLOOKUP(C4689,Population!A$1:BG$265,48,FALSE)</f>
        <v>2218357</v>
      </c>
      <c r="G4689">
        <f t="shared" si="73"/>
        <v>9667.9757000802092</v>
      </c>
    </row>
    <row r="4690" spans="1:7" x14ac:dyDescent="0.4">
      <c r="A4690">
        <v>89</v>
      </c>
      <c r="B4690">
        <v>2006</v>
      </c>
      <c r="C4690" t="s">
        <v>1941</v>
      </c>
      <c r="D4690">
        <v>1486</v>
      </c>
      <c r="E4690">
        <f>VLOOKUP(C4690,GDP!A$1:BG$265,48,FALSE)</f>
        <v>18505053191.489361</v>
      </c>
      <c r="F4690">
        <f>VLOOKUP(C4690,Population!A$1:BG$265,48,FALSE)</f>
        <v>958414</v>
      </c>
      <c r="G4690">
        <f t="shared" si="73"/>
        <v>19307.995492020527</v>
      </c>
    </row>
    <row r="4691" spans="1:7" x14ac:dyDescent="0.4">
      <c r="A4691">
        <v>90</v>
      </c>
      <c r="B4691">
        <v>2006</v>
      </c>
      <c r="C4691" t="s">
        <v>2282</v>
      </c>
      <c r="D4691">
        <v>1483</v>
      </c>
      <c r="E4691">
        <f>VLOOKUP(C4691,GDP!A$1:BG$265,48,FALSE)</f>
        <v>33332844574.78006</v>
      </c>
      <c r="F4691">
        <f>VLOOKUP(C4691,Population!A$1:BG$265,48,FALSE)</f>
        <v>18914977</v>
      </c>
      <c r="G4691">
        <f t="shared" si="73"/>
        <v>1762.2461066053668</v>
      </c>
    </row>
    <row r="4692" spans="1:7" x14ac:dyDescent="0.4">
      <c r="A4692">
        <v>91</v>
      </c>
      <c r="B4692">
        <v>2006</v>
      </c>
      <c r="C4692" t="s">
        <v>1147</v>
      </c>
      <c r="D4692">
        <v>1477</v>
      </c>
      <c r="E4692">
        <f>VLOOKUP(C4692,GDP!A$1:BG$265,48,FALSE)</f>
        <v>271811088781.17981</v>
      </c>
      <c r="F4692">
        <f>VLOOKUP(C4692,Population!A$1:BG$265,48,FALSE)</f>
        <v>49364582</v>
      </c>
      <c r="G4692">
        <f t="shared" si="73"/>
        <v>5506.1965030146475</v>
      </c>
    </row>
    <row r="4693" spans="1:7" x14ac:dyDescent="0.4">
      <c r="A4693">
        <v>92</v>
      </c>
      <c r="B4693">
        <v>2006</v>
      </c>
      <c r="C4693" t="s">
        <v>2285</v>
      </c>
      <c r="D4693">
        <v>1475</v>
      </c>
      <c r="E4693">
        <f>VLOOKUP(C4693,GDP!A$1:BG$265,48,FALSE)</f>
        <v>14451902467.931498</v>
      </c>
      <c r="F4693">
        <f>VLOOKUP(C4693,Population!A$1:BG$265,48,FALSE)</f>
        <v>56543011</v>
      </c>
      <c r="G4693">
        <f t="shared" si="73"/>
        <v>255.59131380413217</v>
      </c>
    </row>
    <row r="4694" spans="1:7" x14ac:dyDescent="0.4">
      <c r="A4694">
        <v>93</v>
      </c>
      <c r="B4694">
        <v>2006</v>
      </c>
      <c r="C4694" t="s">
        <v>1961</v>
      </c>
      <c r="D4694">
        <v>1468</v>
      </c>
      <c r="E4694">
        <f>VLOOKUP(C4694,GDP!A$1:BG$265,48,FALSE)</f>
        <v>20403713461.297203</v>
      </c>
      <c r="F4694">
        <f>VLOOKUP(C4694,Population!A$1:BG$265,48,FALSE)</f>
        <v>1045509</v>
      </c>
      <c r="G4694">
        <f t="shared" si="73"/>
        <v>19515.578977605361</v>
      </c>
    </row>
    <row r="4695" spans="1:7" x14ac:dyDescent="0.4">
      <c r="A4695">
        <v>94</v>
      </c>
      <c r="B4695">
        <v>2006</v>
      </c>
      <c r="C4695" t="s">
        <v>2121</v>
      </c>
      <c r="D4695">
        <v>1462</v>
      </c>
      <c r="E4695">
        <f>VLOOKUP(C4695,GDP!A$1:BG$265,48,FALSE)</f>
        <v>5443896500</v>
      </c>
      <c r="F4695">
        <f>VLOOKUP(C4695,Population!A$1:BG$265,48,FALSE)</f>
        <v>13124267</v>
      </c>
      <c r="G4695">
        <f t="shared" si="73"/>
        <v>414.7962320486165</v>
      </c>
    </row>
    <row r="4696" spans="1:7" x14ac:dyDescent="0.4">
      <c r="A4696">
        <v>95</v>
      </c>
      <c r="B4696">
        <v>2006</v>
      </c>
      <c r="C4696" t="s">
        <v>2015</v>
      </c>
      <c r="D4696">
        <v>1445</v>
      </c>
      <c r="E4696">
        <f>VLOOKUP(C4696,GDP!A$1:BG$265,48,FALSE)</f>
        <v>54961936662.606575</v>
      </c>
      <c r="F4696">
        <f>VLOOKUP(C4696,Population!A$1:BG$265,48,FALSE)</f>
        <v>5881435</v>
      </c>
      <c r="G4696">
        <f t="shared" si="73"/>
        <v>9344.9875179452938</v>
      </c>
    </row>
    <row r="4697" spans="1:7" x14ac:dyDescent="0.4">
      <c r="A4697">
        <v>96</v>
      </c>
      <c r="B4697">
        <v>2006</v>
      </c>
      <c r="C4697" t="s">
        <v>591</v>
      </c>
      <c r="D4697">
        <v>1444</v>
      </c>
      <c r="E4697">
        <f>VLOOKUP(C4697,GDP!A$1:BG$265,48,FALSE)</f>
        <v>4756204069.6187572</v>
      </c>
      <c r="F4697">
        <f>VLOOKUP(C4697,Population!A$1:BG$265,48,FALSE)</f>
        <v>9409457</v>
      </c>
      <c r="G4697">
        <f t="shared" si="73"/>
        <v>505.47062063398101</v>
      </c>
    </row>
    <row r="4698" spans="1:7" x14ac:dyDescent="0.4">
      <c r="A4698">
        <v>97</v>
      </c>
      <c r="B4698">
        <v>2006</v>
      </c>
      <c r="C4698" t="s">
        <v>1497</v>
      </c>
      <c r="D4698">
        <v>1438</v>
      </c>
      <c r="E4698">
        <f>VLOOKUP(C4698,GDP!A$1:BG$265,48,FALSE)</f>
        <v>2202809251.3130388</v>
      </c>
      <c r="F4698">
        <f>VLOOKUP(C4698,Population!A$1:BG$265,48,FALSE)</f>
        <v>5837792</v>
      </c>
      <c r="G4698">
        <f t="shared" si="73"/>
        <v>377.33602898373886</v>
      </c>
    </row>
    <row r="4699" spans="1:7" x14ac:dyDescent="0.4">
      <c r="A4699">
        <v>98</v>
      </c>
      <c r="B4699">
        <v>2006</v>
      </c>
      <c r="C4699" t="s">
        <v>1939</v>
      </c>
      <c r="D4699">
        <v>1424</v>
      </c>
      <c r="E4699">
        <f>VLOOKUP(C4699,GDP!A$1:BG$265,48,FALSE)</f>
        <v>5816310157.7176542</v>
      </c>
      <c r="F4699">
        <f>VLOOKUP(C4699,Population!A$1:BG$265,48,FALSE)</f>
        <v>13829177</v>
      </c>
      <c r="G4699">
        <f t="shared" si="73"/>
        <v>420.58252329243123</v>
      </c>
    </row>
    <row r="4700" spans="1:7" x14ac:dyDescent="0.4">
      <c r="A4700">
        <v>99</v>
      </c>
      <c r="B4700">
        <v>2006</v>
      </c>
      <c r="C4700" t="s">
        <v>2032</v>
      </c>
      <c r="D4700">
        <v>1421</v>
      </c>
      <c r="E4700">
        <f>VLOOKUP(C4700,GDP!A$1:BG$265,48,FALSE)</f>
        <v>3408272498.1151609</v>
      </c>
      <c r="F4700">
        <f>VLOOKUP(C4700,Population!A$1:BG$265,48,FALSE)</f>
        <v>3585209</v>
      </c>
      <c r="G4700">
        <f t="shared" si="73"/>
        <v>950.64820436274726</v>
      </c>
    </row>
    <row r="4701" spans="1:7" x14ac:dyDescent="0.4">
      <c r="A4701">
        <v>100</v>
      </c>
      <c r="B4701">
        <v>2006</v>
      </c>
      <c r="C4701" t="s">
        <v>727</v>
      </c>
      <c r="D4701">
        <v>1419</v>
      </c>
      <c r="E4701">
        <f>VLOOKUP(C4701,GDP!A$1:BG$265,48,FALSE)</f>
        <v>117027304746.54008</v>
      </c>
      <c r="F4701">
        <f>VLOOKUP(C4701,Population!A$1:BG$265,48,FALSE)</f>
        <v>33777915</v>
      </c>
      <c r="G4701">
        <f t="shared" si="73"/>
        <v>3464.6100787020182</v>
      </c>
    </row>
    <row r="4702" spans="1:7" x14ac:dyDescent="0.4">
      <c r="A4702">
        <v>1</v>
      </c>
      <c r="B4702">
        <v>2007</v>
      </c>
      <c r="C4702" t="s">
        <v>51</v>
      </c>
      <c r="D4702">
        <v>2077</v>
      </c>
      <c r="E4702">
        <f>VLOOKUP(C4702,GDP!A$1:BG$265,49,FALSE)</f>
        <v>1397084345950.3877</v>
      </c>
      <c r="F4702">
        <f>VLOOKUP(C4702,Population!A$1:BG$265,49,FALSE)</f>
        <v>191026637</v>
      </c>
      <c r="G4702">
        <f t="shared" si="73"/>
        <v>7313.5577733611453</v>
      </c>
    </row>
    <row r="4703" spans="1:7" x14ac:dyDescent="0.4">
      <c r="A4703">
        <v>2</v>
      </c>
      <c r="B4703">
        <v>2007</v>
      </c>
      <c r="C4703" t="s">
        <v>147</v>
      </c>
      <c r="D4703">
        <v>2032</v>
      </c>
      <c r="E4703">
        <f>VLOOKUP(C4703,GDP!A$1:BG$265,49,FALSE)</f>
        <v>2203053380782.918</v>
      </c>
      <c r="F4703">
        <f>VLOOKUP(C4703,Population!A$1:BG$265,49,FALSE)</f>
        <v>58438310</v>
      </c>
      <c r="G4703">
        <f t="shared" si="73"/>
        <v>37698.786648397567</v>
      </c>
    </row>
    <row r="4704" spans="1:7" x14ac:dyDescent="0.4">
      <c r="A4704">
        <v>3</v>
      </c>
      <c r="B4704">
        <v>2007</v>
      </c>
      <c r="C4704" t="s">
        <v>65</v>
      </c>
      <c r="D4704">
        <v>2013</v>
      </c>
      <c r="E4704">
        <f>VLOOKUP(C4704,GDP!A$1:BG$265,49,FALSE)</f>
        <v>287530508430.56799</v>
      </c>
      <c r="F4704">
        <f>VLOOKUP(C4704,Population!A$1:BG$265,49,FALSE)</f>
        <v>39970224</v>
      </c>
      <c r="G4704">
        <f t="shared" si="73"/>
        <v>7193.6176397352183</v>
      </c>
    </row>
    <row r="4705" spans="1:7" x14ac:dyDescent="0.4">
      <c r="A4705">
        <v>3</v>
      </c>
      <c r="B4705">
        <v>2007</v>
      </c>
      <c r="C4705" t="s">
        <v>32</v>
      </c>
      <c r="D4705">
        <v>2013</v>
      </c>
      <c r="E4705">
        <f>VLOOKUP(C4705,GDP!A$1:BG$265,49,FALSE)</f>
        <v>2657213249384.0679</v>
      </c>
      <c r="F4705">
        <f>VLOOKUP(C4705,Population!A$1:BG$265,49,FALSE)</f>
        <v>64016227</v>
      </c>
      <c r="G4705">
        <f t="shared" si="73"/>
        <v>41508.432688231813</v>
      </c>
    </row>
    <row r="4706" spans="1:7" x14ac:dyDescent="0.4">
      <c r="A4706">
        <v>5</v>
      </c>
      <c r="B4706">
        <v>2007</v>
      </c>
      <c r="C4706" t="s">
        <v>140</v>
      </c>
      <c r="D4706">
        <v>1965</v>
      </c>
      <c r="E4706">
        <f>VLOOKUP(C4706,GDP!A$1:BG$265,49,FALSE)</f>
        <v>1479341637010.676</v>
      </c>
      <c r="F4706">
        <f>VLOOKUP(C4706,Population!A$1:BG$265,49,FALSE)</f>
        <v>45226803</v>
      </c>
      <c r="G4706">
        <f t="shared" si="73"/>
        <v>32709.401038377087</v>
      </c>
    </row>
    <row r="4707" spans="1:7" x14ac:dyDescent="0.4">
      <c r="A4707">
        <v>6</v>
      </c>
      <c r="B4707">
        <v>2007</v>
      </c>
      <c r="C4707" t="s">
        <v>118</v>
      </c>
      <c r="D4707">
        <v>1947</v>
      </c>
      <c r="E4707">
        <f>VLOOKUP(C4707,GDP!A$1:BG$265,49,FALSE)</f>
        <v>839419655078.01807</v>
      </c>
      <c r="F4707">
        <f>VLOOKUP(C4707,Population!A$1:BG$265,49,FALSE)</f>
        <v>16381696</v>
      </c>
      <c r="G4707">
        <f t="shared" si="73"/>
        <v>51241.315617016582</v>
      </c>
    </row>
    <row r="4708" spans="1:7" x14ac:dyDescent="0.4">
      <c r="A4708">
        <v>7</v>
      </c>
      <c r="B4708">
        <v>2007</v>
      </c>
      <c r="C4708" t="s">
        <v>1485</v>
      </c>
      <c r="D4708">
        <v>1945</v>
      </c>
      <c r="E4708">
        <f>VLOOKUP(C4708,GDP!A$1:BG$265,49,FALSE)</f>
        <v>189227050759.59534</v>
      </c>
      <c r="F4708">
        <f>VLOOKUP(C4708,Population!A$1:BG$265,49,FALSE)</f>
        <v>10298828</v>
      </c>
      <c r="G4708">
        <f t="shared" si="73"/>
        <v>18373.648997691322</v>
      </c>
    </row>
    <row r="4709" spans="1:7" x14ac:dyDescent="0.4">
      <c r="A4709">
        <v>8</v>
      </c>
      <c r="B4709">
        <v>2007</v>
      </c>
      <c r="C4709" t="s">
        <v>133</v>
      </c>
      <c r="D4709">
        <v>1943</v>
      </c>
      <c r="E4709">
        <f>VLOOKUP(C4709,GDP!A$1:BG$265,49,FALSE)</f>
        <v>3439953462907.1992</v>
      </c>
      <c r="F4709">
        <f>VLOOKUP(C4709,Population!A$1:BG$265,49,FALSE)</f>
        <v>82266372</v>
      </c>
      <c r="G4709">
        <f t="shared" si="73"/>
        <v>41814.819096522202</v>
      </c>
    </row>
    <row r="4710" spans="1:7" x14ac:dyDescent="0.4">
      <c r="A4710">
        <v>9</v>
      </c>
      <c r="B4710">
        <v>2007</v>
      </c>
      <c r="C4710" t="s">
        <v>232</v>
      </c>
      <c r="D4710">
        <v>1909</v>
      </c>
      <c r="E4710">
        <f>VLOOKUP(C4710,GDP!A$1:BG$265,49,FALSE)</f>
        <v>3074359743897.5591</v>
      </c>
      <c r="F4710">
        <f>VLOOKUP(C4710,Population!A$1:BG$265,49,FALSE)</f>
        <v>61322463</v>
      </c>
      <c r="G4710">
        <f t="shared" si="73"/>
        <v>50134.316097146315</v>
      </c>
    </row>
    <row r="4711" spans="1:7" x14ac:dyDescent="0.4">
      <c r="A4711">
        <v>10</v>
      </c>
      <c r="B4711">
        <v>2007</v>
      </c>
      <c r="C4711" t="s">
        <v>59</v>
      </c>
      <c r="D4711">
        <v>1906</v>
      </c>
      <c r="E4711">
        <f>VLOOKUP(C4711,GDP!A$1:BG$265,49,FALSE)</f>
        <v>175933642291.76065</v>
      </c>
      <c r="F4711">
        <f>VLOOKUP(C4711,Population!A$1:BG$265,49,FALSE)</f>
        <v>20882982</v>
      </c>
      <c r="G4711">
        <f t="shared" si="73"/>
        <v>8424.7375346950284</v>
      </c>
    </row>
    <row r="4712" spans="1:7" x14ac:dyDescent="0.4">
      <c r="A4712">
        <v>11</v>
      </c>
      <c r="B4712">
        <v>2007</v>
      </c>
      <c r="C4712" t="s">
        <v>1181</v>
      </c>
      <c r="D4712">
        <v>1895</v>
      </c>
      <c r="E4712">
        <f>VLOOKUP(C4712,GDP!A$1:BG$265,49,FALSE)</f>
        <v>60093222709.051926</v>
      </c>
      <c r="F4712">
        <f>VLOOKUP(C4712,Population!A$1:BG$265,49,FALSE)</f>
        <v>4436000</v>
      </c>
      <c r="G4712">
        <f t="shared" si="73"/>
        <v>13546.713865881859</v>
      </c>
    </row>
    <row r="4713" spans="1:7" x14ac:dyDescent="0.4">
      <c r="A4713">
        <v>12</v>
      </c>
      <c r="B4713">
        <v>2007</v>
      </c>
      <c r="C4713" t="s">
        <v>33</v>
      </c>
      <c r="D4713">
        <v>1883</v>
      </c>
      <c r="E4713">
        <f>VLOOKUP(C4713,GDP!A$1:BG$265,49,FALSE)</f>
        <v>1052696282278.875</v>
      </c>
      <c r="F4713">
        <f>VLOOKUP(C4713,Population!A$1:BG$265,49,FALSE)</f>
        <v>111836346</v>
      </c>
      <c r="G4713">
        <f t="shared" si="73"/>
        <v>9412.8279394864621</v>
      </c>
    </row>
    <row r="4714" spans="1:7" x14ac:dyDescent="0.4">
      <c r="A4714">
        <v>13</v>
      </c>
      <c r="B4714">
        <v>2007</v>
      </c>
      <c r="C4714" t="s">
        <v>467</v>
      </c>
      <c r="D4714">
        <v>1878</v>
      </c>
      <c r="E4714">
        <f>VLOOKUP(C4714,GDP!A$1:BG$265,49,FALSE)</f>
        <v>240169336162.05856</v>
      </c>
      <c r="F4714">
        <f>VLOOKUP(C4714,Population!A$1:BG$265,49,FALSE)</f>
        <v>10542964</v>
      </c>
      <c r="G4714">
        <f t="shared" si="73"/>
        <v>22780.05845055134</v>
      </c>
    </row>
    <row r="4715" spans="1:7" x14ac:dyDescent="0.4">
      <c r="A4715">
        <v>14</v>
      </c>
      <c r="B4715">
        <v>2007</v>
      </c>
      <c r="C4715" t="s">
        <v>77</v>
      </c>
      <c r="D4715">
        <v>1845</v>
      </c>
      <c r="E4715">
        <f>VLOOKUP(C4715,GDP!A$1:BG$265,49,FALSE)</f>
        <v>13794910633.851755</v>
      </c>
      <c r="F4715">
        <f>VLOOKUP(C4715,Population!A$1:BG$265,49,FALSE)</f>
        <v>5966159</v>
      </c>
      <c r="G4715">
        <f t="shared" si="73"/>
        <v>2312.1929257754873</v>
      </c>
    </row>
    <row r="4716" spans="1:7" x14ac:dyDescent="0.4">
      <c r="A4716">
        <v>15</v>
      </c>
      <c r="B4716">
        <v>2007</v>
      </c>
      <c r="C4716" t="s">
        <v>399</v>
      </c>
      <c r="D4716">
        <v>1839</v>
      </c>
      <c r="E4716">
        <f>VLOOKUP(C4716,GDP!A$1:BG$265,49,FALSE)</f>
        <v>207416494642.37894</v>
      </c>
      <c r="F4716">
        <f>VLOOKUP(C4716,Population!A$1:BG$265,49,FALSE)</f>
        <v>44374572</v>
      </c>
      <c r="G4716">
        <f t="shared" si="73"/>
        <v>4674.2196103295137</v>
      </c>
    </row>
    <row r="4717" spans="1:7" x14ac:dyDescent="0.4">
      <c r="A4717">
        <v>16</v>
      </c>
      <c r="B4717">
        <v>2007</v>
      </c>
      <c r="C4717" t="s">
        <v>1060</v>
      </c>
      <c r="D4717">
        <v>1837</v>
      </c>
      <c r="E4717">
        <f>VLOOKUP(C4717,GDP!A$1:BG$265,49,FALSE)</f>
        <v>318497936901.17712</v>
      </c>
      <c r="F4717">
        <f>VLOOKUP(C4717,Population!A$1:BG$265,49,FALSE)</f>
        <v>11048473</v>
      </c>
      <c r="G4717">
        <f t="shared" si="73"/>
        <v>28827.326355522353</v>
      </c>
    </row>
    <row r="4718" spans="1:7" x14ac:dyDescent="0.4">
      <c r="A4718">
        <v>17</v>
      </c>
      <c r="B4718">
        <v>2007</v>
      </c>
      <c r="C4718" t="s">
        <v>858</v>
      </c>
      <c r="D4718">
        <v>1824</v>
      </c>
      <c r="E4718">
        <f>VLOOKUP(C4718,GDP!A$1:BG$265,49,FALSE)</f>
        <v>319423370134.28369</v>
      </c>
      <c r="F4718">
        <f>VLOOKUP(C4718,Population!A$1:BG$265,49,FALSE)</f>
        <v>5461438</v>
      </c>
      <c r="G4718">
        <f t="shared" si="73"/>
        <v>58487.045011640468</v>
      </c>
    </row>
    <row r="4719" spans="1:7" x14ac:dyDescent="0.4">
      <c r="A4719">
        <v>18</v>
      </c>
      <c r="B4719">
        <v>2007</v>
      </c>
      <c r="C4719" t="s">
        <v>295</v>
      </c>
      <c r="D4719">
        <v>1817</v>
      </c>
      <c r="E4719">
        <f>VLOOKUP(C4719,GDP!A$1:BG$265,49,FALSE)</f>
        <v>675770112825.23608</v>
      </c>
      <c r="F4719">
        <f>VLOOKUP(C4719,Population!A$1:BG$265,49,FALSE)</f>
        <v>69597281</v>
      </c>
      <c r="G4719">
        <f t="shared" si="73"/>
        <v>9709.7200223272521</v>
      </c>
    </row>
    <row r="4720" spans="1:7" x14ac:dyDescent="0.4">
      <c r="A4720">
        <v>19</v>
      </c>
      <c r="B4720">
        <v>2007</v>
      </c>
      <c r="C4720" t="s">
        <v>117</v>
      </c>
      <c r="D4720">
        <v>1807</v>
      </c>
      <c r="E4720">
        <f>VLOOKUP(C4720,GDP!A$1:BG$265,49,FALSE)</f>
        <v>479913034321.89276</v>
      </c>
      <c r="F4720">
        <f>VLOOKUP(C4720,Population!A$1:BG$265,49,FALSE)</f>
        <v>7551117</v>
      </c>
      <c r="G4720">
        <f t="shared" si="73"/>
        <v>63555.237499550429</v>
      </c>
    </row>
    <row r="4721" spans="1:7" x14ac:dyDescent="0.4">
      <c r="A4721">
        <v>20</v>
      </c>
      <c r="B4721">
        <v>2007</v>
      </c>
      <c r="C4721" t="s">
        <v>126</v>
      </c>
      <c r="D4721">
        <v>1800</v>
      </c>
      <c r="E4721">
        <f>VLOOKUP(C4721,GDP!A$1:BG$265,49,FALSE)</f>
        <v>487816328342.30927</v>
      </c>
      <c r="F4721">
        <f>VLOOKUP(C4721,Population!A$1:BG$265,49,FALSE)</f>
        <v>9148092</v>
      </c>
      <c r="G4721">
        <f t="shared" si="73"/>
        <v>53324.379372475625</v>
      </c>
    </row>
    <row r="4722" spans="1:7" x14ac:dyDescent="0.4">
      <c r="A4722">
        <v>21</v>
      </c>
      <c r="B4722">
        <v>2007</v>
      </c>
      <c r="C4722" t="s">
        <v>81</v>
      </c>
      <c r="D4722">
        <v>1797</v>
      </c>
      <c r="E4722">
        <f>VLOOKUP(C4722,GDP!A$1:BG$265,49,FALSE)</f>
        <v>23410572634.31469</v>
      </c>
      <c r="F4722">
        <f>VLOOKUP(C4722,Population!A$1:BG$265,49,FALSE)</f>
        <v>3339741</v>
      </c>
      <c r="G4722">
        <f t="shared" si="73"/>
        <v>7009.6970496558533</v>
      </c>
    </row>
    <row r="4723" spans="1:7" x14ac:dyDescent="0.4">
      <c r="A4723">
        <v>22</v>
      </c>
      <c r="B4723">
        <v>2007</v>
      </c>
      <c r="C4723" t="s">
        <v>410</v>
      </c>
      <c r="D4723">
        <v>1791</v>
      </c>
      <c r="E4723">
        <f>VLOOKUP(C4723,GDP!A$1:BG$265,49,FALSE)</f>
        <v>44411476557.03289</v>
      </c>
      <c r="F4723">
        <f>VLOOKUP(C4723,Population!A$1:BG$265,49,FALSE)</f>
        <v>7545338</v>
      </c>
      <c r="G4723">
        <f t="shared" si="73"/>
        <v>5885.9492519795522</v>
      </c>
    </row>
    <row r="4724" spans="1:7" x14ac:dyDescent="0.4">
      <c r="A4724">
        <v>23</v>
      </c>
      <c r="B4724">
        <v>2007</v>
      </c>
      <c r="C4724" t="s">
        <v>2073</v>
      </c>
      <c r="D4724">
        <v>1788</v>
      </c>
      <c r="E4724">
        <f>VLOOKUP(C4724,GDP!A$1:BG$265,49,FALSE)</f>
        <v>1299705247685.7644</v>
      </c>
      <c r="F4724">
        <f>VLOOKUP(C4724,Population!A$1:BG$265,49,FALSE)</f>
        <v>142805088</v>
      </c>
      <c r="G4724">
        <f t="shared" si="73"/>
        <v>9101.2530848044044</v>
      </c>
    </row>
    <row r="4725" spans="1:7" x14ac:dyDescent="0.4">
      <c r="A4725">
        <v>24</v>
      </c>
      <c r="B4725">
        <v>2007</v>
      </c>
      <c r="C4725" t="s">
        <v>199</v>
      </c>
      <c r="D4725">
        <v>1782</v>
      </c>
      <c r="E4725">
        <f>VLOOKUP(C4725,GDP!A$1:BG$265,49,FALSE)</f>
        <v>429063549983.74219</v>
      </c>
      <c r="F4725">
        <f>VLOOKUP(C4725,Population!A$1:BG$265,49,FALSE)</f>
        <v>38120560</v>
      </c>
      <c r="G4725">
        <f t="shared" si="73"/>
        <v>11255.436698299873</v>
      </c>
    </row>
    <row r="4726" spans="1:7" x14ac:dyDescent="0.4">
      <c r="A4726">
        <v>24</v>
      </c>
      <c r="B4726">
        <v>2007</v>
      </c>
      <c r="C4726" t="s">
        <v>1170</v>
      </c>
      <c r="D4726">
        <v>1782</v>
      </c>
      <c r="E4726">
        <f>VLOOKUP(C4726,GDP!A$1:BG$265,49,FALSE)</f>
        <v>4515264514430.5684</v>
      </c>
      <c r="F4726">
        <f>VLOOKUP(C4726,Population!A$1:BG$265,49,FALSE)</f>
        <v>128001000</v>
      </c>
      <c r="G4726">
        <f t="shared" si="73"/>
        <v>35275.228431266696</v>
      </c>
    </row>
    <row r="4727" spans="1:7" x14ac:dyDescent="0.4">
      <c r="A4727">
        <v>26</v>
      </c>
      <c r="B4727">
        <v>2007</v>
      </c>
      <c r="C4727" t="s">
        <v>678</v>
      </c>
      <c r="D4727">
        <v>1779</v>
      </c>
      <c r="E4727">
        <f>VLOOKUP(C4727,GDP!A$1:BG$265,49,FALSE)</f>
        <v>349881601458.55927</v>
      </c>
      <c r="F4727">
        <f>VLOOKUP(C4727,Population!A$1:BG$265,49,FALSE)</f>
        <v>72031103</v>
      </c>
      <c r="G4727">
        <f t="shared" si="73"/>
        <v>4857.368371251503</v>
      </c>
    </row>
    <row r="4728" spans="1:7" x14ac:dyDescent="0.4">
      <c r="A4728">
        <v>27</v>
      </c>
      <c r="B4728">
        <v>2007</v>
      </c>
      <c r="C4728" t="s">
        <v>192</v>
      </c>
      <c r="D4728">
        <v>1772</v>
      </c>
      <c r="E4728">
        <f>VLOOKUP(C4728,GDP!A$1:BG$265,49,FALSE)</f>
        <v>401082621082.62109</v>
      </c>
      <c r="F4728">
        <f>VLOOKUP(C4728,Population!A$1:BG$265,49,FALSE)</f>
        <v>4709153</v>
      </c>
      <c r="G4728">
        <f t="shared" si="73"/>
        <v>85170.86216621568</v>
      </c>
    </row>
    <row r="4729" spans="1:7" x14ac:dyDescent="0.4">
      <c r="A4729">
        <v>28</v>
      </c>
      <c r="B4729">
        <v>2007</v>
      </c>
      <c r="C4729" t="s">
        <v>2002</v>
      </c>
      <c r="D4729">
        <v>1770</v>
      </c>
      <c r="E4729">
        <f>VLOOKUP(C4729,GDP!A$1:BG$265,49,FALSE)</f>
        <v>269917519846.70132</v>
      </c>
      <c r="F4729">
        <f>VLOOKUP(C4729,Population!A$1:BG$265,49,FALSE)</f>
        <v>4398942</v>
      </c>
      <c r="G4729">
        <f t="shared" si="73"/>
        <v>61359.645079817223</v>
      </c>
    </row>
    <row r="4730" spans="1:7" x14ac:dyDescent="0.4">
      <c r="A4730">
        <v>29</v>
      </c>
      <c r="B4730">
        <v>2007</v>
      </c>
      <c r="C4730" t="s">
        <v>2109</v>
      </c>
      <c r="D4730">
        <v>1764</v>
      </c>
      <c r="E4730">
        <f>VLOOKUP(C4730,GDP!A$1:BG$265,49,FALSE)</f>
        <v>14477635000000</v>
      </c>
      <c r="F4730">
        <f>VLOOKUP(C4730,Population!A$1:BG$265,49,FALSE)</f>
        <v>301231207</v>
      </c>
      <c r="G4730">
        <f t="shared" si="73"/>
        <v>48061.537661335336</v>
      </c>
    </row>
    <row r="4731" spans="1:7" x14ac:dyDescent="0.4">
      <c r="A4731">
        <v>30</v>
      </c>
      <c r="B4731">
        <v>2007</v>
      </c>
      <c r="C4731" t="s">
        <v>1492</v>
      </c>
      <c r="D4731">
        <v>1762</v>
      </c>
      <c r="E4731">
        <f>VLOOKUP(C4731,GDP!A$1:BG$265,49,FALSE)</f>
        <v>24758819717.707443</v>
      </c>
      <c r="F4731">
        <f>VLOOKUP(C4731,Population!A$1:BG$265,49,FALSE)</f>
        <v>22700212</v>
      </c>
      <c r="G4731">
        <f t="shared" si="73"/>
        <v>1090.6867177146823</v>
      </c>
    </row>
    <row r="4732" spans="1:7" x14ac:dyDescent="0.4">
      <c r="A4732">
        <v>31</v>
      </c>
      <c r="B4732">
        <v>2007</v>
      </c>
      <c r="C4732" t="s">
        <v>281</v>
      </c>
      <c r="D4732">
        <v>1761</v>
      </c>
      <c r="E4732" t="e">
        <f>VLOOKUP(C4732,GDP!A$1:BG$265,49,FALSE)</f>
        <v>#N/A</v>
      </c>
      <c r="F4732" t="e">
        <f>VLOOKUP(C4732,Population!A$1:BG$265,49,FALSE)</f>
        <v>#N/A</v>
      </c>
      <c r="G4732" t="str">
        <f t="shared" si="73"/>
        <v>.</v>
      </c>
    </row>
    <row r="4733" spans="1:7" x14ac:dyDescent="0.4">
      <c r="A4733">
        <v>32</v>
      </c>
      <c r="B4733">
        <v>2007</v>
      </c>
      <c r="C4733" t="s">
        <v>1955</v>
      </c>
      <c r="D4733">
        <v>1758</v>
      </c>
      <c r="E4733">
        <f>VLOOKUP(C4733,GDP!A$1:BG$265,49,FALSE)</f>
        <v>20343635319.617382</v>
      </c>
      <c r="F4733">
        <f>VLOOKUP(C4733,Population!A$1:BG$265,49,FALSE)</f>
        <v>19085941</v>
      </c>
      <c r="G4733">
        <f t="shared" si="73"/>
        <v>1065.8963746989148</v>
      </c>
    </row>
    <row r="4734" spans="1:7" x14ac:dyDescent="0.4">
      <c r="A4734">
        <v>33</v>
      </c>
      <c r="B4734">
        <v>2007</v>
      </c>
      <c r="C4734" t="s">
        <v>1064</v>
      </c>
      <c r="D4734">
        <v>1752</v>
      </c>
      <c r="E4734">
        <f>VLOOKUP(C4734,GDP!A$1:BG$265,49,FALSE)</f>
        <v>166451213395.63986</v>
      </c>
      <c r="F4734">
        <f>VLOOKUP(C4734,Population!A$1:BG$265,49,FALSE)</f>
        <v>146417024</v>
      </c>
      <c r="G4734">
        <f t="shared" si="73"/>
        <v>1136.8296448617878</v>
      </c>
    </row>
    <row r="4735" spans="1:7" x14ac:dyDescent="0.4">
      <c r="A4735">
        <v>34</v>
      </c>
      <c r="B4735">
        <v>2007</v>
      </c>
      <c r="C4735" t="s">
        <v>1607</v>
      </c>
      <c r="D4735">
        <v>1751</v>
      </c>
      <c r="E4735">
        <f>VLOOKUP(C4735,GDP!A$1:BG$265,49,FALSE)</f>
        <v>40289556656.145485</v>
      </c>
      <c r="F4735">
        <f>VLOOKUP(C4735,Population!A$1:BG$265,49,FALSE)</f>
        <v>7381579</v>
      </c>
      <c r="G4735">
        <f t="shared" si="73"/>
        <v>5458.121718421693</v>
      </c>
    </row>
    <row r="4736" spans="1:7" x14ac:dyDescent="0.4">
      <c r="A4736">
        <v>35</v>
      </c>
      <c r="B4736">
        <v>2007</v>
      </c>
      <c r="C4736" t="s">
        <v>505</v>
      </c>
      <c r="D4736">
        <v>1744</v>
      </c>
      <c r="E4736">
        <f>VLOOKUP(C4736,GDP!A$1:BG$265,49,FALSE)</f>
        <v>178706717752.73239</v>
      </c>
      <c r="F4736">
        <f>VLOOKUP(C4736,Population!A$1:BG$265,49,FALSE)</f>
        <v>7180100</v>
      </c>
      <c r="G4736">
        <f t="shared" si="73"/>
        <v>24889.168361545439</v>
      </c>
    </row>
    <row r="4737" spans="1:7" x14ac:dyDescent="0.4">
      <c r="A4737">
        <v>36</v>
      </c>
      <c r="B4737">
        <v>2007</v>
      </c>
      <c r="C4737" t="s">
        <v>709</v>
      </c>
      <c r="D4737">
        <v>1738</v>
      </c>
      <c r="E4737">
        <f>VLOOKUP(C4737,GDP!A$1:BG$265,49,FALSE)</f>
        <v>22365265025.66003</v>
      </c>
      <c r="F4737">
        <f>VLOOKUP(C4737,Population!A$1:BG$265,49,FALSE)</f>
        <v>18395389</v>
      </c>
      <c r="G4737">
        <f t="shared" si="73"/>
        <v>1215.8082128983535</v>
      </c>
    </row>
    <row r="4738" spans="1:7" x14ac:dyDescent="0.4">
      <c r="A4738">
        <v>37</v>
      </c>
      <c r="B4738">
        <v>2007</v>
      </c>
      <c r="C4738" t="s">
        <v>565</v>
      </c>
      <c r="D4738">
        <v>1732</v>
      </c>
      <c r="E4738">
        <f>VLOOKUP(C4738,GDP!A$1:BG$265,49,FALSE)</f>
        <v>851962785585.30261</v>
      </c>
      <c r="F4738">
        <f>VLOOKUP(C4738,Population!A$1:BG$265,49,FALSE)</f>
        <v>20827600</v>
      </c>
      <c r="G4738">
        <f t="shared" si="73"/>
        <v>40905.470893684469</v>
      </c>
    </row>
    <row r="4739" spans="1:7" x14ac:dyDescent="0.4">
      <c r="A4739">
        <v>38</v>
      </c>
      <c r="B4739">
        <v>2007</v>
      </c>
      <c r="C4739" t="s">
        <v>1509</v>
      </c>
      <c r="D4739">
        <v>1731</v>
      </c>
      <c r="E4739">
        <f>VLOOKUP(C4739,GDP!A$1:BG$265,49,FALSE)</f>
        <v>142719009900.99011</v>
      </c>
      <c r="F4739">
        <f>VLOOKUP(C4739,Population!A$1:BG$265,49,FALSE)</f>
        <v>46509350</v>
      </c>
      <c r="G4739">
        <f t="shared" ref="G4739:G4802" si="74">IFERROR(IF(E4739*F4739=0,".",E4739/F4739),".")</f>
        <v>3068.6089979969643</v>
      </c>
    </row>
    <row r="4740" spans="1:7" x14ac:dyDescent="0.4">
      <c r="A4740">
        <v>39</v>
      </c>
      <c r="B4740">
        <v>2007</v>
      </c>
      <c r="C4740" t="s">
        <v>70</v>
      </c>
      <c r="D4740">
        <v>1728</v>
      </c>
      <c r="E4740">
        <f>VLOOKUP(C4740,GDP!A$1:BG$265,49,FALSE)</f>
        <v>173605968179.25516</v>
      </c>
      <c r="F4740">
        <f>VLOOKUP(C4740,Population!A$1:BG$265,49,FALSE)</f>
        <v>16491687</v>
      </c>
      <c r="G4740">
        <f t="shared" si="74"/>
        <v>10526.877461308546</v>
      </c>
    </row>
    <row r="4741" spans="1:7" x14ac:dyDescent="0.4">
      <c r="A4741">
        <v>40</v>
      </c>
      <c r="B4741">
        <v>2007</v>
      </c>
      <c r="C4741" t="s">
        <v>1976</v>
      </c>
      <c r="D4741">
        <v>1688</v>
      </c>
      <c r="E4741">
        <f>VLOOKUP(C4741,GDP!A$1:BG$265,49,FALSE)</f>
        <v>255384615384.61539</v>
      </c>
      <c r="F4741">
        <f>VLOOKUP(C4741,Population!A$1:BG$265,49,FALSE)</f>
        <v>5288720</v>
      </c>
      <c r="G4741">
        <f t="shared" si="74"/>
        <v>48288.549097818635</v>
      </c>
    </row>
    <row r="4742" spans="1:7" x14ac:dyDescent="0.4">
      <c r="A4742">
        <v>41</v>
      </c>
      <c r="B4742">
        <v>2007</v>
      </c>
      <c r="C4742" t="s">
        <v>109</v>
      </c>
      <c r="D4742">
        <v>1683</v>
      </c>
      <c r="E4742">
        <f>VLOOKUP(C4742,GDP!A$1:BG$265,49,FALSE)</f>
        <v>130478960092.49852</v>
      </c>
      <c r="F4742">
        <f>VLOOKUP(C4742,Population!A$1:BG$265,49,FALSE)</f>
        <v>79537253</v>
      </c>
      <c r="G4742">
        <f t="shared" si="74"/>
        <v>1640.4760683965101</v>
      </c>
    </row>
    <row r="4743" spans="1:7" x14ac:dyDescent="0.4">
      <c r="A4743">
        <v>42</v>
      </c>
      <c r="B4743">
        <v>2007</v>
      </c>
      <c r="C4743" t="s">
        <v>522</v>
      </c>
      <c r="D4743">
        <v>1681</v>
      </c>
      <c r="E4743">
        <f>VLOOKUP(C4743,GDP!A$1:BG$265,49,FALSE)</f>
        <v>79041294874.455292</v>
      </c>
      <c r="F4743">
        <f>VLOOKUP(C4743,Population!A$1:BG$265,49,FALSE)</f>
        <v>31225881</v>
      </c>
      <c r="G4743">
        <f t="shared" si="74"/>
        <v>2531.2750943505898</v>
      </c>
    </row>
    <row r="4744" spans="1:7" x14ac:dyDescent="0.4">
      <c r="A4744">
        <v>43</v>
      </c>
      <c r="B4744">
        <v>2007</v>
      </c>
      <c r="C4744" t="s">
        <v>1312</v>
      </c>
      <c r="D4744">
        <v>1673</v>
      </c>
      <c r="E4744">
        <f>VLOOKUP(C4744,GDP!A$1:BG$265,49,FALSE)</f>
        <v>51007777000.000008</v>
      </c>
      <c r="F4744">
        <f>VLOOKUP(C4744,Population!A$1:BG$265,49,FALSE)</f>
        <v>14205453</v>
      </c>
      <c r="G4744">
        <f t="shared" si="74"/>
        <v>3590.7180855126553</v>
      </c>
    </row>
    <row r="4745" spans="1:7" x14ac:dyDescent="0.4">
      <c r="A4745">
        <v>44</v>
      </c>
      <c r="B4745">
        <v>2007</v>
      </c>
      <c r="C4745" t="s">
        <v>2042</v>
      </c>
      <c r="D4745">
        <v>1671</v>
      </c>
      <c r="E4745">
        <f>VLOOKUP(C4745,GDP!A$1:BG$265,49,FALSE)</f>
        <v>3680710375.0342183</v>
      </c>
      <c r="F4745">
        <f>VLOOKUP(C4745,Population!A$1:BG$265,49,FALSE)</f>
        <v>615875</v>
      </c>
      <c r="G4745">
        <f t="shared" si="74"/>
        <v>5976.3919221176675</v>
      </c>
    </row>
    <row r="4746" spans="1:7" x14ac:dyDescent="0.4">
      <c r="A4746">
        <v>45</v>
      </c>
      <c r="B4746">
        <v>2007</v>
      </c>
      <c r="C4746" t="s">
        <v>2284</v>
      </c>
      <c r="D4746">
        <v>1670</v>
      </c>
      <c r="E4746">
        <f>VLOOKUP(C4746,GDP!A$1:BG$265,49,FALSE)</f>
        <v>230364012575.68701</v>
      </c>
      <c r="F4746">
        <f>VLOOKUP(C4746,Population!A$1:BG$265,49,FALSE)</f>
        <v>27691965</v>
      </c>
      <c r="G4746">
        <f t="shared" si="74"/>
        <v>8318.803399314098</v>
      </c>
    </row>
    <row r="4747" spans="1:7" x14ac:dyDescent="0.4">
      <c r="A4747">
        <v>46</v>
      </c>
      <c r="B4747">
        <v>2007</v>
      </c>
      <c r="C4747" t="s">
        <v>739</v>
      </c>
      <c r="D4747">
        <v>1665</v>
      </c>
      <c r="E4747">
        <f>VLOOKUP(C4747,GDP!A$1:BG$265,49,FALSE)</f>
        <v>12275501784.297134</v>
      </c>
      <c r="F4747">
        <f>VLOOKUP(C4747,Population!A$1:BG$265,49,FALSE)</f>
        <v>7707972</v>
      </c>
      <c r="G4747">
        <f t="shared" si="74"/>
        <v>1592.5721816707603</v>
      </c>
    </row>
    <row r="4748" spans="1:7" x14ac:dyDescent="0.4">
      <c r="A4748">
        <v>47</v>
      </c>
      <c r="B4748">
        <v>2007</v>
      </c>
      <c r="C4748" t="s">
        <v>2255</v>
      </c>
      <c r="D4748">
        <v>1661</v>
      </c>
      <c r="E4748">
        <f>VLOOKUP(C4748,GDP!A$1:BG$265,49,FALSE)</f>
        <v>1122679154632.4143</v>
      </c>
      <c r="F4748">
        <f>VLOOKUP(C4748,Population!A$1:BG$265,49,FALSE)</f>
        <v>48683638</v>
      </c>
      <c r="G4748">
        <f t="shared" si="74"/>
        <v>23060.707883671599</v>
      </c>
    </row>
    <row r="4749" spans="1:7" x14ac:dyDescent="0.4">
      <c r="A4749">
        <v>48</v>
      </c>
      <c r="B4749">
        <v>2007</v>
      </c>
      <c r="C4749" t="s">
        <v>1046</v>
      </c>
      <c r="D4749">
        <v>1656</v>
      </c>
      <c r="E4749">
        <f>VLOOKUP(C4749,GDP!A$1:BG$265,49,FALSE)</f>
        <v>415964509673.11536</v>
      </c>
      <c r="F4749">
        <f>VLOOKUP(C4749,Population!A$1:BG$265,49,FALSE)</f>
        <v>25252569</v>
      </c>
      <c r="G4749">
        <f t="shared" si="74"/>
        <v>16472.166046674909</v>
      </c>
    </row>
    <row r="4750" spans="1:7" x14ac:dyDescent="0.4">
      <c r="A4750">
        <v>49</v>
      </c>
      <c r="B4750">
        <v>2007</v>
      </c>
      <c r="C4750" t="s">
        <v>1261</v>
      </c>
      <c r="D4750">
        <v>1655</v>
      </c>
      <c r="E4750">
        <f>VLOOKUP(C4750,GDP!A$1:BG$265,49,FALSE)</f>
        <v>11284603070.565289</v>
      </c>
      <c r="F4750">
        <f>VLOOKUP(C4750,Population!A$1:BG$265,49,FALSE)</f>
        <v>11873557</v>
      </c>
      <c r="G4750">
        <f t="shared" si="74"/>
        <v>950.39785218239899</v>
      </c>
    </row>
    <row r="4751" spans="1:7" x14ac:dyDescent="0.4">
      <c r="A4751">
        <v>50</v>
      </c>
      <c r="B4751">
        <v>2007</v>
      </c>
      <c r="C4751" t="s">
        <v>1629</v>
      </c>
      <c r="D4751">
        <v>1654</v>
      </c>
      <c r="E4751">
        <f>VLOOKUP(C4751,GDP!A$1:BG$265,49,FALSE)</f>
        <v>86304245825.34903</v>
      </c>
      <c r="F4751">
        <f>VLOOKUP(C4751,Population!A$1:BG$265,49,FALSE)</f>
        <v>5374622</v>
      </c>
      <c r="G4751">
        <f t="shared" si="74"/>
        <v>16057.733143902777</v>
      </c>
    </row>
    <row r="4752" spans="1:7" x14ac:dyDescent="0.4">
      <c r="A4752">
        <v>51</v>
      </c>
      <c r="B4752">
        <v>2007</v>
      </c>
      <c r="C4752" t="s">
        <v>851</v>
      </c>
      <c r="D4752">
        <v>1644</v>
      </c>
      <c r="E4752">
        <f>VLOOKUP(C4752,GDP!A$1:BG$265,49,FALSE)</f>
        <v>88840050497.095734</v>
      </c>
      <c r="F4752">
        <f>VLOOKUP(C4752,Population!A$1:BG$265,49,FALSE)</f>
        <v>28390433</v>
      </c>
      <c r="G4752">
        <f t="shared" si="74"/>
        <v>3129.2249222509477</v>
      </c>
    </row>
    <row r="4753" spans="1:7" x14ac:dyDescent="0.4">
      <c r="A4753">
        <v>52</v>
      </c>
      <c r="B4753">
        <v>2007</v>
      </c>
      <c r="C4753" t="s">
        <v>43</v>
      </c>
      <c r="D4753">
        <v>1641</v>
      </c>
      <c r="E4753">
        <f>VLOOKUP(C4753,GDP!A$1:BG$265,49,FALSE)</f>
        <v>471821105940.323</v>
      </c>
      <c r="F4753">
        <f>VLOOKUP(C4753,Population!A$1:BG$265,49,FALSE)</f>
        <v>10625700</v>
      </c>
      <c r="G4753">
        <f t="shared" si="74"/>
        <v>44403.766899152339</v>
      </c>
    </row>
    <row r="4754" spans="1:7" x14ac:dyDescent="0.4">
      <c r="A4754">
        <v>53</v>
      </c>
      <c r="B4754">
        <v>2007</v>
      </c>
      <c r="C4754" t="s">
        <v>934</v>
      </c>
      <c r="D4754">
        <v>1639</v>
      </c>
      <c r="E4754">
        <f>VLOOKUP(C4754,GDP!A$1:BG$265,49,FALSE)</f>
        <v>26743874205.940403</v>
      </c>
      <c r="F4754">
        <f>VLOOKUP(C4754,Population!A$1:BG$265,49,FALSE)</f>
        <v>4369469</v>
      </c>
      <c r="G4754">
        <f t="shared" si="74"/>
        <v>6120.6233997633126</v>
      </c>
    </row>
    <row r="4755" spans="1:7" x14ac:dyDescent="0.4">
      <c r="A4755">
        <v>54</v>
      </c>
      <c r="B4755">
        <v>2007</v>
      </c>
      <c r="C4755" t="s">
        <v>637</v>
      </c>
      <c r="D4755">
        <v>1638</v>
      </c>
      <c r="E4755">
        <f>VLOOKUP(C4755,GDP!A$1:BG$265,49,FALSE)</f>
        <v>38908069299.203995</v>
      </c>
      <c r="F4755">
        <f>VLOOKUP(C4755,Population!A$1:BG$265,49,FALSE)</f>
        <v>10298087</v>
      </c>
      <c r="G4755">
        <f t="shared" si="74"/>
        <v>3778.1841714100874</v>
      </c>
    </row>
    <row r="4756" spans="1:7" x14ac:dyDescent="0.4">
      <c r="A4756">
        <v>55</v>
      </c>
      <c r="B4756">
        <v>2007</v>
      </c>
      <c r="C4756" t="s">
        <v>60</v>
      </c>
      <c r="D4756">
        <v>1632</v>
      </c>
      <c r="E4756">
        <f>VLOOKUP(C4756,GDP!A$1:BG$265,49,FALSE)</f>
        <v>102170981144.13551</v>
      </c>
      <c r="F4756">
        <f>VLOOKUP(C4756,Population!A$1:BG$265,49,FALSE)</f>
        <v>28292724</v>
      </c>
      <c r="G4756">
        <f t="shared" si="74"/>
        <v>3611.2104703716586</v>
      </c>
    </row>
    <row r="4757" spans="1:7" x14ac:dyDescent="0.4">
      <c r="A4757">
        <v>56</v>
      </c>
      <c r="B4757">
        <v>2007</v>
      </c>
      <c r="C4757" t="s">
        <v>351</v>
      </c>
      <c r="D4757">
        <v>1630</v>
      </c>
      <c r="E4757" t="e">
        <f>VLOOKUP(C4757,GDP!A$1:BG$265,49,FALSE)</f>
        <v>#N/A</v>
      </c>
      <c r="F4757" t="e">
        <f>VLOOKUP(C4757,Population!A$1:BG$265,49,FALSE)</f>
        <v>#N/A</v>
      </c>
      <c r="G4757" t="str">
        <f t="shared" si="74"/>
        <v>.</v>
      </c>
    </row>
    <row r="4758" spans="1:7" x14ac:dyDescent="0.4">
      <c r="A4758">
        <v>57</v>
      </c>
      <c r="B4758">
        <v>2007</v>
      </c>
      <c r="C4758" t="s">
        <v>815</v>
      </c>
      <c r="D4758">
        <v>1628</v>
      </c>
      <c r="E4758">
        <f>VLOOKUP(C4758,GDP!A$1:BG$265,49,FALSE)</f>
        <v>1464977190205.7537</v>
      </c>
      <c r="F4758">
        <f>VLOOKUP(C4758,Population!A$1:BG$265,49,FALSE)</f>
        <v>32887928</v>
      </c>
      <c r="G4758">
        <f t="shared" si="74"/>
        <v>44544.526800403895</v>
      </c>
    </row>
    <row r="4759" spans="1:7" x14ac:dyDescent="0.4">
      <c r="A4759">
        <v>58</v>
      </c>
      <c r="B4759">
        <v>2007</v>
      </c>
      <c r="C4759" t="s">
        <v>1983</v>
      </c>
      <c r="D4759">
        <v>1619</v>
      </c>
      <c r="E4759">
        <f>VLOOKUP(C4759,GDP!A$1:BG$265,49,FALSE)</f>
        <v>5836261225.2373247</v>
      </c>
      <c r="F4759">
        <f>VLOOKUP(C4759,Population!A$1:BG$265,49,FALSE)</f>
        <v>10096727</v>
      </c>
      <c r="G4759">
        <f t="shared" si="74"/>
        <v>578.03496373006067</v>
      </c>
    </row>
    <row r="4760" spans="1:7" x14ac:dyDescent="0.4">
      <c r="A4760">
        <v>59</v>
      </c>
      <c r="B4760">
        <v>2007</v>
      </c>
      <c r="C4760" t="s">
        <v>100</v>
      </c>
      <c r="D4760">
        <v>1599</v>
      </c>
      <c r="E4760">
        <f>VLOOKUP(C4760,GDP!A$1:BG$265,49,FALSE)</f>
        <v>388691445387.35284</v>
      </c>
      <c r="F4760">
        <f>VLOOKUP(C4760,Population!A$1:BG$265,49,FALSE)</f>
        <v>8295487</v>
      </c>
      <c r="G4760">
        <f t="shared" si="74"/>
        <v>46855.771745209517</v>
      </c>
    </row>
    <row r="4761" spans="1:7" x14ac:dyDescent="0.4">
      <c r="A4761">
        <v>60</v>
      </c>
      <c r="B4761">
        <v>2007</v>
      </c>
      <c r="C4761" t="s">
        <v>2026</v>
      </c>
      <c r="D4761">
        <v>1581</v>
      </c>
      <c r="E4761">
        <f>VLOOKUP(C4761,GDP!A$1:BG$265,49,FALSE)</f>
        <v>39738180076.628349</v>
      </c>
      <c r="F4761">
        <f>VLOOKUP(C4761,Population!A$1:BG$265,49,FALSE)</f>
        <v>3231294</v>
      </c>
      <c r="G4761">
        <f t="shared" si="74"/>
        <v>12297.915348039623</v>
      </c>
    </row>
    <row r="4762" spans="1:7" x14ac:dyDescent="0.4">
      <c r="A4762">
        <v>61</v>
      </c>
      <c r="B4762">
        <v>2007</v>
      </c>
      <c r="C4762" t="s">
        <v>2002</v>
      </c>
      <c r="D4762">
        <v>1579</v>
      </c>
      <c r="E4762">
        <f>VLOOKUP(C4762,GDP!A$1:BG$265,49,FALSE)</f>
        <v>269917519846.70132</v>
      </c>
      <c r="F4762">
        <f>VLOOKUP(C4762,Population!A$1:BG$265,49,FALSE)</f>
        <v>4398942</v>
      </c>
      <c r="G4762">
        <f t="shared" si="74"/>
        <v>61359.645079817223</v>
      </c>
    </row>
    <row r="4763" spans="1:7" x14ac:dyDescent="0.4">
      <c r="A4763">
        <v>62</v>
      </c>
      <c r="B4763">
        <v>2007</v>
      </c>
      <c r="C4763" t="s">
        <v>108</v>
      </c>
      <c r="D4763">
        <v>1573</v>
      </c>
      <c r="E4763">
        <f>VLOOKUP(C4763,GDP!A$1:BG$265,49,FALSE)</f>
        <v>139850794387.2811</v>
      </c>
      <c r="F4763">
        <f>VLOOKUP(C4763,Population!A$1:BG$265,49,FALSE)</f>
        <v>10055780</v>
      </c>
      <c r="G4763">
        <f t="shared" si="74"/>
        <v>13907.50338484743</v>
      </c>
    </row>
    <row r="4764" spans="1:7" x14ac:dyDescent="0.4">
      <c r="A4764">
        <v>63</v>
      </c>
      <c r="B4764">
        <v>2007</v>
      </c>
      <c r="C4764" t="s">
        <v>2061</v>
      </c>
      <c r="D4764">
        <v>1571</v>
      </c>
      <c r="E4764">
        <f>VLOOKUP(C4764,GDP!A$1:BG$265,49,FALSE)</f>
        <v>21295984200</v>
      </c>
      <c r="F4764">
        <f>VLOOKUP(C4764,Population!A$1:BG$265,49,FALSE)</f>
        <v>3453807</v>
      </c>
      <c r="G4764">
        <f t="shared" si="74"/>
        <v>6165.9450571499801</v>
      </c>
    </row>
    <row r="4765" spans="1:7" x14ac:dyDescent="0.4">
      <c r="A4765">
        <v>64</v>
      </c>
      <c r="B4765">
        <v>2007</v>
      </c>
      <c r="C4765" t="s">
        <v>1954</v>
      </c>
      <c r="D4765">
        <v>1570</v>
      </c>
      <c r="E4765">
        <f>VLOOKUP(C4765,GDP!A$1:BG$265,49,FALSE)</f>
        <v>3552182311652.9741</v>
      </c>
      <c r="F4765">
        <f>VLOOKUP(C4765,Population!A$1:BG$265,49,FALSE)</f>
        <v>1317885000</v>
      </c>
      <c r="G4765">
        <f t="shared" si="74"/>
        <v>2695.3659170966921</v>
      </c>
    </row>
    <row r="4766" spans="1:7" x14ac:dyDescent="0.4">
      <c r="A4766">
        <v>65</v>
      </c>
      <c r="B4766">
        <v>2007</v>
      </c>
      <c r="C4766" t="s">
        <v>2038</v>
      </c>
      <c r="D4766">
        <v>1568</v>
      </c>
      <c r="E4766">
        <f>VLOOKUP(C4766,GDP!A$1:BG$265,49,FALSE)</f>
        <v>8145694631.8835354</v>
      </c>
      <c r="F4766">
        <f>VLOOKUP(C4766,Population!A$1:BG$265,49,FALSE)</f>
        <v>13675606</v>
      </c>
      <c r="G4766">
        <f t="shared" si="74"/>
        <v>595.63683188032292</v>
      </c>
    </row>
    <row r="4767" spans="1:7" x14ac:dyDescent="0.4">
      <c r="A4767">
        <v>66</v>
      </c>
      <c r="B4767">
        <v>2007</v>
      </c>
      <c r="C4767" t="s">
        <v>1944</v>
      </c>
      <c r="D4767">
        <v>1566</v>
      </c>
      <c r="E4767">
        <f>VLOOKUP(C4767,GDP!A$1:BG$265,49,FALSE)</f>
        <v>45277399813.606705</v>
      </c>
      <c r="F4767">
        <f>VLOOKUP(C4767,Population!A$1:BG$265,49,FALSE)</f>
        <v>9560953</v>
      </c>
      <c r="G4767">
        <f t="shared" si="74"/>
        <v>4735.6576079399938</v>
      </c>
    </row>
    <row r="4768" spans="1:7" x14ac:dyDescent="0.4">
      <c r="A4768">
        <v>67</v>
      </c>
      <c r="B4768">
        <v>2007</v>
      </c>
      <c r="C4768" t="s">
        <v>2120</v>
      </c>
      <c r="D4768">
        <v>1565</v>
      </c>
      <c r="E4768">
        <f>VLOOKUP(C4768,GDP!A$1:BG$265,49,FALSE)</f>
        <v>14056957976.264833</v>
      </c>
      <c r="F4768">
        <f>VLOOKUP(C4768,Population!A$1:BG$265,49,FALSE)</f>
        <v>12725974</v>
      </c>
      <c r="G4768">
        <f t="shared" si="74"/>
        <v>1104.5879848776081</v>
      </c>
    </row>
    <row r="4769" spans="1:7" x14ac:dyDescent="0.4">
      <c r="A4769">
        <v>68</v>
      </c>
      <c r="B4769">
        <v>2007</v>
      </c>
      <c r="C4769" t="s">
        <v>1180</v>
      </c>
      <c r="D4769">
        <v>1563</v>
      </c>
      <c r="E4769">
        <f>VLOOKUP(C4769,GDP!A$1:BG$265,49,FALSE)</f>
        <v>12824094989.863884</v>
      </c>
      <c r="F4769">
        <f>VLOOKUP(C4769,Population!A$1:BG$265,49,FALSE)</f>
        <v>2775467</v>
      </c>
      <c r="G4769">
        <f t="shared" si="74"/>
        <v>4620.517912792292</v>
      </c>
    </row>
    <row r="4770" spans="1:7" x14ac:dyDescent="0.4">
      <c r="A4770">
        <v>69</v>
      </c>
      <c r="B4770">
        <v>2007</v>
      </c>
      <c r="C4770" t="s">
        <v>2110</v>
      </c>
      <c r="D4770">
        <v>1557</v>
      </c>
      <c r="E4770">
        <f>VLOOKUP(C4770,GDP!A$1:BG$265,49,FALSE)</f>
        <v>22311393927.881721</v>
      </c>
      <c r="F4770">
        <f>VLOOKUP(C4770,Population!A$1:BG$265,49,FALSE)</f>
        <v>26868000</v>
      </c>
      <c r="G4770">
        <f t="shared" si="74"/>
        <v>830.40769420432196</v>
      </c>
    </row>
    <row r="4771" spans="1:7" x14ac:dyDescent="0.4">
      <c r="A4771">
        <v>70</v>
      </c>
      <c r="B4771">
        <v>2007</v>
      </c>
      <c r="C4771" t="s">
        <v>74</v>
      </c>
      <c r="D4771">
        <v>1556</v>
      </c>
      <c r="E4771">
        <f>VLOOKUP(C4771,GDP!A$1:BG$265,49,FALSE)</f>
        <v>13120183156.714895</v>
      </c>
      <c r="F4771">
        <f>VLOOKUP(C4771,Population!A$1:BG$265,49,FALSE)</f>
        <v>9441444</v>
      </c>
      <c r="G4771">
        <f t="shared" si="74"/>
        <v>1389.6373432617822</v>
      </c>
    </row>
    <row r="4772" spans="1:7" x14ac:dyDescent="0.4">
      <c r="A4772">
        <v>71</v>
      </c>
      <c r="B4772">
        <v>2007</v>
      </c>
      <c r="C4772" t="s">
        <v>2287</v>
      </c>
      <c r="D4772">
        <v>1555</v>
      </c>
      <c r="E4772">
        <f>VLOOKUP(C4772,GDP!A$1:BG$265,49,FALSE)</f>
        <v>8336478142.0887203</v>
      </c>
      <c r="F4772">
        <f>VLOOKUP(C4772,Population!A$1:BG$265,49,FALSE)</f>
        <v>2065458</v>
      </c>
      <c r="G4772">
        <f t="shared" si="74"/>
        <v>4036.1402372203747</v>
      </c>
    </row>
    <row r="4773" spans="1:7" x14ac:dyDescent="0.4">
      <c r="A4773">
        <v>72</v>
      </c>
      <c r="B4773">
        <v>2007</v>
      </c>
      <c r="C4773" t="s">
        <v>591</v>
      </c>
      <c r="D4773">
        <v>1549</v>
      </c>
      <c r="E4773">
        <f>VLOOKUP(C4773,GDP!A$1:BG$265,49,FALSE)</f>
        <v>5885325589.9764175</v>
      </c>
      <c r="F4773">
        <f>VLOOKUP(C4773,Population!A$1:BG$265,49,FALSE)</f>
        <v>9556889</v>
      </c>
      <c r="G4773">
        <f t="shared" si="74"/>
        <v>615.82023082787896</v>
      </c>
    </row>
    <row r="4774" spans="1:7" x14ac:dyDescent="0.4">
      <c r="A4774">
        <v>73</v>
      </c>
      <c r="B4774">
        <v>2007</v>
      </c>
      <c r="C4774" t="s">
        <v>719</v>
      </c>
      <c r="D4774">
        <v>1547</v>
      </c>
      <c r="E4774">
        <f>VLOOKUP(C4774,GDP!A$1:BG$265,49,FALSE)</f>
        <v>137316087308.00323</v>
      </c>
      <c r="F4774">
        <f>VLOOKUP(C4774,Population!A$1:BG$265,49,FALSE)</f>
        <v>4223800</v>
      </c>
      <c r="G4774">
        <f t="shared" si="74"/>
        <v>32510.082699939208</v>
      </c>
    </row>
    <row r="4775" spans="1:7" x14ac:dyDescent="0.4">
      <c r="A4775">
        <v>74</v>
      </c>
      <c r="B4775">
        <v>2007</v>
      </c>
      <c r="C4775" t="s">
        <v>1302</v>
      </c>
      <c r="D4775">
        <v>1541</v>
      </c>
      <c r="E4775">
        <f>VLOOKUP(C4775,GDP!A$1:BG$265,49,FALSE)</f>
        <v>48114688201.478233</v>
      </c>
      <c r="F4775">
        <f>VLOOKUP(C4775,Population!A$1:BG$265,49,FALSE)</f>
        <v>2018122</v>
      </c>
      <c r="G4775">
        <f t="shared" si="74"/>
        <v>23841.317919074383</v>
      </c>
    </row>
    <row r="4776" spans="1:7" x14ac:dyDescent="0.4">
      <c r="A4776">
        <v>75</v>
      </c>
      <c r="B4776">
        <v>2007</v>
      </c>
      <c r="C4776" t="s">
        <v>1943</v>
      </c>
      <c r="D4776">
        <v>1540</v>
      </c>
      <c r="E4776">
        <f>VLOOKUP(C4776,GDP!A$1:BG$265,49,FALSE)</f>
        <v>15776422673.19804</v>
      </c>
      <c r="F4776">
        <f>VLOOKUP(C4776,Population!A$1:BG$265,49,FALSE)</f>
        <v>3774000</v>
      </c>
      <c r="G4776">
        <f t="shared" si="74"/>
        <v>4180.2921762580918</v>
      </c>
    </row>
    <row r="4777" spans="1:7" x14ac:dyDescent="0.4">
      <c r="A4777">
        <v>76</v>
      </c>
      <c r="B4777">
        <v>2007</v>
      </c>
      <c r="C4777" t="s">
        <v>2058</v>
      </c>
      <c r="D4777">
        <v>1539</v>
      </c>
      <c r="E4777">
        <f>VLOOKUP(C4777,GDP!A$1:BG$265,49,FALSE)</f>
        <v>42085305591.677505</v>
      </c>
      <c r="F4777">
        <f>VLOOKUP(C4777,Population!A$1:BG$265,49,FALSE)</f>
        <v>2662762</v>
      </c>
      <c r="G4777">
        <f t="shared" si="74"/>
        <v>15805.132261793395</v>
      </c>
    </row>
    <row r="4778" spans="1:7" x14ac:dyDescent="0.4">
      <c r="A4778">
        <v>77</v>
      </c>
      <c r="B4778">
        <v>2007</v>
      </c>
      <c r="C4778" t="s">
        <v>1981</v>
      </c>
      <c r="D4778">
        <v>1538</v>
      </c>
      <c r="E4778">
        <f>VLOOKUP(C4778,GDP!A$1:BG$265,49,FALSE)</f>
        <v>10172869679.736605</v>
      </c>
      <c r="F4778">
        <f>VLOOKUP(C4778,Population!A$1:BG$265,49,FALSE)</f>
        <v>4082000</v>
      </c>
      <c r="G4778">
        <f t="shared" si="74"/>
        <v>2492.128779945273</v>
      </c>
    </row>
    <row r="4779" spans="1:7" x14ac:dyDescent="0.4">
      <c r="A4779">
        <v>78</v>
      </c>
      <c r="B4779">
        <v>2007</v>
      </c>
      <c r="C4779" t="s">
        <v>1961</v>
      </c>
      <c r="D4779">
        <v>1531</v>
      </c>
      <c r="E4779">
        <f>VLOOKUP(C4779,GDP!A$1:BG$265,49,FALSE)</f>
        <v>24077470572.132492</v>
      </c>
      <c r="F4779">
        <f>VLOOKUP(C4779,Population!A$1:BG$265,49,FALSE)</f>
        <v>1063712</v>
      </c>
      <c r="G4779">
        <f t="shared" si="74"/>
        <v>22635.328521378429</v>
      </c>
    </row>
    <row r="4780" spans="1:7" x14ac:dyDescent="0.4">
      <c r="A4780">
        <v>79</v>
      </c>
      <c r="B4780">
        <v>2007</v>
      </c>
      <c r="C4780" t="s">
        <v>1474</v>
      </c>
      <c r="D4780">
        <v>1529</v>
      </c>
      <c r="E4780">
        <f>VLOOKUP(C4780,GDP!A$1:BG$265,49,FALSE)</f>
        <v>60448924661.793518</v>
      </c>
      <c r="F4780">
        <f>VLOOKUP(C4780,Population!A$1:BG$265,49,FALSE)</f>
        <v>20997687</v>
      </c>
      <c r="G4780">
        <f t="shared" si="74"/>
        <v>2878.8373053562291</v>
      </c>
    </row>
    <row r="4781" spans="1:7" x14ac:dyDescent="0.4">
      <c r="A4781">
        <v>80</v>
      </c>
      <c r="B4781">
        <v>2007</v>
      </c>
      <c r="C4781" t="s">
        <v>2282</v>
      </c>
      <c r="D4781">
        <v>1523</v>
      </c>
      <c r="E4781">
        <f>VLOOKUP(C4781,GDP!A$1:BG$265,49,FALSE)</f>
        <v>40405006007.208649</v>
      </c>
      <c r="F4781">
        <f>VLOOKUP(C4781,Population!A$1:BG$265,49,FALSE)</f>
        <v>19632806</v>
      </c>
      <c r="G4781">
        <f t="shared" si="74"/>
        <v>2058.0352093943497</v>
      </c>
    </row>
    <row r="4782" spans="1:7" x14ac:dyDescent="0.4">
      <c r="A4782">
        <v>81</v>
      </c>
      <c r="B4782">
        <v>2007</v>
      </c>
      <c r="C4782" t="s">
        <v>2004</v>
      </c>
      <c r="D4782">
        <v>1519</v>
      </c>
      <c r="E4782">
        <f>VLOOKUP(C4782,GDP!A$1:BG$265,49,FALSE)</f>
        <v>17110587447.108603</v>
      </c>
      <c r="F4782">
        <f>VLOOKUP(C4782,Population!A$1:BG$265,49,FALSE)</f>
        <v>6193191</v>
      </c>
      <c r="G4782">
        <f t="shared" si="74"/>
        <v>2762.8063541248125</v>
      </c>
    </row>
    <row r="4783" spans="1:7" x14ac:dyDescent="0.4">
      <c r="A4783">
        <v>82</v>
      </c>
      <c r="B4783">
        <v>2007</v>
      </c>
      <c r="C4783" t="s">
        <v>1988</v>
      </c>
      <c r="D4783">
        <v>1507</v>
      </c>
      <c r="E4783">
        <f>VLOOKUP(C4783,GDP!A$1:BG$265,49,FALSE)</f>
        <v>34113107085.608536</v>
      </c>
      <c r="F4783">
        <f>VLOOKUP(C4783,Population!A$1:BG$265,49,FALSE)</f>
        <v>13700286</v>
      </c>
      <c r="G4783">
        <f t="shared" si="74"/>
        <v>2489.9558363678348</v>
      </c>
    </row>
    <row r="4784" spans="1:7" x14ac:dyDescent="0.4">
      <c r="A4784">
        <v>83</v>
      </c>
      <c r="B4784">
        <v>2007</v>
      </c>
      <c r="C4784" t="s">
        <v>2032</v>
      </c>
      <c r="D4784">
        <v>1506</v>
      </c>
      <c r="E4784">
        <f>VLOOKUP(C4784,GDP!A$1:BG$265,49,FALSE)</f>
        <v>4401154128.1229658</v>
      </c>
      <c r="F4784">
        <f>VLOOKUP(C4784,Population!A$1:BG$265,49,FALSE)</f>
        <v>3576910</v>
      </c>
      <c r="G4784">
        <f t="shared" si="74"/>
        <v>1230.4346847203217</v>
      </c>
    </row>
    <row r="4785" spans="1:7" x14ac:dyDescent="0.4">
      <c r="A4785">
        <v>84</v>
      </c>
      <c r="B4785">
        <v>2007</v>
      </c>
      <c r="C4785" t="s">
        <v>2104</v>
      </c>
      <c r="D4785">
        <v>1502</v>
      </c>
      <c r="E4785">
        <f>VLOOKUP(C4785,GDP!A$1:BG$265,49,FALSE)</f>
        <v>21642304045.512009</v>
      </c>
      <c r="F4785">
        <f>VLOOKUP(C4785,Population!A$1:BG$265,49,FALSE)</f>
        <v>1309260</v>
      </c>
      <c r="G4785">
        <f t="shared" si="74"/>
        <v>16530.180442014578</v>
      </c>
    </row>
    <row r="4786" spans="1:7" x14ac:dyDescent="0.4">
      <c r="A4786">
        <v>85</v>
      </c>
      <c r="B4786">
        <v>2007</v>
      </c>
      <c r="C4786" t="s">
        <v>186</v>
      </c>
      <c r="D4786">
        <v>1500</v>
      </c>
      <c r="E4786">
        <f>VLOOKUP(C4786,GDP!A$1:BG$265,49,FALSE)</f>
        <v>58603900000</v>
      </c>
      <c r="F4786">
        <f>VLOOKUP(C4786,Population!A$1:BG$265,49,FALSE)</f>
        <v>11303687</v>
      </c>
      <c r="G4786">
        <f t="shared" si="74"/>
        <v>5184.4942274144714</v>
      </c>
    </row>
    <row r="4787" spans="1:7" x14ac:dyDescent="0.4">
      <c r="A4787">
        <v>86</v>
      </c>
      <c r="B4787">
        <v>2007</v>
      </c>
      <c r="C4787" t="s">
        <v>1929</v>
      </c>
      <c r="D4787">
        <v>1488</v>
      </c>
      <c r="E4787">
        <f>VLOOKUP(C4787,GDP!A$1:BG$265,49,FALSE)</f>
        <v>10701011896.7708</v>
      </c>
      <c r="F4787">
        <f>VLOOKUP(C4787,Population!A$1:BG$265,49,FALSE)</f>
        <v>2970017</v>
      </c>
      <c r="G4787">
        <f t="shared" si="74"/>
        <v>3603.0136853663798</v>
      </c>
    </row>
    <row r="4788" spans="1:7" x14ac:dyDescent="0.4">
      <c r="A4788">
        <v>87</v>
      </c>
      <c r="B4788">
        <v>2007</v>
      </c>
      <c r="C4788" t="s">
        <v>1147</v>
      </c>
      <c r="D4788">
        <v>1485</v>
      </c>
      <c r="E4788">
        <f>VLOOKUP(C4788,GDP!A$1:BG$265,49,FALSE)</f>
        <v>299033511000.22681</v>
      </c>
      <c r="F4788">
        <f>VLOOKUP(C4788,Population!A$1:BG$265,49,FALSE)</f>
        <v>49887181</v>
      </c>
      <c r="G4788">
        <f t="shared" si="74"/>
        <v>5994.195402627116</v>
      </c>
    </row>
    <row r="4789" spans="1:7" x14ac:dyDescent="0.4">
      <c r="A4789">
        <v>88</v>
      </c>
      <c r="B4789">
        <v>2007</v>
      </c>
      <c r="C4789" t="s">
        <v>2260</v>
      </c>
      <c r="D4789">
        <v>1479</v>
      </c>
      <c r="E4789" t="e">
        <f>VLOOKUP(C4789,GDP!A$1:BG$265,49,FALSE)</f>
        <v>#N/A</v>
      </c>
      <c r="F4789" t="e">
        <f>VLOOKUP(C4789,Population!A$1:BG$265,49,FALSE)</f>
        <v>#N/A</v>
      </c>
      <c r="G4789" t="str">
        <f t="shared" si="74"/>
        <v>.</v>
      </c>
    </row>
    <row r="4790" spans="1:7" x14ac:dyDescent="0.4">
      <c r="A4790">
        <v>89</v>
      </c>
      <c r="B4790">
        <v>2007</v>
      </c>
      <c r="C4790" t="s">
        <v>2028</v>
      </c>
      <c r="D4790">
        <v>1471</v>
      </c>
      <c r="E4790">
        <f>VLOOKUP(C4790,GDP!A$1:BG$265,49,FALSE)</f>
        <v>30901399261.386951</v>
      </c>
      <c r="F4790">
        <f>VLOOKUP(C4790,Population!A$1:BG$265,49,FALSE)</f>
        <v>2200325</v>
      </c>
      <c r="G4790">
        <f t="shared" si="74"/>
        <v>14044.015889192257</v>
      </c>
    </row>
    <row r="4791" spans="1:7" x14ac:dyDescent="0.4">
      <c r="A4791">
        <v>90</v>
      </c>
      <c r="B4791">
        <v>2007</v>
      </c>
      <c r="C4791" t="s">
        <v>2072</v>
      </c>
      <c r="D4791">
        <v>1470</v>
      </c>
      <c r="E4791">
        <f>VLOOKUP(C4791,GDP!A$1:BG$265,49,FALSE)</f>
        <v>79712087912.087906</v>
      </c>
      <c r="F4791">
        <f>VLOOKUP(C4791,Population!A$1:BG$265,49,FALSE)</f>
        <v>1189633</v>
      </c>
      <c r="G4791">
        <f t="shared" si="74"/>
        <v>67005.612581433015</v>
      </c>
    </row>
    <row r="4792" spans="1:7" x14ac:dyDescent="0.4">
      <c r="A4792">
        <v>91</v>
      </c>
      <c r="B4792">
        <v>2007</v>
      </c>
      <c r="C4792" t="s">
        <v>2015</v>
      </c>
      <c r="D4792">
        <v>1467</v>
      </c>
      <c r="E4792">
        <f>VLOOKUP(C4792,GDP!A$1:BG$265,49,FALSE)</f>
        <v>67516236337.715828</v>
      </c>
      <c r="F4792">
        <f>VLOOKUP(C4792,Population!A$1:BG$265,49,FALSE)</f>
        <v>5970362</v>
      </c>
      <c r="G4792">
        <f t="shared" si="74"/>
        <v>11308.566605796404</v>
      </c>
    </row>
    <row r="4793" spans="1:7" x14ac:dyDescent="0.4">
      <c r="A4793">
        <v>92</v>
      </c>
      <c r="B4793">
        <v>2007</v>
      </c>
      <c r="C4793" t="s">
        <v>750</v>
      </c>
      <c r="D4793">
        <v>1462</v>
      </c>
      <c r="E4793">
        <f>VLOOKUP(C4793,GDP!A$1:BG$265,49,FALSE)</f>
        <v>114641097818.43771</v>
      </c>
      <c r="F4793">
        <f>VLOOKUP(C4793,Population!A$1:BG$265,49,FALSE)</f>
        <v>2503410</v>
      </c>
      <c r="G4793">
        <f t="shared" si="74"/>
        <v>45793.976143914784</v>
      </c>
    </row>
    <row r="4794" spans="1:7" x14ac:dyDescent="0.4">
      <c r="A4794">
        <v>93</v>
      </c>
      <c r="B4794">
        <v>2007</v>
      </c>
      <c r="C4794" t="s">
        <v>2285</v>
      </c>
      <c r="D4794">
        <v>1457</v>
      </c>
      <c r="E4794">
        <f>VLOOKUP(C4794,GDP!A$1:BG$265,49,FALSE)</f>
        <v>16737071816.419497</v>
      </c>
      <c r="F4794">
        <f>VLOOKUP(C4794,Population!A$1:BG$265,49,FALSE)</f>
        <v>58417562</v>
      </c>
      <c r="G4794">
        <f t="shared" si="74"/>
        <v>286.50753717554142</v>
      </c>
    </row>
    <row r="4795" spans="1:7" x14ac:dyDescent="0.4">
      <c r="A4795">
        <v>93</v>
      </c>
      <c r="B4795">
        <v>2007</v>
      </c>
      <c r="C4795" t="s">
        <v>2121</v>
      </c>
      <c r="D4795">
        <v>1457</v>
      </c>
      <c r="E4795">
        <f>VLOOKUP(C4795,GDP!A$1:BG$265,49,FALSE)</f>
        <v>5291950100</v>
      </c>
      <c r="F4795">
        <f>VLOOKUP(C4795,Population!A$1:BG$265,49,FALSE)</f>
        <v>13329909</v>
      </c>
      <c r="G4795">
        <f t="shared" si="74"/>
        <v>396.9982165669698</v>
      </c>
    </row>
    <row r="4796" spans="1:7" x14ac:dyDescent="0.4">
      <c r="A4796">
        <v>95</v>
      </c>
      <c r="B4796">
        <v>2007</v>
      </c>
      <c r="C4796" t="s">
        <v>1961</v>
      </c>
      <c r="D4796">
        <v>1454</v>
      </c>
      <c r="E4796">
        <f>VLOOKUP(C4796,GDP!A$1:BG$265,49,FALSE)</f>
        <v>24077470572.132492</v>
      </c>
      <c r="F4796">
        <f>VLOOKUP(C4796,Population!A$1:BG$265,49,FALSE)</f>
        <v>1063712</v>
      </c>
      <c r="G4796">
        <f t="shared" si="74"/>
        <v>22635.328521378429</v>
      </c>
    </row>
    <row r="4797" spans="1:7" x14ac:dyDescent="0.4">
      <c r="A4797">
        <v>96</v>
      </c>
      <c r="B4797">
        <v>2007</v>
      </c>
      <c r="C4797" t="s">
        <v>2278</v>
      </c>
      <c r="D4797">
        <v>1453</v>
      </c>
      <c r="E4797" t="e">
        <f>VLOOKUP(C4797,GDP!A$1:BG$265,49,FALSE)</f>
        <v>#N/A</v>
      </c>
      <c r="F4797" t="e">
        <f>VLOOKUP(C4797,Population!A$1:BG$265,49,FALSE)</f>
        <v>#N/A</v>
      </c>
      <c r="G4797" t="str">
        <f t="shared" si="74"/>
        <v>.</v>
      </c>
    </row>
    <row r="4798" spans="1:7" x14ac:dyDescent="0.4">
      <c r="A4798">
        <v>97</v>
      </c>
      <c r="B4798">
        <v>2007</v>
      </c>
      <c r="C4798" t="s">
        <v>1941</v>
      </c>
      <c r="D4798">
        <v>1451</v>
      </c>
      <c r="E4798">
        <f>VLOOKUP(C4798,GDP!A$1:BG$265,49,FALSE)</f>
        <v>21729999999.999996</v>
      </c>
      <c r="F4798">
        <f>VLOOKUP(C4798,Population!A$1:BG$265,49,FALSE)</f>
        <v>1035891</v>
      </c>
      <c r="G4798">
        <f t="shared" si="74"/>
        <v>20977.110526107474</v>
      </c>
    </row>
    <row r="4799" spans="1:7" x14ac:dyDescent="0.4">
      <c r="A4799">
        <v>98</v>
      </c>
      <c r="B4799">
        <v>2007</v>
      </c>
      <c r="C4799" t="s">
        <v>1497</v>
      </c>
      <c r="D4799">
        <v>1450</v>
      </c>
      <c r="E4799">
        <f>VLOOKUP(C4799,GDP!A$1:BG$265,49,FALSE)</f>
        <v>2523462557.3897467</v>
      </c>
      <c r="F4799">
        <f>VLOOKUP(C4799,Population!A$1:BG$265,49,FALSE)</f>
        <v>5997385</v>
      </c>
      <c r="G4799">
        <f t="shared" si="74"/>
        <v>420.76047433835691</v>
      </c>
    </row>
    <row r="4800" spans="1:7" x14ac:dyDescent="0.4">
      <c r="A4800">
        <v>99</v>
      </c>
      <c r="B4800">
        <v>2007</v>
      </c>
      <c r="C4800" t="s">
        <v>2076</v>
      </c>
      <c r="D4800">
        <v>1449</v>
      </c>
      <c r="E4800">
        <f>VLOOKUP(C4800,GDP!A$1:BG$265,49,FALSE)</f>
        <v>45898948564.059326</v>
      </c>
      <c r="F4800">
        <f>VLOOKUP(C4800,Population!A$1:BG$265,49,FALSE)</f>
        <v>32282526</v>
      </c>
      <c r="G4800">
        <f t="shared" si="74"/>
        <v>1421.7892541636713</v>
      </c>
    </row>
    <row r="4801" spans="1:7" x14ac:dyDescent="0.4">
      <c r="A4801">
        <v>100</v>
      </c>
      <c r="B4801">
        <v>2007</v>
      </c>
      <c r="C4801" t="s">
        <v>1932</v>
      </c>
      <c r="D4801">
        <v>1445</v>
      </c>
      <c r="E4801">
        <f>VLOOKUP(C4801,GDP!A$1:BG$265,49,FALSE)</f>
        <v>257916133424.09802</v>
      </c>
      <c r="F4801">
        <f>VLOOKUP(C4801,Population!A$1:BG$265,49,FALSE)</f>
        <v>6044067</v>
      </c>
      <c r="G4801">
        <f t="shared" si="74"/>
        <v>42672.613229485716</v>
      </c>
    </row>
    <row r="4802" spans="1:7" x14ac:dyDescent="0.4">
      <c r="A4802">
        <v>1</v>
      </c>
      <c r="B4802">
        <v>2008</v>
      </c>
      <c r="C4802" t="s">
        <v>140</v>
      </c>
      <c r="D4802">
        <v>2101</v>
      </c>
      <c r="E4802">
        <f>VLOOKUP(C4802,GDP!A$1:BG$265,50,FALSE)</f>
        <v>1635015380108.3933</v>
      </c>
      <c r="F4802">
        <f>VLOOKUP(C4802,Population!A$1:BG$265,50,FALSE)</f>
        <v>45954106</v>
      </c>
      <c r="G4802">
        <f t="shared" si="74"/>
        <v>35579.30993388041</v>
      </c>
    </row>
    <row r="4803" spans="1:7" x14ac:dyDescent="0.4">
      <c r="A4803">
        <v>2</v>
      </c>
      <c r="B4803">
        <v>2008</v>
      </c>
      <c r="C4803" t="s">
        <v>118</v>
      </c>
      <c r="D4803">
        <v>2027</v>
      </c>
      <c r="E4803">
        <f>VLOOKUP(C4803,GDP!A$1:BG$265,50,FALSE)</f>
        <v>936228211513.10974</v>
      </c>
      <c r="F4803">
        <f>VLOOKUP(C4803,Population!A$1:BG$265,50,FALSE)</f>
        <v>16445593</v>
      </c>
      <c r="G4803">
        <f t="shared" ref="G4803:G4866" si="75">IFERROR(IF(E4803*F4803=0,".",E4803/F4803),".")</f>
        <v>56928.820475680615</v>
      </c>
    </row>
    <row r="4804" spans="1:7" x14ac:dyDescent="0.4">
      <c r="A4804">
        <v>3</v>
      </c>
      <c r="B4804">
        <v>2008</v>
      </c>
      <c r="C4804" t="s">
        <v>51</v>
      </c>
      <c r="D4804">
        <v>2017</v>
      </c>
      <c r="E4804">
        <f>VLOOKUP(C4804,GDP!A$1:BG$265,50,FALSE)</f>
        <v>1695824571927.1458</v>
      </c>
      <c r="F4804">
        <f>VLOOKUP(C4804,Population!A$1:BG$265,50,FALSE)</f>
        <v>192979029</v>
      </c>
      <c r="G4804">
        <f t="shared" si="75"/>
        <v>8787.6106575660397</v>
      </c>
    </row>
    <row r="4805" spans="1:7" x14ac:dyDescent="0.4">
      <c r="A4805">
        <v>4</v>
      </c>
      <c r="B4805">
        <v>2008</v>
      </c>
      <c r="C4805" t="s">
        <v>147</v>
      </c>
      <c r="D4805">
        <v>2005</v>
      </c>
      <c r="E4805">
        <f>VLOOKUP(C4805,GDP!A$1:BG$265,50,FALSE)</f>
        <v>2390729163615.0581</v>
      </c>
      <c r="F4805">
        <f>VLOOKUP(C4805,Population!A$1:BG$265,50,FALSE)</f>
        <v>58826731</v>
      </c>
      <c r="G4805">
        <f t="shared" si="75"/>
        <v>40640.183858169141</v>
      </c>
    </row>
    <row r="4806" spans="1:7" x14ac:dyDescent="0.4">
      <c r="A4806">
        <v>5</v>
      </c>
      <c r="B4806">
        <v>2008</v>
      </c>
      <c r="C4806" t="s">
        <v>232</v>
      </c>
      <c r="D4806">
        <v>1987</v>
      </c>
      <c r="E4806">
        <f>VLOOKUP(C4806,GDP!A$1:BG$265,50,FALSE)</f>
        <v>2890564338235.2939</v>
      </c>
      <c r="F4806">
        <f>VLOOKUP(C4806,Population!A$1:BG$265,50,FALSE)</f>
        <v>61806995</v>
      </c>
      <c r="G4806">
        <f t="shared" si="75"/>
        <v>46767.592215659308</v>
      </c>
    </row>
    <row r="4807" spans="1:7" x14ac:dyDescent="0.4">
      <c r="A4807">
        <v>6</v>
      </c>
      <c r="B4807">
        <v>2008</v>
      </c>
      <c r="C4807" t="s">
        <v>65</v>
      </c>
      <c r="D4807">
        <v>1974</v>
      </c>
      <c r="E4807">
        <f>VLOOKUP(C4807,GDP!A$1:BG$265,50,FALSE)</f>
        <v>361558037110.41925</v>
      </c>
      <c r="F4807">
        <f>VLOOKUP(C4807,Population!A$1:BG$265,50,FALSE)</f>
        <v>40382389</v>
      </c>
      <c r="G4807">
        <f t="shared" si="75"/>
        <v>8953.3592752627701</v>
      </c>
    </row>
    <row r="4808" spans="1:7" x14ac:dyDescent="0.4">
      <c r="A4808">
        <v>7</v>
      </c>
      <c r="B4808">
        <v>2008</v>
      </c>
      <c r="C4808" t="s">
        <v>133</v>
      </c>
      <c r="D4808">
        <v>1966</v>
      </c>
      <c r="E4808">
        <f>VLOOKUP(C4808,GDP!A$1:BG$265,50,FALSE)</f>
        <v>3752365607148.0884</v>
      </c>
      <c r="F4808">
        <f>VLOOKUP(C4808,Population!A$1:BG$265,50,FALSE)</f>
        <v>82110097</v>
      </c>
      <c r="G4808">
        <f t="shared" si="75"/>
        <v>45699.198323296201</v>
      </c>
    </row>
    <row r="4809" spans="1:7" x14ac:dyDescent="0.4">
      <c r="A4809">
        <v>8</v>
      </c>
      <c r="B4809">
        <v>2008</v>
      </c>
      <c r="C4809" t="s">
        <v>32</v>
      </c>
      <c r="D4809">
        <v>1891</v>
      </c>
      <c r="E4809">
        <f>VLOOKUP(C4809,GDP!A$1:BG$265,50,FALSE)</f>
        <v>2918382891460.3779</v>
      </c>
      <c r="F4809">
        <f>VLOOKUP(C4809,Population!A$1:BG$265,50,FALSE)</f>
        <v>64374989</v>
      </c>
      <c r="G4809">
        <f t="shared" si="75"/>
        <v>45334.110914727738</v>
      </c>
    </row>
    <row r="4810" spans="1:7" x14ac:dyDescent="0.4">
      <c r="A4810">
        <v>9</v>
      </c>
      <c r="B4810">
        <v>2008</v>
      </c>
      <c r="C4810" t="s">
        <v>1181</v>
      </c>
      <c r="D4810">
        <v>1882</v>
      </c>
      <c r="E4810">
        <f>VLOOKUP(C4810,GDP!A$1:BG$265,50,FALSE)</f>
        <v>70481451449.422256</v>
      </c>
      <c r="F4810">
        <f>VLOOKUP(C4810,Population!A$1:BG$265,50,FALSE)</f>
        <v>4434508</v>
      </c>
      <c r="G4810">
        <f t="shared" si="75"/>
        <v>15893.860479995134</v>
      </c>
    </row>
    <row r="4811" spans="1:7" x14ac:dyDescent="0.4">
      <c r="A4811">
        <v>9</v>
      </c>
      <c r="B4811">
        <v>2008</v>
      </c>
      <c r="C4811" t="s">
        <v>2073</v>
      </c>
      <c r="D4811">
        <v>1882</v>
      </c>
      <c r="E4811">
        <f>VLOOKUP(C4811,GDP!A$1:BG$265,50,FALSE)</f>
        <v>1660844408499.6116</v>
      </c>
      <c r="F4811">
        <f>VLOOKUP(C4811,Population!A$1:BG$265,50,FALSE)</f>
        <v>142742350</v>
      </c>
      <c r="G4811">
        <f t="shared" si="75"/>
        <v>11635.26037296998</v>
      </c>
    </row>
    <row r="4812" spans="1:7" x14ac:dyDescent="0.4">
      <c r="A4812">
        <v>11</v>
      </c>
      <c r="B4812">
        <v>2008</v>
      </c>
      <c r="C4812" t="s">
        <v>77</v>
      </c>
      <c r="D4812">
        <v>1855</v>
      </c>
      <c r="E4812">
        <f>VLOOKUP(C4812,GDP!A$1:BG$265,50,FALSE)</f>
        <v>18504130752.992191</v>
      </c>
      <c r="F4812">
        <f>VLOOKUP(C4812,Population!A$1:BG$265,50,FALSE)</f>
        <v>6047117</v>
      </c>
      <c r="G4812">
        <f t="shared" si="75"/>
        <v>3059.9921835466703</v>
      </c>
    </row>
    <row r="4813" spans="1:7" x14ac:dyDescent="0.4">
      <c r="A4813">
        <v>12</v>
      </c>
      <c r="B4813">
        <v>2008</v>
      </c>
      <c r="C4813" t="s">
        <v>1485</v>
      </c>
      <c r="D4813">
        <v>1848</v>
      </c>
      <c r="E4813">
        <f>VLOOKUP(C4813,GDP!A$1:BG$265,50,FALSE)</f>
        <v>235718586901.12878</v>
      </c>
      <c r="F4813">
        <f>VLOOKUP(C4813,Population!A$1:BG$265,50,FALSE)</f>
        <v>10384603</v>
      </c>
      <c r="G4813">
        <f t="shared" si="75"/>
        <v>22698.853957260453</v>
      </c>
    </row>
    <row r="4814" spans="1:7" x14ac:dyDescent="0.4">
      <c r="A4814">
        <v>13</v>
      </c>
      <c r="B4814">
        <v>2008</v>
      </c>
      <c r="C4814" t="s">
        <v>33</v>
      </c>
      <c r="D4814">
        <v>1835</v>
      </c>
      <c r="E4814">
        <f>VLOOKUP(C4814,GDP!A$1:BG$265,50,FALSE)</f>
        <v>1109989038338.8591</v>
      </c>
      <c r="F4814">
        <f>VLOOKUP(C4814,Population!A$1:BG$265,50,FALSE)</f>
        <v>113661809</v>
      </c>
      <c r="G4814">
        <f t="shared" si="75"/>
        <v>9765.7168058873594</v>
      </c>
    </row>
    <row r="4815" spans="1:7" x14ac:dyDescent="0.4">
      <c r="A4815">
        <v>14</v>
      </c>
      <c r="B4815">
        <v>2008</v>
      </c>
      <c r="C4815" t="s">
        <v>59</v>
      </c>
      <c r="D4815">
        <v>1834</v>
      </c>
      <c r="E4815">
        <f>VLOOKUP(C4815,GDP!A$1:BG$265,50,FALSE)</f>
        <v>213605065703.2832</v>
      </c>
      <c r="F4815">
        <f>VLOOKUP(C4815,Population!A$1:BG$265,50,FALSE)</f>
        <v>20537875</v>
      </c>
      <c r="G4815">
        <f t="shared" si="75"/>
        <v>10400.543664000448</v>
      </c>
    </row>
    <row r="4816" spans="1:7" x14ac:dyDescent="0.4">
      <c r="A4816">
        <v>15</v>
      </c>
      <c r="B4816">
        <v>2008</v>
      </c>
      <c r="C4816" t="s">
        <v>81</v>
      </c>
      <c r="D4816">
        <v>1832</v>
      </c>
      <c r="E4816">
        <f>VLOOKUP(C4816,GDP!A$1:BG$265,50,FALSE)</f>
        <v>30366213119.292767</v>
      </c>
      <c r="F4816">
        <f>VLOOKUP(C4816,Population!A$1:BG$265,50,FALSE)</f>
        <v>3350824</v>
      </c>
      <c r="G4816">
        <f t="shared" si="75"/>
        <v>9062.3121713622586</v>
      </c>
    </row>
    <row r="4817" spans="1:7" x14ac:dyDescent="0.4">
      <c r="A4817">
        <v>16</v>
      </c>
      <c r="B4817">
        <v>2008</v>
      </c>
      <c r="C4817" t="s">
        <v>295</v>
      </c>
      <c r="D4817">
        <v>1831</v>
      </c>
      <c r="E4817">
        <f>VLOOKUP(C4817,GDP!A$1:BG$265,50,FALSE)</f>
        <v>764335657318.47864</v>
      </c>
      <c r="F4817">
        <f>VLOOKUP(C4817,Population!A$1:BG$265,50,FALSE)</f>
        <v>70440032</v>
      </c>
      <c r="G4817">
        <f t="shared" si="75"/>
        <v>10850.87038743081</v>
      </c>
    </row>
    <row r="4818" spans="1:7" x14ac:dyDescent="0.4">
      <c r="A4818">
        <v>17</v>
      </c>
      <c r="B4818">
        <v>2008</v>
      </c>
      <c r="C4818" t="s">
        <v>858</v>
      </c>
      <c r="D4818">
        <v>1830</v>
      </c>
      <c r="E4818">
        <f>VLOOKUP(C4818,GDP!A$1:BG$265,50,FALSE)</f>
        <v>353361056079.716</v>
      </c>
      <c r="F4818">
        <f>VLOOKUP(C4818,Population!A$1:BG$265,50,FALSE)</f>
        <v>5493621</v>
      </c>
      <c r="G4818">
        <f t="shared" si="75"/>
        <v>64322.066644152554</v>
      </c>
    </row>
    <row r="4819" spans="1:7" x14ac:dyDescent="0.4">
      <c r="A4819">
        <v>18</v>
      </c>
      <c r="B4819">
        <v>2008</v>
      </c>
      <c r="C4819" t="s">
        <v>467</v>
      </c>
      <c r="D4819">
        <v>1822</v>
      </c>
      <c r="E4819">
        <f>VLOOKUP(C4819,GDP!A$1:BG$265,50,FALSE)</f>
        <v>262007590449.68509</v>
      </c>
      <c r="F4819">
        <f>VLOOKUP(C4819,Population!A$1:BG$265,50,FALSE)</f>
        <v>10558177</v>
      </c>
      <c r="G4819">
        <f t="shared" si="75"/>
        <v>24815.608835662169</v>
      </c>
    </row>
    <row r="4820" spans="1:7" x14ac:dyDescent="0.4">
      <c r="A4820">
        <v>19</v>
      </c>
      <c r="B4820">
        <v>2008</v>
      </c>
      <c r="C4820" t="s">
        <v>2109</v>
      </c>
      <c r="D4820">
        <v>1807</v>
      </c>
      <c r="E4820">
        <f>VLOOKUP(C4820,GDP!A$1:BG$265,50,FALSE)</f>
        <v>14718582000000</v>
      </c>
      <c r="F4820">
        <f>VLOOKUP(C4820,Population!A$1:BG$265,50,FALSE)</f>
        <v>304093966</v>
      </c>
      <c r="G4820">
        <f t="shared" si="75"/>
        <v>48401.427340389913</v>
      </c>
    </row>
    <row r="4821" spans="1:7" x14ac:dyDescent="0.4">
      <c r="A4821">
        <v>20</v>
      </c>
      <c r="B4821">
        <v>2008</v>
      </c>
      <c r="C4821" t="s">
        <v>70</v>
      </c>
      <c r="D4821">
        <v>1800</v>
      </c>
      <c r="E4821">
        <f>VLOOKUP(C4821,GDP!A$1:BG$265,50,FALSE)</f>
        <v>179638496278.57391</v>
      </c>
      <c r="F4821">
        <f>VLOOKUP(C4821,Population!A$1:BG$265,50,FALSE)</f>
        <v>16661942</v>
      </c>
      <c r="G4821">
        <f t="shared" si="75"/>
        <v>10781.366078370331</v>
      </c>
    </row>
    <row r="4822" spans="1:7" x14ac:dyDescent="0.4">
      <c r="A4822">
        <v>21</v>
      </c>
      <c r="B4822">
        <v>2008</v>
      </c>
      <c r="C4822" t="s">
        <v>117</v>
      </c>
      <c r="D4822">
        <v>1792</v>
      </c>
      <c r="E4822">
        <f>VLOOKUP(C4822,GDP!A$1:BG$265,50,FALSE)</f>
        <v>554363487120.30286</v>
      </c>
      <c r="F4822">
        <f>VLOOKUP(C4822,Population!A$1:BG$265,50,FALSE)</f>
        <v>7647675</v>
      </c>
      <c r="G4822">
        <f t="shared" si="75"/>
        <v>72487.845929684889</v>
      </c>
    </row>
    <row r="4823" spans="1:7" x14ac:dyDescent="0.4">
      <c r="A4823">
        <v>22</v>
      </c>
      <c r="B4823">
        <v>2008</v>
      </c>
      <c r="C4823" t="s">
        <v>410</v>
      </c>
      <c r="D4823">
        <v>1786</v>
      </c>
      <c r="E4823">
        <f>VLOOKUP(C4823,GDP!A$1:BG$265,50,FALSE)</f>
        <v>54409138498.354774</v>
      </c>
      <c r="F4823">
        <f>VLOOKUP(C4823,Population!A$1:BG$265,50,FALSE)</f>
        <v>7492561</v>
      </c>
      <c r="G4823">
        <f t="shared" si="75"/>
        <v>7261.7544920027713</v>
      </c>
    </row>
    <row r="4824" spans="1:7" x14ac:dyDescent="0.4">
      <c r="A4824">
        <v>23</v>
      </c>
      <c r="B4824">
        <v>2008</v>
      </c>
      <c r="C4824" t="s">
        <v>1509</v>
      </c>
      <c r="D4824">
        <v>1779</v>
      </c>
      <c r="E4824">
        <f>VLOOKUP(C4824,GDP!A$1:BG$265,50,FALSE)</f>
        <v>179992405832.32077</v>
      </c>
      <c r="F4824">
        <f>VLOOKUP(C4824,Population!A$1:BG$265,50,FALSE)</f>
        <v>46258200</v>
      </c>
      <c r="G4824">
        <f t="shared" si="75"/>
        <v>3891.0378231820687</v>
      </c>
    </row>
    <row r="4825" spans="1:7" x14ac:dyDescent="0.4">
      <c r="A4825">
        <v>24</v>
      </c>
      <c r="B4825">
        <v>2008</v>
      </c>
      <c r="C4825" t="s">
        <v>1170</v>
      </c>
      <c r="D4825">
        <v>1776</v>
      </c>
      <c r="E4825">
        <f>VLOOKUP(C4825,GDP!A$1:BG$265,50,FALSE)</f>
        <v>5037908465114.4795</v>
      </c>
      <c r="F4825">
        <f>VLOOKUP(C4825,Population!A$1:BG$265,50,FALSE)</f>
        <v>128063000</v>
      </c>
      <c r="G4825">
        <f t="shared" si="75"/>
        <v>39339.297573182572</v>
      </c>
    </row>
    <row r="4826" spans="1:7" x14ac:dyDescent="0.4">
      <c r="A4826">
        <v>25</v>
      </c>
      <c r="B4826">
        <v>2008</v>
      </c>
      <c r="C4826" t="s">
        <v>1607</v>
      </c>
      <c r="D4826">
        <v>1774</v>
      </c>
      <c r="E4826">
        <f>VLOOKUP(C4826,GDP!A$1:BG$265,50,FALSE)</f>
        <v>49259526052.742561</v>
      </c>
      <c r="F4826">
        <f>VLOOKUP(C4826,Population!A$1:BG$265,50,FALSE)</f>
        <v>7350222</v>
      </c>
      <c r="G4826">
        <f t="shared" si="75"/>
        <v>6701.773912780126</v>
      </c>
    </row>
    <row r="4827" spans="1:7" x14ac:dyDescent="0.4">
      <c r="A4827">
        <v>26</v>
      </c>
      <c r="B4827">
        <v>2008</v>
      </c>
      <c r="C4827" t="s">
        <v>1060</v>
      </c>
      <c r="D4827">
        <v>1773</v>
      </c>
      <c r="E4827">
        <f>VLOOKUP(C4827,GDP!A$1:BG$265,50,FALSE)</f>
        <v>354460802548.70367</v>
      </c>
      <c r="F4827">
        <f>VLOOKUP(C4827,Population!A$1:BG$265,50,FALSE)</f>
        <v>11077841</v>
      </c>
      <c r="G4827">
        <f t="shared" si="75"/>
        <v>31997.282010881332</v>
      </c>
    </row>
    <row r="4828" spans="1:7" x14ac:dyDescent="0.4">
      <c r="A4828">
        <v>26</v>
      </c>
      <c r="B4828">
        <v>2008</v>
      </c>
      <c r="C4828" t="s">
        <v>2002</v>
      </c>
      <c r="D4828">
        <v>1773</v>
      </c>
      <c r="E4828">
        <f>VLOOKUP(C4828,GDP!A$1:BG$265,50,FALSE)</f>
        <v>275020023436.35565</v>
      </c>
      <c r="F4828">
        <f>VLOOKUP(C4828,Population!A$1:BG$265,50,FALSE)</f>
        <v>4489544</v>
      </c>
      <c r="G4828">
        <f t="shared" si="75"/>
        <v>61257.896890275639</v>
      </c>
    </row>
    <row r="4829" spans="1:7" x14ac:dyDescent="0.4">
      <c r="A4829">
        <v>28</v>
      </c>
      <c r="B4829">
        <v>2008</v>
      </c>
      <c r="C4829" t="s">
        <v>678</v>
      </c>
      <c r="D4829">
        <v>1772</v>
      </c>
      <c r="E4829">
        <f>VLOOKUP(C4829,GDP!A$1:BG$265,50,FALSE)</f>
        <v>406070949553.86987</v>
      </c>
      <c r="F4829">
        <f>VLOOKUP(C4829,Population!A$1:BG$265,50,FALSE)</f>
        <v>72845542</v>
      </c>
      <c r="G4829">
        <f t="shared" si="75"/>
        <v>5574.4104361783711</v>
      </c>
    </row>
    <row r="4830" spans="1:7" x14ac:dyDescent="0.4">
      <c r="A4830">
        <v>29</v>
      </c>
      <c r="B4830">
        <v>2008</v>
      </c>
      <c r="C4830" t="s">
        <v>109</v>
      </c>
      <c r="D4830">
        <v>1765</v>
      </c>
      <c r="E4830">
        <f>VLOOKUP(C4830,GDP!A$1:BG$265,50,FALSE)</f>
        <v>162818181818.18182</v>
      </c>
      <c r="F4830">
        <f>VLOOKUP(C4830,Population!A$1:BG$265,50,FALSE)</f>
        <v>80953881</v>
      </c>
      <c r="G4830">
        <f t="shared" si="75"/>
        <v>2011.2461540686581</v>
      </c>
    </row>
    <row r="4831" spans="1:7" x14ac:dyDescent="0.4">
      <c r="A4831">
        <v>30</v>
      </c>
      <c r="B4831">
        <v>2008</v>
      </c>
      <c r="C4831" t="s">
        <v>126</v>
      </c>
      <c r="D4831">
        <v>1759</v>
      </c>
      <c r="E4831">
        <f>VLOOKUP(C4831,GDP!A$1:BG$265,50,FALSE)</f>
        <v>513965650650.11908</v>
      </c>
      <c r="F4831">
        <f>VLOOKUP(C4831,Population!A$1:BG$265,50,FALSE)</f>
        <v>9219637</v>
      </c>
      <c r="G4831">
        <f t="shared" si="75"/>
        <v>55746.842381117509</v>
      </c>
    </row>
    <row r="4832" spans="1:7" x14ac:dyDescent="0.4">
      <c r="A4832">
        <v>31</v>
      </c>
      <c r="B4832">
        <v>2008</v>
      </c>
      <c r="C4832" t="s">
        <v>565</v>
      </c>
      <c r="D4832">
        <v>1757</v>
      </c>
      <c r="E4832">
        <f>VLOOKUP(C4832,GDP!A$1:BG$265,50,FALSE)</f>
        <v>1052584601611.4592</v>
      </c>
      <c r="F4832">
        <f>VLOOKUP(C4832,Population!A$1:BG$265,50,FALSE)</f>
        <v>21249200</v>
      </c>
      <c r="G4832">
        <f t="shared" si="75"/>
        <v>49535.257873776856</v>
      </c>
    </row>
    <row r="4833" spans="1:7" x14ac:dyDescent="0.4">
      <c r="A4833">
        <v>32</v>
      </c>
      <c r="B4833">
        <v>2008</v>
      </c>
      <c r="C4833" t="s">
        <v>199</v>
      </c>
      <c r="D4833">
        <v>1751</v>
      </c>
      <c r="E4833">
        <f>VLOOKUP(C4833,GDP!A$1:BG$265,50,FALSE)</f>
        <v>533815789473.68427</v>
      </c>
      <c r="F4833">
        <f>VLOOKUP(C4833,Population!A$1:BG$265,50,FALSE)</f>
        <v>38125759</v>
      </c>
      <c r="G4833">
        <f t="shared" si="75"/>
        <v>14001.44688198035</v>
      </c>
    </row>
    <row r="4834" spans="1:7" x14ac:dyDescent="0.4">
      <c r="A4834">
        <v>33</v>
      </c>
      <c r="B4834">
        <v>2008</v>
      </c>
      <c r="C4834" t="s">
        <v>399</v>
      </c>
      <c r="D4834">
        <v>1748</v>
      </c>
      <c r="E4834">
        <f>VLOOKUP(C4834,GDP!A$1:BG$265,50,FALSE)</f>
        <v>243982437870.84012</v>
      </c>
      <c r="F4834">
        <f>VLOOKUP(C4834,Population!A$1:BG$265,50,FALSE)</f>
        <v>44901544</v>
      </c>
      <c r="G4834">
        <f t="shared" si="75"/>
        <v>5433.7204500326343</v>
      </c>
    </row>
    <row r="4835" spans="1:7" x14ac:dyDescent="0.4">
      <c r="A4835">
        <v>33</v>
      </c>
      <c r="B4835">
        <v>2008</v>
      </c>
      <c r="C4835" t="s">
        <v>709</v>
      </c>
      <c r="D4835">
        <v>1748</v>
      </c>
      <c r="E4835">
        <f>VLOOKUP(C4835,GDP!A$1:BG$265,50,FALSE)</f>
        <v>26409781215.184372</v>
      </c>
      <c r="F4835">
        <f>VLOOKUP(C4835,Population!A$1:BG$265,50,FALSE)</f>
        <v>18907008</v>
      </c>
      <c r="G4835">
        <f t="shared" si="75"/>
        <v>1396.8249876016539</v>
      </c>
    </row>
    <row r="4836" spans="1:7" x14ac:dyDescent="0.4">
      <c r="A4836">
        <v>35</v>
      </c>
      <c r="B4836">
        <v>2008</v>
      </c>
      <c r="C4836" t="s">
        <v>505</v>
      </c>
      <c r="D4836">
        <v>1746</v>
      </c>
      <c r="E4836">
        <f>VLOOKUP(C4836,GDP!A$1:BG$265,50,FALSE)</f>
        <v>215840354626.5329</v>
      </c>
      <c r="F4836">
        <f>VLOOKUP(C4836,Population!A$1:BG$265,50,FALSE)</f>
        <v>7308800</v>
      </c>
      <c r="G4836">
        <f t="shared" si="75"/>
        <v>29531.572163218709</v>
      </c>
    </row>
    <row r="4837" spans="1:7" x14ac:dyDescent="0.4">
      <c r="A4837">
        <v>36</v>
      </c>
      <c r="B4837">
        <v>2008</v>
      </c>
      <c r="C4837" t="s">
        <v>1064</v>
      </c>
      <c r="D4837">
        <v>1740</v>
      </c>
      <c r="E4837">
        <f>VLOOKUP(C4837,GDP!A$1:BG$265,50,FALSE)</f>
        <v>208064753766.47043</v>
      </c>
      <c r="F4837">
        <f>VLOOKUP(C4837,Population!A$1:BG$265,50,FALSE)</f>
        <v>150347390</v>
      </c>
      <c r="G4837">
        <f t="shared" si="75"/>
        <v>1383.8933536955342</v>
      </c>
    </row>
    <row r="4838" spans="1:7" x14ac:dyDescent="0.4">
      <c r="A4838">
        <v>37</v>
      </c>
      <c r="B4838">
        <v>2008</v>
      </c>
      <c r="C4838" t="s">
        <v>739</v>
      </c>
      <c r="D4838">
        <v>1726</v>
      </c>
      <c r="E4838">
        <f>VLOOKUP(C4838,GDP!A$1:BG$265,50,FALSE)</f>
        <v>13789715132.50201</v>
      </c>
      <c r="F4838">
        <f>VLOOKUP(C4838,Population!A$1:BG$265,50,FALSE)</f>
        <v>7872658</v>
      </c>
      <c r="G4838">
        <f t="shared" si="75"/>
        <v>1751.5958565076764</v>
      </c>
    </row>
    <row r="4839" spans="1:7" x14ac:dyDescent="0.4">
      <c r="A4839">
        <v>38</v>
      </c>
      <c r="B4839">
        <v>2008</v>
      </c>
      <c r="C4839" t="s">
        <v>2255</v>
      </c>
      <c r="D4839">
        <v>1723</v>
      </c>
      <c r="E4839">
        <f>VLOOKUP(C4839,GDP!A$1:BG$265,50,FALSE)</f>
        <v>1002219052967.5377</v>
      </c>
      <c r="F4839">
        <f>VLOOKUP(C4839,Population!A$1:BG$265,50,FALSE)</f>
        <v>49054708</v>
      </c>
      <c r="G4839">
        <f t="shared" si="75"/>
        <v>20430.639460080725</v>
      </c>
    </row>
    <row r="4840" spans="1:7" x14ac:dyDescent="0.4">
      <c r="A4840">
        <v>39</v>
      </c>
      <c r="B4840">
        <v>2008</v>
      </c>
      <c r="C4840" t="s">
        <v>281</v>
      </c>
      <c r="D4840">
        <v>1722</v>
      </c>
      <c r="E4840" t="e">
        <f>VLOOKUP(C4840,GDP!A$1:BG$265,50,FALSE)</f>
        <v>#N/A</v>
      </c>
      <c r="F4840" t="e">
        <f>VLOOKUP(C4840,Population!A$1:BG$265,50,FALSE)</f>
        <v>#N/A</v>
      </c>
      <c r="G4840" t="str">
        <f t="shared" si="75"/>
        <v>.</v>
      </c>
    </row>
    <row r="4841" spans="1:7" x14ac:dyDescent="0.4">
      <c r="A4841">
        <v>40</v>
      </c>
      <c r="B4841">
        <v>2008</v>
      </c>
      <c r="C4841" t="s">
        <v>1955</v>
      </c>
      <c r="D4841">
        <v>1710</v>
      </c>
      <c r="E4841">
        <f>VLOOKUP(C4841,GDP!A$1:BG$265,50,FALSE)</f>
        <v>24224903099.628342</v>
      </c>
      <c r="F4841">
        <f>VLOOKUP(C4841,Population!A$1:BG$265,50,FALSE)</f>
        <v>19497986</v>
      </c>
      <c r="G4841">
        <f t="shared" si="75"/>
        <v>1242.4310438846526</v>
      </c>
    </row>
    <row r="4842" spans="1:7" x14ac:dyDescent="0.4">
      <c r="A4842">
        <v>41</v>
      </c>
      <c r="B4842">
        <v>2008</v>
      </c>
      <c r="C4842" t="s">
        <v>192</v>
      </c>
      <c r="D4842">
        <v>1708</v>
      </c>
      <c r="E4842">
        <f>VLOOKUP(C4842,GDP!A$1:BG$265,50,FALSE)</f>
        <v>462554432624.11353</v>
      </c>
      <c r="F4842">
        <f>VLOOKUP(C4842,Population!A$1:BG$265,50,FALSE)</f>
        <v>4768212</v>
      </c>
      <c r="G4842">
        <f t="shared" si="75"/>
        <v>97007.941891869224</v>
      </c>
    </row>
    <row r="4843" spans="1:7" x14ac:dyDescent="0.4">
      <c r="A4843">
        <v>42</v>
      </c>
      <c r="B4843">
        <v>2008</v>
      </c>
      <c r="C4843" t="s">
        <v>1312</v>
      </c>
      <c r="D4843">
        <v>1703</v>
      </c>
      <c r="E4843">
        <f>VLOOKUP(C4843,GDP!A$1:BG$265,50,FALSE)</f>
        <v>61762635000.000008</v>
      </c>
      <c r="F4843">
        <f>VLOOKUP(C4843,Population!A$1:BG$265,50,FALSE)</f>
        <v>14447562</v>
      </c>
      <c r="G4843">
        <f t="shared" si="75"/>
        <v>4274.9520645767088</v>
      </c>
    </row>
    <row r="4844" spans="1:7" x14ac:dyDescent="0.4">
      <c r="A4844">
        <v>43</v>
      </c>
      <c r="B4844">
        <v>2008</v>
      </c>
      <c r="C4844" t="s">
        <v>934</v>
      </c>
      <c r="D4844">
        <v>1701</v>
      </c>
      <c r="E4844">
        <f>VLOOKUP(C4844,GDP!A$1:BG$265,50,FALSE)</f>
        <v>30612932876.4403</v>
      </c>
      <c r="F4844">
        <f>VLOOKUP(C4844,Population!A$1:BG$265,50,FALSE)</f>
        <v>4429508</v>
      </c>
      <c r="G4844">
        <f t="shared" si="75"/>
        <v>6911.1361524666618</v>
      </c>
    </row>
    <row r="4845" spans="1:7" x14ac:dyDescent="0.4">
      <c r="A4845">
        <v>44</v>
      </c>
      <c r="B4845">
        <v>2008</v>
      </c>
      <c r="C4845" t="s">
        <v>1492</v>
      </c>
      <c r="D4845">
        <v>1693</v>
      </c>
      <c r="E4845">
        <f>VLOOKUP(C4845,GDP!A$1:BG$265,50,FALSE)</f>
        <v>28526891010.492489</v>
      </c>
      <c r="F4845">
        <f>VLOOKUP(C4845,Population!A$1:BG$265,50,FALSE)</f>
        <v>23298640</v>
      </c>
      <c r="G4845">
        <f t="shared" si="75"/>
        <v>1224.4015535023714</v>
      </c>
    </row>
    <row r="4846" spans="1:7" x14ac:dyDescent="0.4">
      <c r="A4846">
        <v>45</v>
      </c>
      <c r="B4846">
        <v>2008</v>
      </c>
      <c r="C4846" t="s">
        <v>2042</v>
      </c>
      <c r="D4846">
        <v>1685</v>
      </c>
      <c r="E4846">
        <f>VLOOKUP(C4846,GDP!A$1:BG$265,50,FALSE)</f>
        <v>4545674527.6109571</v>
      </c>
      <c r="F4846">
        <f>VLOOKUP(C4846,Population!A$1:BG$265,50,FALSE)</f>
        <v>616969</v>
      </c>
      <c r="G4846">
        <f t="shared" si="75"/>
        <v>7367.7519091088161</v>
      </c>
    </row>
    <row r="4847" spans="1:7" x14ac:dyDescent="0.4">
      <c r="A4847">
        <v>46</v>
      </c>
      <c r="B4847">
        <v>2008</v>
      </c>
      <c r="C4847" t="s">
        <v>1976</v>
      </c>
      <c r="D4847">
        <v>1672</v>
      </c>
      <c r="E4847">
        <f>VLOOKUP(C4847,GDP!A$1:BG$265,50,FALSE)</f>
        <v>283742493042.33191</v>
      </c>
      <c r="F4847">
        <f>VLOOKUP(C4847,Population!A$1:BG$265,50,FALSE)</f>
        <v>5313399</v>
      </c>
      <c r="G4847">
        <f t="shared" si="75"/>
        <v>53401.314872519812</v>
      </c>
    </row>
    <row r="4848" spans="1:7" x14ac:dyDescent="0.4">
      <c r="A4848">
        <v>47</v>
      </c>
      <c r="B4848">
        <v>2008</v>
      </c>
      <c r="C4848" t="s">
        <v>522</v>
      </c>
      <c r="D4848">
        <v>1660</v>
      </c>
      <c r="E4848">
        <f>VLOOKUP(C4848,GDP!A$1:BG$265,50,FALSE)</f>
        <v>92507257783.569672</v>
      </c>
      <c r="F4848">
        <f>VLOOKUP(C4848,Population!A$1:BG$265,50,FALSE)</f>
        <v>31596855</v>
      </c>
      <c r="G4848">
        <f t="shared" si="75"/>
        <v>2927.736250445485</v>
      </c>
    </row>
    <row r="4849" spans="1:7" x14ac:dyDescent="0.4">
      <c r="A4849">
        <v>48</v>
      </c>
      <c r="B4849">
        <v>2008</v>
      </c>
      <c r="C4849" t="s">
        <v>2284</v>
      </c>
      <c r="D4849">
        <v>1659</v>
      </c>
      <c r="E4849">
        <f>VLOOKUP(C4849,GDP!A$1:BG$265,50,FALSE)</f>
        <v>315953388510.67792</v>
      </c>
      <c r="F4849">
        <f>VLOOKUP(C4849,Population!A$1:BG$265,50,FALSE)</f>
        <v>28141701</v>
      </c>
      <c r="G4849">
        <f t="shared" si="75"/>
        <v>11227.231378468485</v>
      </c>
    </row>
    <row r="4850" spans="1:7" x14ac:dyDescent="0.4">
      <c r="A4850">
        <v>49</v>
      </c>
      <c r="B4850">
        <v>2008</v>
      </c>
      <c r="C4850" t="s">
        <v>351</v>
      </c>
      <c r="D4850">
        <v>1653</v>
      </c>
      <c r="E4850" t="e">
        <f>VLOOKUP(C4850,GDP!A$1:BG$265,50,FALSE)</f>
        <v>#N/A</v>
      </c>
      <c r="F4850" t="e">
        <f>VLOOKUP(C4850,Population!A$1:BG$265,50,FALSE)</f>
        <v>#N/A</v>
      </c>
      <c r="G4850" t="str">
        <f t="shared" si="75"/>
        <v>.</v>
      </c>
    </row>
    <row r="4851" spans="1:7" x14ac:dyDescent="0.4">
      <c r="A4851">
        <v>50</v>
      </c>
      <c r="B4851">
        <v>2008</v>
      </c>
      <c r="C4851" t="s">
        <v>1046</v>
      </c>
      <c r="D4851">
        <v>1651</v>
      </c>
      <c r="E4851">
        <f>VLOOKUP(C4851,GDP!A$1:BG$265,50,FALSE)</f>
        <v>519796800000</v>
      </c>
      <c r="F4851">
        <f>VLOOKUP(C4851,Population!A$1:BG$265,50,FALSE)</f>
        <v>25940770</v>
      </c>
      <c r="G4851">
        <f t="shared" si="75"/>
        <v>20037.832338824177</v>
      </c>
    </row>
    <row r="4852" spans="1:7" x14ac:dyDescent="0.4">
      <c r="A4852">
        <v>51</v>
      </c>
      <c r="B4852">
        <v>2008</v>
      </c>
      <c r="C4852" t="s">
        <v>1180</v>
      </c>
      <c r="D4852">
        <v>1637</v>
      </c>
      <c r="E4852">
        <f>VLOOKUP(C4852,GDP!A$1:BG$265,50,FALSE)</f>
        <v>13678606692.265495</v>
      </c>
      <c r="F4852">
        <f>VLOOKUP(C4852,Population!A$1:BG$265,50,FALSE)</f>
        <v>2790122</v>
      </c>
      <c r="G4852">
        <f t="shared" si="75"/>
        <v>4902.5120379200243</v>
      </c>
    </row>
    <row r="4853" spans="1:7" x14ac:dyDescent="0.4">
      <c r="A4853">
        <v>52</v>
      </c>
      <c r="B4853">
        <v>2008</v>
      </c>
      <c r="C4853" t="s">
        <v>43</v>
      </c>
      <c r="D4853">
        <v>1632</v>
      </c>
      <c r="E4853">
        <f>VLOOKUP(C4853,GDP!A$1:BG$265,50,FALSE)</f>
        <v>518625897172.98962</v>
      </c>
      <c r="F4853">
        <f>VLOOKUP(C4853,Population!A$1:BG$265,50,FALSE)</f>
        <v>10709973</v>
      </c>
      <c r="G4853">
        <f t="shared" si="75"/>
        <v>48424.575596314724</v>
      </c>
    </row>
    <row r="4854" spans="1:7" x14ac:dyDescent="0.4">
      <c r="A4854">
        <v>53</v>
      </c>
      <c r="B4854">
        <v>2008</v>
      </c>
      <c r="C4854" t="s">
        <v>1629</v>
      </c>
      <c r="D4854">
        <v>1631</v>
      </c>
      <c r="E4854">
        <f>VLOOKUP(C4854,GDP!A$1:BG$265,50,FALSE)</f>
        <v>100324627215.468</v>
      </c>
      <c r="F4854">
        <f>VLOOKUP(C4854,Population!A$1:BG$265,50,FALSE)</f>
        <v>5379233</v>
      </c>
      <c r="G4854">
        <f t="shared" si="75"/>
        <v>18650.359115410691</v>
      </c>
    </row>
    <row r="4855" spans="1:7" x14ac:dyDescent="0.4">
      <c r="A4855">
        <v>53</v>
      </c>
      <c r="B4855">
        <v>2008</v>
      </c>
      <c r="C4855" t="s">
        <v>2026</v>
      </c>
      <c r="D4855">
        <v>1631</v>
      </c>
      <c r="E4855">
        <f>VLOOKUP(C4855,GDP!A$1:BG$265,50,FALSE)</f>
        <v>47850551148.836525</v>
      </c>
      <c r="F4855">
        <f>VLOOKUP(C4855,Population!A$1:BG$265,50,FALSE)</f>
        <v>3198231</v>
      </c>
      <c r="G4855">
        <f t="shared" si="75"/>
        <v>14961.568175918665</v>
      </c>
    </row>
    <row r="4856" spans="1:7" x14ac:dyDescent="0.4">
      <c r="A4856">
        <v>55</v>
      </c>
      <c r="B4856">
        <v>2008</v>
      </c>
      <c r="C4856" t="s">
        <v>108</v>
      </c>
      <c r="D4856">
        <v>1623</v>
      </c>
      <c r="E4856">
        <f>VLOOKUP(C4856,GDP!A$1:BG$265,50,FALSE)</f>
        <v>157998423131.73938</v>
      </c>
      <c r="F4856">
        <f>VLOOKUP(C4856,Population!A$1:BG$265,50,FALSE)</f>
        <v>10038188</v>
      </c>
      <c r="G4856">
        <f t="shared" si="75"/>
        <v>15739.735411584181</v>
      </c>
    </row>
    <row r="4857" spans="1:7" x14ac:dyDescent="0.4">
      <c r="A4857">
        <v>56</v>
      </c>
      <c r="B4857">
        <v>2008</v>
      </c>
      <c r="C4857" t="s">
        <v>637</v>
      </c>
      <c r="D4857">
        <v>1619</v>
      </c>
      <c r="E4857">
        <f>VLOOKUP(C4857,GDP!A$1:BG$265,50,FALSE)</f>
        <v>44856586316.045784</v>
      </c>
      <c r="F4857">
        <f>VLOOKUP(C4857,Population!A$1:BG$265,50,FALSE)</f>
        <v>10407336</v>
      </c>
      <c r="G4857">
        <f t="shared" si="75"/>
        <v>4310.0930263081527</v>
      </c>
    </row>
    <row r="4858" spans="1:7" x14ac:dyDescent="0.4">
      <c r="A4858">
        <v>57</v>
      </c>
      <c r="B4858">
        <v>2008</v>
      </c>
      <c r="C4858" t="s">
        <v>60</v>
      </c>
      <c r="D4858">
        <v>1611</v>
      </c>
      <c r="E4858">
        <f>VLOOKUP(C4858,GDP!A$1:BG$265,50,FALSE)</f>
        <v>120550599815.44142</v>
      </c>
      <c r="F4858">
        <f>VLOOKUP(C4858,Population!A$1:BG$265,50,FALSE)</f>
        <v>28641980</v>
      </c>
      <c r="G4858">
        <f t="shared" si="75"/>
        <v>4208.8780110677199</v>
      </c>
    </row>
    <row r="4859" spans="1:7" x14ac:dyDescent="0.4">
      <c r="A4859">
        <v>58</v>
      </c>
      <c r="B4859">
        <v>2008</v>
      </c>
      <c r="C4859" t="s">
        <v>74</v>
      </c>
      <c r="D4859">
        <v>1606</v>
      </c>
      <c r="E4859">
        <f>VLOOKUP(C4859,GDP!A$1:BG$265,50,FALSE)</f>
        <v>16674324634.237322</v>
      </c>
      <c r="F4859">
        <f>VLOOKUP(C4859,Population!A$1:BG$265,50,FALSE)</f>
        <v>9599855</v>
      </c>
      <c r="G4859">
        <f t="shared" si="75"/>
        <v>1736.9350510228876</v>
      </c>
    </row>
    <row r="4860" spans="1:7" x14ac:dyDescent="0.4">
      <c r="A4860">
        <v>59</v>
      </c>
      <c r="B4860">
        <v>2008</v>
      </c>
      <c r="C4860" t="s">
        <v>851</v>
      </c>
      <c r="D4860">
        <v>1597</v>
      </c>
      <c r="E4860">
        <f>VLOOKUP(C4860,GDP!A$1:BG$265,50,FALSE)</f>
        <v>131613661510.47458</v>
      </c>
      <c r="F4860">
        <f>VLOOKUP(C4860,Population!A$1:BG$265,50,FALSE)</f>
        <v>29111417</v>
      </c>
      <c r="G4860">
        <f t="shared" si="75"/>
        <v>4521.032470198018</v>
      </c>
    </row>
    <row r="4861" spans="1:7" x14ac:dyDescent="0.4">
      <c r="A4861">
        <v>60</v>
      </c>
      <c r="B4861">
        <v>2008</v>
      </c>
      <c r="C4861" t="s">
        <v>1983</v>
      </c>
      <c r="D4861">
        <v>1583</v>
      </c>
      <c r="E4861">
        <f>VLOOKUP(C4861,GDP!A$1:BG$265,50,FALSE)</f>
        <v>7009809997.4932938</v>
      </c>
      <c r="F4861">
        <f>VLOOKUP(C4861,Population!A$1:BG$265,50,FALSE)</f>
        <v>10323142</v>
      </c>
      <c r="G4861">
        <f t="shared" si="75"/>
        <v>679.03841654927282</v>
      </c>
    </row>
    <row r="4862" spans="1:7" x14ac:dyDescent="0.4">
      <c r="A4862">
        <v>61</v>
      </c>
      <c r="B4862">
        <v>2008</v>
      </c>
      <c r="C4862" t="s">
        <v>1302</v>
      </c>
      <c r="D4862">
        <v>1580</v>
      </c>
      <c r="E4862">
        <f>VLOOKUP(C4862,GDP!A$1:BG$265,50,FALSE)</f>
        <v>55589849128.460526</v>
      </c>
      <c r="F4862">
        <f>VLOOKUP(C4862,Population!A$1:BG$265,50,FALSE)</f>
        <v>2021316</v>
      </c>
      <c r="G4862">
        <f t="shared" si="75"/>
        <v>27501.810270368675</v>
      </c>
    </row>
    <row r="4863" spans="1:7" x14ac:dyDescent="0.4">
      <c r="A4863">
        <v>62</v>
      </c>
      <c r="B4863">
        <v>2008</v>
      </c>
      <c r="C4863" t="s">
        <v>1943</v>
      </c>
      <c r="D4863">
        <v>1575</v>
      </c>
      <c r="E4863">
        <f>VLOOKUP(C4863,GDP!A$1:BG$265,50,FALSE)</f>
        <v>19112739664.469746</v>
      </c>
      <c r="F4863">
        <f>VLOOKUP(C4863,Population!A$1:BG$265,50,FALSE)</f>
        <v>3763599</v>
      </c>
      <c r="G4863">
        <f t="shared" si="75"/>
        <v>5078.3145772091411</v>
      </c>
    </row>
    <row r="4864" spans="1:7" x14ac:dyDescent="0.4">
      <c r="A4864">
        <v>63</v>
      </c>
      <c r="B4864">
        <v>2008</v>
      </c>
      <c r="C4864" t="s">
        <v>1944</v>
      </c>
      <c r="D4864">
        <v>1569</v>
      </c>
      <c r="E4864">
        <f>VLOOKUP(C4864,GDP!A$1:BG$265,50,FALSE)</f>
        <v>60763483146.067413</v>
      </c>
      <c r="F4864">
        <f>VLOOKUP(C4864,Population!A$1:BG$265,50,FALSE)</f>
        <v>9527985</v>
      </c>
      <c r="G4864">
        <f t="shared" si="75"/>
        <v>6377.369732012321</v>
      </c>
    </row>
    <row r="4865" spans="1:7" x14ac:dyDescent="0.4">
      <c r="A4865">
        <v>64</v>
      </c>
      <c r="B4865">
        <v>2008</v>
      </c>
      <c r="C4865" t="s">
        <v>2058</v>
      </c>
      <c r="D4865">
        <v>1568</v>
      </c>
      <c r="E4865">
        <f>VLOOKUP(C4865,GDP!A$1:BG$265,50,FALSE)</f>
        <v>60905331599.479836</v>
      </c>
      <c r="F4865">
        <f>VLOOKUP(C4865,Population!A$1:BG$265,50,FALSE)</f>
        <v>2759014</v>
      </c>
      <c r="G4865">
        <f t="shared" si="75"/>
        <v>22075.035356645465</v>
      </c>
    </row>
    <row r="4866" spans="1:7" x14ac:dyDescent="0.4">
      <c r="A4866">
        <v>65</v>
      </c>
      <c r="B4866">
        <v>2008</v>
      </c>
      <c r="C4866" t="s">
        <v>815</v>
      </c>
      <c r="D4866">
        <v>1567</v>
      </c>
      <c r="E4866">
        <f>VLOOKUP(C4866,GDP!A$1:BG$265,50,FALSE)</f>
        <v>1549131208997.1885</v>
      </c>
      <c r="F4866">
        <f>VLOOKUP(C4866,Population!A$1:BG$265,50,FALSE)</f>
        <v>33245773</v>
      </c>
      <c r="G4866">
        <f t="shared" si="75"/>
        <v>46596.335991260858</v>
      </c>
    </row>
    <row r="4867" spans="1:7" x14ac:dyDescent="0.4">
      <c r="A4867">
        <v>65</v>
      </c>
      <c r="B4867">
        <v>2008</v>
      </c>
      <c r="C4867" t="s">
        <v>100</v>
      </c>
      <c r="D4867">
        <v>1567</v>
      </c>
      <c r="E4867">
        <f>VLOOKUP(C4867,GDP!A$1:BG$265,50,FALSE)</f>
        <v>430294287388.31116</v>
      </c>
      <c r="F4867">
        <f>VLOOKUP(C4867,Population!A$1:BG$265,50,FALSE)</f>
        <v>8321496</v>
      </c>
      <c r="G4867">
        <f t="shared" ref="G4867:G4930" si="76">IFERROR(IF(E4867*F4867=0,".",E4867/F4867),".")</f>
        <v>51708.765754175831</v>
      </c>
    </row>
    <row r="4868" spans="1:7" x14ac:dyDescent="0.4">
      <c r="A4868">
        <v>65</v>
      </c>
      <c r="B4868">
        <v>2008</v>
      </c>
      <c r="C4868" t="s">
        <v>2104</v>
      </c>
      <c r="D4868">
        <v>1567</v>
      </c>
      <c r="E4868">
        <f>VLOOKUP(C4868,GDP!A$1:BG$265,50,FALSE)</f>
        <v>27870257894.234749</v>
      </c>
      <c r="F4868">
        <f>VLOOKUP(C4868,Population!A$1:BG$265,50,FALSE)</f>
        <v>1315372</v>
      </c>
      <c r="G4868">
        <f t="shared" si="76"/>
        <v>21188.11856587699</v>
      </c>
    </row>
    <row r="4869" spans="1:7" x14ac:dyDescent="0.4">
      <c r="A4869">
        <v>68</v>
      </c>
      <c r="B4869">
        <v>2008</v>
      </c>
      <c r="C4869" t="s">
        <v>2287</v>
      </c>
      <c r="D4869">
        <v>1559</v>
      </c>
      <c r="E4869">
        <f>VLOOKUP(C4869,GDP!A$1:BG$265,50,FALSE)</f>
        <v>9909548410.8274403</v>
      </c>
      <c r="F4869">
        <f>VLOOKUP(C4869,Population!A$1:BG$265,50,FALSE)</f>
        <v>2067378</v>
      </c>
      <c r="G4869">
        <f t="shared" si="76"/>
        <v>4793.2929589206424</v>
      </c>
    </row>
    <row r="4870" spans="1:7" x14ac:dyDescent="0.4">
      <c r="A4870">
        <v>69</v>
      </c>
      <c r="B4870">
        <v>2008</v>
      </c>
      <c r="C4870" t="s">
        <v>2110</v>
      </c>
      <c r="D4870">
        <v>1553</v>
      </c>
      <c r="E4870">
        <f>VLOOKUP(C4870,GDP!A$1:BG$265,50,FALSE)</f>
        <v>29549438883.83379</v>
      </c>
      <c r="F4870">
        <f>VLOOKUP(C4870,Population!A$1:BG$265,50,FALSE)</f>
        <v>27302800</v>
      </c>
      <c r="G4870">
        <f t="shared" si="76"/>
        <v>1082.286025016987</v>
      </c>
    </row>
    <row r="4871" spans="1:7" x14ac:dyDescent="0.4">
      <c r="A4871">
        <v>70</v>
      </c>
      <c r="B4871">
        <v>2008</v>
      </c>
      <c r="C4871" t="s">
        <v>2002</v>
      </c>
      <c r="D4871">
        <v>1547</v>
      </c>
      <c r="E4871">
        <f>VLOOKUP(C4871,GDP!A$1:BG$265,50,FALSE)</f>
        <v>275020023436.35565</v>
      </c>
      <c r="F4871">
        <f>VLOOKUP(C4871,Population!A$1:BG$265,50,FALSE)</f>
        <v>4489544</v>
      </c>
      <c r="G4871">
        <f t="shared" si="76"/>
        <v>61257.896890275639</v>
      </c>
    </row>
    <row r="4872" spans="1:7" x14ac:dyDescent="0.4">
      <c r="A4872">
        <v>71</v>
      </c>
      <c r="B4872">
        <v>2008</v>
      </c>
      <c r="C4872" t="s">
        <v>2061</v>
      </c>
      <c r="D4872">
        <v>1546</v>
      </c>
      <c r="E4872">
        <f>VLOOKUP(C4872,GDP!A$1:BG$265,50,FALSE)</f>
        <v>25155888600</v>
      </c>
      <c r="F4872">
        <f>VLOOKUP(C4872,Population!A$1:BG$265,50,FALSE)</f>
        <v>3516268</v>
      </c>
      <c r="G4872">
        <f t="shared" si="76"/>
        <v>7154.1442802425754</v>
      </c>
    </row>
    <row r="4873" spans="1:7" x14ac:dyDescent="0.4">
      <c r="A4873">
        <v>72</v>
      </c>
      <c r="B4873">
        <v>2008</v>
      </c>
      <c r="C4873" t="s">
        <v>1261</v>
      </c>
      <c r="D4873">
        <v>1545</v>
      </c>
      <c r="E4873">
        <f>VLOOKUP(C4873,GDP!A$1:BG$265,50,FALSE)</f>
        <v>13439023281.470686</v>
      </c>
      <c r="F4873">
        <f>VLOOKUP(C4873,Population!A$1:BG$265,50,FALSE)</f>
        <v>12203957</v>
      </c>
      <c r="G4873">
        <f t="shared" si="76"/>
        <v>1101.2021167782455</v>
      </c>
    </row>
    <row r="4874" spans="1:7" x14ac:dyDescent="0.4">
      <c r="A4874">
        <v>73</v>
      </c>
      <c r="B4874">
        <v>2008</v>
      </c>
      <c r="C4874" t="s">
        <v>2282</v>
      </c>
      <c r="D4874">
        <v>1541</v>
      </c>
      <c r="E4874">
        <f>VLOOKUP(C4874,GDP!A$1:BG$265,50,FALSE)</f>
        <v>0</v>
      </c>
      <c r="F4874">
        <f>VLOOKUP(C4874,Population!A$1:BG$265,50,FALSE)</f>
        <v>20325443</v>
      </c>
      <c r="G4874" t="str">
        <f t="shared" si="76"/>
        <v>.</v>
      </c>
    </row>
    <row r="4875" spans="1:7" x14ac:dyDescent="0.4">
      <c r="A4875">
        <v>74</v>
      </c>
      <c r="B4875">
        <v>2008</v>
      </c>
      <c r="C4875" t="s">
        <v>1147</v>
      </c>
      <c r="D4875">
        <v>1535</v>
      </c>
      <c r="E4875">
        <f>VLOOKUP(C4875,GDP!A$1:BG$265,50,FALSE)</f>
        <v>287099991516.89954</v>
      </c>
      <c r="F4875">
        <f>VLOOKUP(C4875,Population!A$1:BG$265,50,FALSE)</f>
        <v>50412129</v>
      </c>
      <c r="G4875">
        <f t="shared" si="76"/>
        <v>5695.0578603196773</v>
      </c>
    </row>
    <row r="4876" spans="1:7" x14ac:dyDescent="0.4">
      <c r="A4876">
        <v>75</v>
      </c>
      <c r="B4876">
        <v>2008</v>
      </c>
      <c r="C4876" t="s">
        <v>2038</v>
      </c>
      <c r="D4876">
        <v>1534</v>
      </c>
      <c r="E4876">
        <f>VLOOKUP(C4876,GDP!A$1:BG$265,50,FALSE)</f>
        <v>9750822511.4798775</v>
      </c>
      <c r="F4876">
        <f>VLOOKUP(C4876,Population!A$1:BG$265,50,FALSE)</f>
        <v>14138216</v>
      </c>
      <c r="G4876">
        <f t="shared" si="76"/>
        <v>689.67842275714827</v>
      </c>
    </row>
    <row r="4877" spans="1:7" x14ac:dyDescent="0.4">
      <c r="A4877">
        <v>76</v>
      </c>
      <c r="B4877">
        <v>2008</v>
      </c>
      <c r="C4877" t="s">
        <v>1961</v>
      </c>
      <c r="D4877">
        <v>1533</v>
      </c>
      <c r="E4877">
        <f>VLOOKUP(C4877,GDP!A$1:BG$265,50,FALSE)</f>
        <v>27839460963.820126</v>
      </c>
      <c r="F4877">
        <f>VLOOKUP(C4877,Population!A$1:BG$265,50,FALSE)</f>
        <v>1081563</v>
      </c>
      <c r="G4877">
        <f t="shared" si="76"/>
        <v>25740.027130939321</v>
      </c>
    </row>
    <row r="4878" spans="1:7" x14ac:dyDescent="0.4">
      <c r="A4878">
        <v>77</v>
      </c>
      <c r="B4878">
        <v>2008</v>
      </c>
      <c r="C4878" t="s">
        <v>1954</v>
      </c>
      <c r="D4878">
        <v>1532</v>
      </c>
      <c r="E4878">
        <f>VLOOKUP(C4878,GDP!A$1:BG$265,50,FALSE)</f>
        <v>4598206091384</v>
      </c>
      <c r="F4878">
        <f>VLOOKUP(C4878,Population!A$1:BG$265,50,FALSE)</f>
        <v>1324655000</v>
      </c>
      <c r="G4878">
        <f t="shared" si="76"/>
        <v>3471.2480543114998</v>
      </c>
    </row>
    <row r="4879" spans="1:7" x14ac:dyDescent="0.4">
      <c r="A4879">
        <v>78</v>
      </c>
      <c r="B4879">
        <v>2008</v>
      </c>
      <c r="C4879" t="s">
        <v>719</v>
      </c>
      <c r="D4879">
        <v>1526</v>
      </c>
      <c r="E4879">
        <f>VLOOKUP(C4879,GDP!A$1:BG$265,50,FALSE)</f>
        <v>133279679482.67378</v>
      </c>
      <c r="F4879">
        <f>VLOOKUP(C4879,Population!A$1:BG$265,50,FALSE)</f>
        <v>4259800</v>
      </c>
      <c r="G4879">
        <f t="shared" si="76"/>
        <v>31287.778647512507</v>
      </c>
    </row>
    <row r="4880" spans="1:7" x14ac:dyDescent="0.4">
      <c r="A4880">
        <v>78</v>
      </c>
      <c r="B4880">
        <v>2008</v>
      </c>
      <c r="C4880" t="s">
        <v>2028</v>
      </c>
      <c r="D4880">
        <v>1526</v>
      </c>
      <c r="E4880">
        <f>VLOOKUP(C4880,GDP!A$1:BG$265,50,FALSE)</f>
        <v>35596016664.230377</v>
      </c>
      <c r="F4880">
        <f>VLOOKUP(C4880,Population!A$1:BG$265,50,FALSE)</f>
        <v>2177322</v>
      </c>
      <c r="G4880">
        <f t="shared" si="76"/>
        <v>16348.531206789981</v>
      </c>
    </row>
    <row r="4881" spans="1:7" x14ac:dyDescent="0.4">
      <c r="A4881">
        <v>80</v>
      </c>
      <c r="B4881">
        <v>2008</v>
      </c>
      <c r="C4881" t="s">
        <v>2120</v>
      </c>
      <c r="D4881">
        <v>1525</v>
      </c>
      <c r="E4881">
        <f>VLOOKUP(C4881,GDP!A$1:BG$265,50,FALSE)</f>
        <v>17910858637.904797</v>
      </c>
      <c r="F4881">
        <f>VLOOKUP(C4881,Population!A$1:BG$265,50,FALSE)</f>
        <v>13082517</v>
      </c>
      <c r="G4881">
        <f t="shared" si="76"/>
        <v>1369.0682487096938</v>
      </c>
    </row>
    <row r="4882" spans="1:7" x14ac:dyDescent="0.4">
      <c r="A4882">
        <v>80</v>
      </c>
      <c r="B4882">
        <v>2008</v>
      </c>
      <c r="C4882" t="s">
        <v>2260</v>
      </c>
      <c r="D4882">
        <v>1525</v>
      </c>
      <c r="E4882" t="e">
        <f>VLOOKUP(C4882,GDP!A$1:BG$265,50,FALSE)</f>
        <v>#N/A</v>
      </c>
      <c r="F4882" t="e">
        <f>VLOOKUP(C4882,Population!A$1:BG$265,50,FALSE)</f>
        <v>#N/A</v>
      </c>
      <c r="G4882" t="str">
        <f t="shared" si="76"/>
        <v>.</v>
      </c>
    </row>
    <row r="4883" spans="1:7" x14ac:dyDescent="0.4">
      <c r="A4883">
        <v>82</v>
      </c>
      <c r="B4883">
        <v>2008</v>
      </c>
      <c r="C4883" t="s">
        <v>1941</v>
      </c>
      <c r="D4883">
        <v>1520</v>
      </c>
      <c r="E4883">
        <f>VLOOKUP(C4883,GDP!A$1:BG$265,50,FALSE)</f>
        <v>25710877659.574467</v>
      </c>
      <c r="F4883">
        <f>VLOOKUP(C4883,Population!A$1:BG$265,50,FALSE)</f>
        <v>1114590</v>
      </c>
      <c r="G4883">
        <f t="shared" si="76"/>
        <v>23067.565346517076</v>
      </c>
    </row>
    <row r="4884" spans="1:7" x14ac:dyDescent="0.4">
      <c r="A4884">
        <v>83</v>
      </c>
      <c r="B4884">
        <v>2008</v>
      </c>
      <c r="C4884" t="s">
        <v>2004</v>
      </c>
      <c r="D4884">
        <v>1519</v>
      </c>
      <c r="E4884">
        <f>VLOOKUP(C4884,GDP!A$1:BG$265,50,FALSE)</f>
        <v>21972004086.23362</v>
      </c>
      <c r="F4884">
        <f>VLOOKUP(C4884,Population!A$1:BG$265,50,FALSE)</f>
        <v>6489822</v>
      </c>
      <c r="G4884">
        <f t="shared" si="76"/>
        <v>3385.6096648311186</v>
      </c>
    </row>
    <row r="4885" spans="1:7" x14ac:dyDescent="0.4">
      <c r="A4885">
        <v>84</v>
      </c>
      <c r="B4885">
        <v>2008</v>
      </c>
      <c r="C4885" t="s">
        <v>1981</v>
      </c>
      <c r="D4885">
        <v>1515</v>
      </c>
      <c r="E4885">
        <f>VLOOKUP(C4885,GDP!A$1:BG$265,50,FALSE)</f>
        <v>12795044472.7663</v>
      </c>
      <c r="F4885">
        <f>VLOOKUP(C4885,Population!A$1:BG$265,50,FALSE)</f>
        <v>4030000</v>
      </c>
      <c r="G4885">
        <f t="shared" si="76"/>
        <v>3174.9490006864266</v>
      </c>
    </row>
    <row r="4886" spans="1:7" x14ac:dyDescent="0.4">
      <c r="A4886">
        <v>85</v>
      </c>
      <c r="B4886">
        <v>2008</v>
      </c>
      <c r="C4886" t="s">
        <v>1988</v>
      </c>
      <c r="D4886">
        <v>1513</v>
      </c>
      <c r="E4886">
        <f>VLOOKUP(C4886,GDP!A$1:BG$265,50,FALSE)</f>
        <v>39136893345.15007</v>
      </c>
      <c r="F4886">
        <f>VLOOKUP(C4886,Population!A$1:BG$265,50,FALSE)</f>
        <v>14006366</v>
      </c>
      <c r="G4886">
        <f t="shared" si="76"/>
        <v>2794.2218092223256</v>
      </c>
    </row>
    <row r="4887" spans="1:7" x14ac:dyDescent="0.4">
      <c r="A4887">
        <v>86</v>
      </c>
      <c r="B4887">
        <v>2008</v>
      </c>
      <c r="C4887" t="s">
        <v>2072</v>
      </c>
      <c r="D4887">
        <v>1507</v>
      </c>
      <c r="E4887">
        <f>VLOOKUP(C4887,GDP!A$1:BG$265,50,FALSE)</f>
        <v>115270054945.05495</v>
      </c>
      <c r="F4887">
        <f>VLOOKUP(C4887,Population!A$1:BG$265,50,FALSE)</f>
        <v>1389342</v>
      </c>
      <c r="G4887">
        <f t="shared" si="76"/>
        <v>82967.37228490533</v>
      </c>
    </row>
    <row r="4888" spans="1:7" x14ac:dyDescent="0.4">
      <c r="A4888">
        <v>86</v>
      </c>
      <c r="B4888">
        <v>2008</v>
      </c>
      <c r="C4888" t="s">
        <v>1980</v>
      </c>
      <c r="D4888">
        <v>1507</v>
      </c>
      <c r="E4888">
        <f>VLOOKUP(C4888,GDP!A$1:BG$265,50,FALSE)</f>
        <v>15508574820.351612</v>
      </c>
      <c r="F4888">
        <f>VLOOKUP(C4888,Population!A$1:BG$265,50,FALSE)</f>
        <v>1536411</v>
      </c>
      <c r="G4888">
        <f t="shared" si="76"/>
        <v>10094.027457725577</v>
      </c>
    </row>
    <row r="4889" spans="1:7" x14ac:dyDescent="0.4">
      <c r="A4889">
        <v>88</v>
      </c>
      <c r="B4889">
        <v>2008</v>
      </c>
      <c r="C4889" t="s">
        <v>1929</v>
      </c>
      <c r="D4889">
        <v>1505</v>
      </c>
      <c r="E4889">
        <f>VLOOKUP(C4889,GDP!A$1:BG$265,50,FALSE)</f>
        <v>12881352687.777283</v>
      </c>
      <c r="F4889">
        <f>VLOOKUP(C4889,Population!A$1:BG$265,50,FALSE)</f>
        <v>2947314</v>
      </c>
      <c r="G4889">
        <f t="shared" si="76"/>
        <v>4370.5396465314798</v>
      </c>
    </row>
    <row r="4890" spans="1:7" x14ac:dyDescent="0.4">
      <c r="A4890">
        <v>89</v>
      </c>
      <c r="B4890">
        <v>2008</v>
      </c>
      <c r="C4890" t="s">
        <v>1474</v>
      </c>
      <c r="D4890">
        <v>1503</v>
      </c>
      <c r="E4890">
        <f>VLOOKUP(C4890,GDP!A$1:BG$265,50,FALSE)</f>
        <v>84178035578.82225</v>
      </c>
      <c r="F4890">
        <f>VLOOKUP(C4890,Population!A$1:BG$265,50,FALSE)</f>
        <v>21759420</v>
      </c>
      <c r="G4890">
        <f t="shared" si="76"/>
        <v>3868.5790144600478</v>
      </c>
    </row>
    <row r="4891" spans="1:7" x14ac:dyDescent="0.4">
      <c r="A4891">
        <v>90</v>
      </c>
      <c r="B4891">
        <v>2008</v>
      </c>
      <c r="C4891" t="s">
        <v>2015</v>
      </c>
      <c r="D4891">
        <v>1498</v>
      </c>
      <c r="E4891">
        <f>VLOOKUP(C4891,GDP!A$1:BG$265,50,FALSE)</f>
        <v>87140405361.229156</v>
      </c>
      <c r="F4891">
        <f>VLOOKUP(C4891,Population!A$1:BG$265,50,FALSE)</f>
        <v>6053078</v>
      </c>
      <c r="G4891">
        <f t="shared" si="76"/>
        <v>14396.048648510585</v>
      </c>
    </row>
    <row r="4892" spans="1:7" x14ac:dyDescent="0.4">
      <c r="A4892">
        <v>91</v>
      </c>
      <c r="B4892">
        <v>2008</v>
      </c>
      <c r="C4892" t="s">
        <v>529</v>
      </c>
      <c r="D4892">
        <v>1487</v>
      </c>
      <c r="E4892">
        <f>VLOOKUP(C4892,GDP!A$1:BG$265,50,FALSE)</f>
        <v>17986886200</v>
      </c>
      <c r="F4892">
        <f>VLOOKUP(C4892,Population!A$1:BG$265,50,FALSE)</f>
        <v>6110301</v>
      </c>
      <c r="G4892">
        <f t="shared" si="76"/>
        <v>2943.6988783367628</v>
      </c>
    </row>
    <row r="4893" spans="1:7" x14ac:dyDescent="0.4">
      <c r="A4893">
        <v>92</v>
      </c>
      <c r="B4893">
        <v>2008</v>
      </c>
      <c r="C4893" t="s">
        <v>2278</v>
      </c>
      <c r="D4893">
        <v>1457</v>
      </c>
      <c r="E4893" t="e">
        <f>VLOOKUP(C4893,GDP!A$1:BG$265,50,FALSE)</f>
        <v>#N/A</v>
      </c>
      <c r="F4893" t="e">
        <f>VLOOKUP(C4893,Population!A$1:BG$265,50,FALSE)</f>
        <v>#N/A</v>
      </c>
      <c r="G4893" t="str">
        <f t="shared" si="76"/>
        <v>.</v>
      </c>
    </row>
    <row r="4894" spans="1:7" x14ac:dyDescent="0.4">
      <c r="A4894">
        <v>93</v>
      </c>
      <c r="B4894">
        <v>2008</v>
      </c>
      <c r="C4894" t="s">
        <v>1961</v>
      </c>
      <c r="D4894">
        <v>1454</v>
      </c>
      <c r="E4894">
        <f>VLOOKUP(C4894,GDP!A$1:BG$265,50,FALSE)</f>
        <v>27839460963.820126</v>
      </c>
      <c r="F4894">
        <f>VLOOKUP(C4894,Population!A$1:BG$265,50,FALSE)</f>
        <v>1081563</v>
      </c>
      <c r="G4894">
        <f t="shared" si="76"/>
        <v>25740.027130939321</v>
      </c>
    </row>
    <row r="4895" spans="1:7" x14ac:dyDescent="0.4">
      <c r="A4895">
        <v>94</v>
      </c>
      <c r="B4895">
        <v>2008</v>
      </c>
      <c r="C4895" t="s">
        <v>2003</v>
      </c>
      <c r="D4895">
        <v>1451</v>
      </c>
      <c r="E4895">
        <f>VLOOKUP(C4895,GDP!A$1:BG$265,50,FALSE)</f>
        <v>17658408759.049393</v>
      </c>
      <c r="F4895">
        <f>VLOOKUP(C4895,Population!A$1:BG$265,50,FALSE)</f>
        <v>317414</v>
      </c>
      <c r="G4895">
        <f t="shared" si="76"/>
        <v>55632.10431502515</v>
      </c>
    </row>
    <row r="4896" spans="1:7" x14ac:dyDescent="0.4">
      <c r="A4896">
        <v>95</v>
      </c>
      <c r="B4896">
        <v>2008</v>
      </c>
      <c r="C4896" t="s">
        <v>186</v>
      </c>
      <c r="D4896">
        <v>1449</v>
      </c>
      <c r="E4896">
        <f>VLOOKUP(C4896,GDP!A$1:BG$265,50,FALSE)</f>
        <v>60806300000</v>
      </c>
      <c r="F4896">
        <f>VLOOKUP(C4896,Population!A$1:BG$265,50,FALSE)</f>
        <v>11309754</v>
      </c>
      <c r="G4896">
        <f t="shared" si="76"/>
        <v>5376.4476221145042</v>
      </c>
    </row>
    <row r="4897" spans="1:7" x14ac:dyDescent="0.4">
      <c r="A4897">
        <v>96</v>
      </c>
      <c r="B4897">
        <v>2008</v>
      </c>
      <c r="C4897" t="s">
        <v>727</v>
      </c>
      <c r="D4897">
        <v>1444</v>
      </c>
      <c r="E4897">
        <f>VLOOKUP(C4897,GDP!A$1:BG$265,50,FALSE)</f>
        <v>171000691877.71356</v>
      </c>
      <c r="F4897">
        <f>VLOOKUP(C4897,Population!A$1:BG$265,50,FALSE)</f>
        <v>34860715</v>
      </c>
      <c r="G4897">
        <f t="shared" si="76"/>
        <v>4905.2548657626085</v>
      </c>
    </row>
    <row r="4898" spans="1:7" x14ac:dyDescent="0.4">
      <c r="A4898">
        <v>97</v>
      </c>
      <c r="B4898">
        <v>2008</v>
      </c>
      <c r="C4898" t="s">
        <v>1497</v>
      </c>
      <c r="D4898">
        <v>1442</v>
      </c>
      <c r="E4898">
        <f>VLOOKUP(C4898,GDP!A$1:BG$265,50,FALSE)</f>
        <v>3163416242.0587702</v>
      </c>
      <c r="F4898">
        <f>VLOOKUP(C4898,Population!A$1:BG$265,50,FALSE)</f>
        <v>6161796</v>
      </c>
      <c r="G4898">
        <f t="shared" si="76"/>
        <v>513.3919139904616</v>
      </c>
    </row>
    <row r="4899" spans="1:7" x14ac:dyDescent="0.4">
      <c r="A4899">
        <v>98</v>
      </c>
      <c r="B4899">
        <v>2008</v>
      </c>
      <c r="C4899" t="s">
        <v>2285</v>
      </c>
      <c r="D4899">
        <v>1439</v>
      </c>
      <c r="E4899">
        <f>VLOOKUP(C4899,GDP!A$1:BG$265,50,FALSE)</f>
        <v>19788515873.970421</v>
      </c>
      <c r="F4899">
        <f>VLOOKUP(C4899,Population!A$1:BG$265,50,FALSE)</f>
        <v>60373608</v>
      </c>
      <c r="G4899">
        <f t="shared" si="76"/>
        <v>327.7676542698992</v>
      </c>
    </row>
    <row r="4900" spans="1:7" x14ac:dyDescent="0.4">
      <c r="A4900">
        <v>99</v>
      </c>
      <c r="B4900">
        <v>2008</v>
      </c>
      <c r="C4900" t="s">
        <v>2032</v>
      </c>
      <c r="D4900">
        <v>1438</v>
      </c>
      <c r="E4900">
        <f>VLOOKUP(C4900,GDP!A$1:BG$265,50,FALSE)</f>
        <v>6054806100.8468046</v>
      </c>
      <c r="F4900">
        <f>VLOOKUP(C4900,Population!A$1:BG$265,50,FALSE)</f>
        <v>3570108</v>
      </c>
      <c r="G4900">
        <f t="shared" si="76"/>
        <v>1695.9728111437539</v>
      </c>
    </row>
    <row r="4901" spans="1:7" x14ac:dyDescent="0.4">
      <c r="A4901">
        <v>100</v>
      </c>
      <c r="B4901">
        <v>2008</v>
      </c>
      <c r="C4901" t="s">
        <v>750</v>
      </c>
      <c r="D4901">
        <v>1429</v>
      </c>
      <c r="E4901">
        <f>VLOOKUP(C4901,GDP!A$1:BG$265,50,FALSE)</f>
        <v>147395833333.33334</v>
      </c>
      <c r="F4901">
        <f>VLOOKUP(C4901,Population!A$1:BG$265,50,FALSE)</f>
        <v>2652340</v>
      </c>
      <c r="G4901">
        <f t="shared" si="76"/>
        <v>55571.998059575068</v>
      </c>
    </row>
    <row r="4902" spans="1:7" x14ac:dyDescent="0.4">
      <c r="A4902">
        <v>1</v>
      </c>
      <c r="B4902">
        <v>2009</v>
      </c>
      <c r="C4902" t="s">
        <v>51</v>
      </c>
      <c r="D4902">
        <v>2104</v>
      </c>
      <c r="E4902">
        <f>VLOOKUP(C4902,GDP!A$1:BG$265,51,FALSE)</f>
        <v>1667019780934.2803</v>
      </c>
      <c r="F4902">
        <f>VLOOKUP(C4902,Population!A$1:BG$265,51,FALSE)</f>
        <v>194895996</v>
      </c>
      <c r="G4902">
        <f t="shared" si="76"/>
        <v>8553.3813682569453</v>
      </c>
    </row>
    <row r="4903" spans="1:7" x14ac:dyDescent="0.4">
      <c r="A4903">
        <v>2</v>
      </c>
      <c r="B4903">
        <v>2009</v>
      </c>
      <c r="C4903" t="s">
        <v>140</v>
      </c>
      <c r="D4903">
        <v>2095</v>
      </c>
      <c r="E4903">
        <f>VLOOKUP(C4903,GDP!A$1:BG$265,51,FALSE)</f>
        <v>1499099749930.5364</v>
      </c>
      <c r="F4903">
        <f>VLOOKUP(C4903,Population!A$1:BG$265,51,FALSE)</f>
        <v>46362946</v>
      </c>
      <c r="G4903">
        <f t="shared" si="76"/>
        <v>32334.005477791172</v>
      </c>
    </row>
    <row r="4904" spans="1:7" x14ac:dyDescent="0.4">
      <c r="A4904">
        <v>3</v>
      </c>
      <c r="B4904">
        <v>2009</v>
      </c>
      <c r="C4904" t="s">
        <v>118</v>
      </c>
      <c r="D4904">
        <v>2031</v>
      </c>
      <c r="E4904">
        <f>VLOOKUP(C4904,GDP!A$1:BG$265,51,FALSE)</f>
        <v>857932759099.74988</v>
      </c>
      <c r="F4904">
        <f>VLOOKUP(C4904,Population!A$1:BG$265,51,FALSE)</f>
        <v>16530388</v>
      </c>
      <c r="G4904">
        <f t="shared" si="76"/>
        <v>51900.340094845313</v>
      </c>
    </row>
    <row r="4905" spans="1:7" x14ac:dyDescent="0.4">
      <c r="A4905">
        <v>4</v>
      </c>
      <c r="B4905">
        <v>2009</v>
      </c>
      <c r="C4905" t="s">
        <v>232</v>
      </c>
      <c r="D4905">
        <v>1985</v>
      </c>
      <c r="E4905">
        <f>VLOOKUP(C4905,GDP!A$1:BG$265,51,FALSE)</f>
        <v>2382825985355.9741</v>
      </c>
      <c r="F4905">
        <f>VLOOKUP(C4905,Population!A$1:BG$265,51,FALSE)</f>
        <v>62276270</v>
      </c>
      <c r="G4905">
        <f t="shared" si="76"/>
        <v>38262.182133836439</v>
      </c>
    </row>
    <row r="4906" spans="1:7" x14ac:dyDescent="0.4">
      <c r="A4906">
        <v>5</v>
      </c>
      <c r="B4906">
        <v>2009</v>
      </c>
      <c r="C4906" t="s">
        <v>133</v>
      </c>
      <c r="D4906">
        <v>1962</v>
      </c>
      <c r="E4906">
        <f>VLOOKUP(C4906,GDP!A$1:BG$265,51,FALSE)</f>
        <v>3418005001389.2749</v>
      </c>
      <c r="F4906">
        <f>VLOOKUP(C4906,Population!A$1:BG$265,51,FALSE)</f>
        <v>81902307</v>
      </c>
      <c r="G4906">
        <f t="shared" si="76"/>
        <v>41732.70725315802</v>
      </c>
    </row>
    <row r="4907" spans="1:7" x14ac:dyDescent="0.4">
      <c r="A4907">
        <v>6</v>
      </c>
      <c r="B4907">
        <v>2009</v>
      </c>
      <c r="C4907" t="s">
        <v>147</v>
      </c>
      <c r="D4907">
        <v>1957</v>
      </c>
      <c r="E4907">
        <f>VLOOKUP(C4907,GDP!A$1:BG$265,51,FALSE)</f>
        <v>2185160183384.2734</v>
      </c>
      <c r="F4907">
        <f>VLOOKUP(C4907,Population!A$1:BG$265,51,FALSE)</f>
        <v>59095365</v>
      </c>
      <c r="G4907">
        <f t="shared" si="76"/>
        <v>36976.845534066393</v>
      </c>
    </row>
    <row r="4908" spans="1:7" x14ac:dyDescent="0.4">
      <c r="A4908">
        <v>7</v>
      </c>
      <c r="B4908">
        <v>2009</v>
      </c>
      <c r="C4908" t="s">
        <v>65</v>
      </c>
      <c r="D4908">
        <v>1897</v>
      </c>
      <c r="E4908">
        <f>VLOOKUP(C4908,GDP!A$1:BG$265,51,FALSE)</f>
        <v>332976484577.6189</v>
      </c>
      <c r="F4908">
        <f>VLOOKUP(C4908,Population!A$1:BG$265,51,FALSE)</f>
        <v>40799407</v>
      </c>
      <c r="G4908">
        <f t="shared" si="76"/>
        <v>8161.3069664865197</v>
      </c>
    </row>
    <row r="4909" spans="1:7" x14ac:dyDescent="0.4">
      <c r="A4909">
        <v>8</v>
      </c>
      <c r="B4909">
        <v>2009</v>
      </c>
      <c r="C4909" t="s">
        <v>33</v>
      </c>
      <c r="D4909">
        <v>1892</v>
      </c>
      <c r="E4909">
        <f>VLOOKUP(C4909,GDP!A$1:BG$265,51,FALSE)</f>
        <v>900045362045.36206</v>
      </c>
      <c r="F4909">
        <f>VLOOKUP(C4909,Population!A$1:BG$265,51,FALSE)</f>
        <v>115505228</v>
      </c>
      <c r="G4909">
        <f t="shared" si="76"/>
        <v>7792.2478283438568</v>
      </c>
    </row>
    <row r="4910" spans="1:7" x14ac:dyDescent="0.4">
      <c r="A4910">
        <v>9</v>
      </c>
      <c r="B4910">
        <v>2009</v>
      </c>
      <c r="C4910" t="s">
        <v>32</v>
      </c>
      <c r="D4910">
        <v>1890</v>
      </c>
      <c r="E4910">
        <f>VLOOKUP(C4910,GDP!A$1:BG$265,51,FALSE)</f>
        <v>2690222283967.769</v>
      </c>
      <c r="F4910">
        <f>VLOOKUP(C4910,Population!A$1:BG$265,51,FALSE)</f>
        <v>64707044</v>
      </c>
      <c r="G4910">
        <f t="shared" si="76"/>
        <v>41575.41617830308</v>
      </c>
    </row>
    <row r="4911" spans="1:7" x14ac:dyDescent="0.4">
      <c r="A4911">
        <v>10</v>
      </c>
      <c r="B4911">
        <v>2009</v>
      </c>
      <c r="C4911" t="s">
        <v>1181</v>
      </c>
      <c r="D4911">
        <v>1888</v>
      </c>
      <c r="E4911">
        <f>VLOOKUP(C4911,GDP!A$1:BG$265,51,FALSE)</f>
        <v>62703143057.423798</v>
      </c>
      <c r="F4911">
        <f>VLOOKUP(C4911,Population!A$1:BG$265,51,FALSE)</f>
        <v>4429078</v>
      </c>
      <c r="G4911">
        <f t="shared" si="76"/>
        <v>14157.15484293205</v>
      </c>
    </row>
    <row r="4912" spans="1:7" x14ac:dyDescent="0.4">
      <c r="A4912">
        <v>11</v>
      </c>
      <c r="B4912">
        <v>2009</v>
      </c>
      <c r="C4912" t="s">
        <v>70</v>
      </c>
      <c r="D4912">
        <v>1881</v>
      </c>
      <c r="E4912">
        <f>VLOOKUP(C4912,GDP!A$1:BG$265,51,FALSE)</f>
        <v>172389498444.62051</v>
      </c>
      <c r="F4912">
        <f>VLOOKUP(C4912,Population!A$1:BG$265,51,FALSE)</f>
        <v>16829442</v>
      </c>
      <c r="G4912">
        <f t="shared" si="76"/>
        <v>10243.32823658803</v>
      </c>
    </row>
    <row r="4913" spans="1:7" x14ac:dyDescent="0.4">
      <c r="A4913">
        <v>12</v>
      </c>
      <c r="B4913">
        <v>2009</v>
      </c>
      <c r="C4913" t="s">
        <v>467</v>
      </c>
      <c r="D4913">
        <v>1874</v>
      </c>
      <c r="E4913">
        <f>VLOOKUP(C4913,GDP!A$1:BG$265,51,FALSE)</f>
        <v>243745748819.11642</v>
      </c>
      <c r="F4913">
        <f>VLOOKUP(C4913,Population!A$1:BG$265,51,FALSE)</f>
        <v>10568247</v>
      </c>
      <c r="G4913">
        <f t="shared" si="76"/>
        <v>23063.97161413018</v>
      </c>
    </row>
    <row r="4914" spans="1:7" x14ac:dyDescent="0.4">
      <c r="A4914">
        <v>13</v>
      </c>
      <c r="B4914">
        <v>2009</v>
      </c>
      <c r="C4914" t="s">
        <v>2073</v>
      </c>
      <c r="D4914">
        <v>1852</v>
      </c>
      <c r="E4914">
        <f>VLOOKUP(C4914,GDP!A$1:BG$265,51,FALSE)</f>
        <v>1222643696991.8462</v>
      </c>
      <c r="F4914">
        <f>VLOOKUP(C4914,Population!A$1:BG$265,51,FALSE)</f>
        <v>142785342</v>
      </c>
      <c r="G4914">
        <f t="shared" si="76"/>
        <v>8562.809598423948</v>
      </c>
    </row>
    <row r="4915" spans="1:7" x14ac:dyDescent="0.4">
      <c r="A4915">
        <v>14</v>
      </c>
      <c r="B4915">
        <v>2009</v>
      </c>
      <c r="C4915" t="s">
        <v>1607</v>
      </c>
      <c r="D4915">
        <v>1834</v>
      </c>
      <c r="E4915">
        <f>VLOOKUP(C4915,GDP!A$1:BG$265,51,FALSE)</f>
        <v>42616653299.911514</v>
      </c>
      <c r="F4915">
        <f>VLOOKUP(C4915,Population!A$1:BG$265,51,FALSE)</f>
        <v>7320807</v>
      </c>
      <c r="G4915">
        <f t="shared" si="76"/>
        <v>5821.3053970568426</v>
      </c>
    </row>
    <row r="4916" spans="1:7" x14ac:dyDescent="0.4">
      <c r="A4916">
        <v>15</v>
      </c>
      <c r="B4916">
        <v>2009</v>
      </c>
      <c r="C4916" t="s">
        <v>81</v>
      </c>
      <c r="D4916">
        <v>1814</v>
      </c>
      <c r="E4916">
        <f>VLOOKUP(C4916,GDP!A$1:BG$265,51,FALSE)</f>
        <v>31660911277.029419</v>
      </c>
      <c r="F4916">
        <f>VLOOKUP(C4916,Population!A$1:BG$265,51,FALSE)</f>
        <v>3362755</v>
      </c>
      <c r="G4916">
        <f t="shared" si="76"/>
        <v>9415.170381734446</v>
      </c>
    </row>
    <row r="4917" spans="1:7" x14ac:dyDescent="0.4">
      <c r="A4917">
        <v>16</v>
      </c>
      <c r="B4917">
        <v>2009</v>
      </c>
      <c r="C4917" t="s">
        <v>858</v>
      </c>
      <c r="D4917">
        <v>1812</v>
      </c>
      <c r="E4917">
        <f>VLOOKUP(C4917,GDP!A$1:BG$265,51,FALSE)</f>
        <v>321241396034.24799</v>
      </c>
      <c r="F4917">
        <f>VLOOKUP(C4917,Population!A$1:BG$265,51,FALSE)</f>
        <v>5523095</v>
      </c>
      <c r="G4917">
        <f t="shared" si="76"/>
        <v>58163.293594306815</v>
      </c>
    </row>
    <row r="4918" spans="1:7" x14ac:dyDescent="0.4">
      <c r="A4918">
        <v>17</v>
      </c>
      <c r="B4918">
        <v>2009</v>
      </c>
      <c r="C4918" t="s">
        <v>2109</v>
      </c>
      <c r="D4918">
        <v>1804</v>
      </c>
      <c r="E4918">
        <f>VLOOKUP(C4918,GDP!A$1:BG$265,51,FALSE)</f>
        <v>14418739000000</v>
      </c>
      <c r="F4918">
        <f>VLOOKUP(C4918,Population!A$1:BG$265,51,FALSE)</f>
        <v>306771529</v>
      </c>
      <c r="G4918">
        <f t="shared" si="76"/>
        <v>47001.555349681752</v>
      </c>
    </row>
    <row r="4919" spans="1:7" x14ac:dyDescent="0.4">
      <c r="A4919">
        <v>18</v>
      </c>
      <c r="B4919">
        <v>2009</v>
      </c>
      <c r="C4919" t="s">
        <v>117</v>
      </c>
      <c r="D4919">
        <v>1792</v>
      </c>
      <c r="E4919">
        <f>VLOOKUP(C4919,GDP!A$1:BG$265,51,FALSE)</f>
        <v>541506500413.56488</v>
      </c>
      <c r="F4919">
        <f>VLOOKUP(C4919,Population!A$1:BG$265,51,FALSE)</f>
        <v>7743831</v>
      </c>
      <c r="G4919">
        <f t="shared" si="76"/>
        <v>69927.468770117121</v>
      </c>
    </row>
    <row r="4920" spans="1:7" x14ac:dyDescent="0.4">
      <c r="A4920">
        <v>19</v>
      </c>
      <c r="B4920">
        <v>2009</v>
      </c>
      <c r="C4920" t="s">
        <v>565</v>
      </c>
      <c r="D4920">
        <v>1790</v>
      </c>
      <c r="E4920">
        <f>VLOOKUP(C4920,GDP!A$1:BG$265,51,FALSE)</f>
        <v>926448240318.06799</v>
      </c>
      <c r="F4920">
        <f>VLOOKUP(C4920,Population!A$1:BG$265,51,FALSE)</f>
        <v>21691700</v>
      </c>
      <c r="G4920">
        <f t="shared" si="76"/>
        <v>42709.803303478657</v>
      </c>
    </row>
    <row r="4921" spans="1:7" x14ac:dyDescent="0.4">
      <c r="A4921">
        <v>20</v>
      </c>
      <c r="B4921">
        <v>2009</v>
      </c>
      <c r="C4921" t="s">
        <v>1170</v>
      </c>
      <c r="D4921">
        <v>1789</v>
      </c>
      <c r="E4921">
        <f>VLOOKUP(C4921,GDP!A$1:BG$265,51,FALSE)</f>
        <v>5231382674593.7002</v>
      </c>
      <c r="F4921">
        <f>VLOOKUP(C4921,Population!A$1:BG$265,51,FALSE)</f>
        <v>128047000</v>
      </c>
      <c r="G4921">
        <f t="shared" si="76"/>
        <v>40855.175635459636</v>
      </c>
    </row>
    <row r="4922" spans="1:7" x14ac:dyDescent="0.4">
      <c r="A4922">
        <v>21</v>
      </c>
      <c r="B4922">
        <v>2009</v>
      </c>
      <c r="C4922" t="s">
        <v>295</v>
      </c>
      <c r="D4922">
        <v>1785</v>
      </c>
      <c r="E4922">
        <f>VLOOKUP(C4922,GDP!A$1:BG$265,51,FALSE)</f>
        <v>644639902580.64526</v>
      </c>
      <c r="F4922">
        <f>VLOOKUP(C4922,Population!A$1:BG$265,51,FALSE)</f>
        <v>71339185</v>
      </c>
      <c r="G4922">
        <f t="shared" si="76"/>
        <v>9036.2667106534118</v>
      </c>
    </row>
    <row r="4923" spans="1:7" x14ac:dyDescent="0.4">
      <c r="A4923">
        <v>22</v>
      </c>
      <c r="B4923">
        <v>2009</v>
      </c>
      <c r="C4923" t="s">
        <v>1509</v>
      </c>
      <c r="D4923">
        <v>1783</v>
      </c>
      <c r="E4923">
        <f>VLOOKUP(C4923,GDP!A$1:BG$265,51,FALSE)</f>
        <v>117227769791.55971</v>
      </c>
      <c r="F4923">
        <f>VLOOKUP(C4923,Population!A$1:BG$265,51,FALSE)</f>
        <v>46053300</v>
      </c>
      <c r="G4923">
        <f t="shared" si="76"/>
        <v>2545.4803410734889</v>
      </c>
    </row>
    <row r="4924" spans="1:7" x14ac:dyDescent="0.4">
      <c r="A4924">
        <v>22</v>
      </c>
      <c r="B4924">
        <v>2009</v>
      </c>
      <c r="C4924" t="s">
        <v>1060</v>
      </c>
      <c r="D4924">
        <v>1783</v>
      </c>
      <c r="E4924">
        <f>VLOOKUP(C4924,GDP!A$1:BG$265,51,FALSE)</f>
        <v>330000252153.37592</v>
      </c>
      <c r="F4924">
        <f>VLOOKUP(C4924,Population!A$1:BG$265,51,FALSE)</f>
        <v>11107017</v>
      </c>
      <c r="G4924">
        <f t="shared" si="76"/>
        <v>29710.970295028441</v>
      </c>
    </row>
    <row r="4925" spans="1:7" x14ac:dyDescent="0.4">
      <c r="A4925">
        <v>24</v>
      </c>
      <c r="B4925">
        <v>2009</v>
      </c>
      <c r="C4925" t="s">
        <v>709</v>
      </c>
      <c r="D4925">
        <v>1775</v>
      </c>
      <c r="E4925">
        <f>VLOOKUP(C4925,GDP!A$1:BG$265,51,FALSE)</f>
        <v>26017925551.842567</v>
      </c>
      <c r="F4925">
        <f>VLOOKUP(C4925,Population!A$1:BG$265,51,FALSE)</f>
        <v>19432541</v>
      </c>
      <c r="G4925">
        <f t="shared" si="76"/>
        <v>1338.8843770787653</v>
      </c>
    </row>
    <row r="4926" spans="1:7" x14ac:dyDescent="0.4">
      <c r="A4926">
        <v>25</v>
      </c>
      <c r="B4926">
        <v>2009</v>
      </c>
      <c r="C4926" t="s">
        <v>126</v>
      </c>
      <c r="D4926">
        <v>1773</v>
      </c>
      <c r="E4926">
        <f>VLOOKUP(C4926,GDP!A$1:BG$265,51,FALSE)</f>
        <v>429657033107.7373</v>
      </c>
      <c r="F4926">
        <f>VLOOKUP(C4926,Population!A$1:BG$265,51,FALSE)</f>
        <v>9298515</v>
      </c>
      <c r="G4926">
        <f t="shared" si="76"/>
        <v>46207.05920329615</v>
      </c>
    </row>
    <row r="4927" spans="1:7" x14ac:dyDescent="0.4">
      <c r="A4927">
        <v>25</v>
      </c>
      <c r="B4927">
        <v>2009</v>
      </c>
      <c r="C4927" t="s">
        <v>59</v>
      </c>
      <c r="D4927">
        <v>1773</v>
      </c>
      <c r="E4927">
        <f>VLOOKUP(C4927,GDP!A$1:BG$265,51,FALSE)</f>
        <v>172611845341.5538</v>
      </c>
      <c r="F4927">
        <f>VLOOKUP(C4927,Population!A$1:BG$265,51,FALSE)</f>
        <v>20367487</v>
      </c>
      <c r="G4927">
        <f t="shared" si="76"/>
        <v>8474.8720026949723</v>
      </c>
    </row>
    <row r="4928" spans="1:7" x14ac:dyDescent="0.4">
      <c r="A4928">
        <v>27</v>
      </c>
      <c r="B4928">
        <v>2009</v>
      </c>
      <c r="C4928" t="s">
        <v>2002</v>
      </c>
      <c r="D4928">
        <v>1767</v>
      </c>
      <c r="E4928">
        <f>VLOOKUP(C4928,GDP!A$1:BG$265,51,FALSE)</f>
        <v>236311336482.3562</v>
      </c>
      <c r="F4928">
        <f>VLOOKUP(C4928,Population!A$1:BG$265,51,FALSE)</f>
        <v>4535375</v>
      </c>
      <c r="G4928">
        <f t="shared" si="76"/>
        <v>52104.034723116878</v>
      </c>
    </row>
    <row r="4929" spans="1:7" x14ac:dyDescent="0.4">
      <c r="A4929">
        <v>28</v>
      </c>
      <c r="B4929">
        <v>2009</v>
      </c>
      <c r="C4929" t="s">
        <v>77</v>
      </c>
      <c r="D4929">
        <v>1761</v>
      </c>
      <c r="E4929">
        <f>VLOOKUP(C4929,GDP!A$1:BG$265,51,FALSE)</f>
        <v>15929902138.13632</v>
      </c>
      <c r="F4929">
        <f>VLOOKUP(C4929,Population!A$1:BG$265,51,FALSE)</f>
        <v>6127837</v>
      </c>
      <c r="G4929">
        <f t="shared" si="76"/>
        <v>2599.5962585389134</v>
      </c>
    </row>
    <row r="4930" spans="1:7" x14ac:dyDescent="0.4">
      <c r="A4930">
        <v>28</v>
      </c>
      <c r="B4930">
        <v>2009</v>
      </c>
      <c r="C4930" t="s">
        <v>1955</v>
      </c>
      <c r="D4930">
        <v>1761</v>
      </c>
      <c r="E4930">
        <f>VLOOKUP(C4930,GDP!A$1:BG$265,51,FALSE)</f>
        <v>24277493862.062496</v>
      </c>
      <c r="F4930">
        <f>VLOOKUP(C4930,Population!A$1:BG$265,51,FALSE)</f>
        <v>19936366</v>
      </c>
      <c r="G4930">
        <f t="shared" si="76"/>
        <v>1217.7492057510631</v>
      </c>
    </row>
    <row r="4931" spans="1:7" x14ac:dyDescent="0.4">
      <c r="A4931">
        <v>30</v>
      </c>
      <c r="B4931">
        <v>2009</v>
      </c>
      <c r="C4931" t="s">
        <v>399</v>
      </c>
      <c r="D4931">
        <v>1760</v>
      </c>
      <c r="E4931">
        <f>VLOOKUP(C4931,GDP!A$1:BG$265,51,FALSE)</f>
        <v>233821670544.25751</v>
      </c>
      <c r="F4931">
        <f>VLOOKUP(C4931,Population!A$1:BG$265,51,FALSE)</f>
        <v>45416181</v>
      </c>
      <c r="G4931">
        <f t="shared" ref="G4931:G4994" si="77">IFERROR(IF(E4931*F4931=0,".",E4931/F4931),".")</f>
        <v>5148.4221129085581</v>
      </c>
    </row>
    <row r="4932" spans="1:7" x14ac:dyDescent="0.4">
      <c r="A4932">
        <v>31</v>
      </c>
      <c r="B4932">
        <v>2009</v>
      </c>
      <c r="C4932" t="s">
        <v>410</v>
      </c>
      <c r="D4932">
        <v>1758</v>
      </c>
      <c r="E4932">
        <f>VLOOKUP(C4932,GDP!A$1:BG$265,51,FALSE)</f>
        <v>51884481410.39312</v>
      </c>
      <c r="F4932">
        <f>VLOOKUP(C4932,Population!A$1:BG$265,51,FALSE)</f>
        <v>7444443</v>
      </c>
      <c r="G4932">
        <f t="shared" si="77"/>
        <v>6969.5585566835716</v>
      </c>
    </row>
    <row r="4933" spans="1:7" x14ac:dyDescent="0.4">
      <c r="A4933">
        <v>32</v>
      </c>
      <c r="B4933">
        <v>2009</v>
      </c>
      <c r="C4933" t="s">
        <v>2255</v>
      </c>
      <c r="D4933">
        <v>1749</v>
      </c>
      <c r="E4933">
        <f>VLOOKUP(C4933,GDP!A$1:BG$265,51,FALSE)</f>
        <v>901934953364.71082</v>
      </c>
      <c r="F4933">
        <f>VLOOKUP(C4933,Population!A$1:BG$265,51,FALSE)</f>
        <v>49307835</v>
      </c>
      <c r="G4933">
        <f t="shared" si="77"/>
        <v>18291.919597863318</v>
      </c>
    </row>
    <row r="4934" spans="1:7" x14ac:dyDescent="0.4">
      <c r="A4934">
        <v>33</v>
      </c>
      <c r="B4934">
        <v>2009</v>
      </c>
      <c r="C4934" t="s">
        <v>1485</v>
      </c>
      <c r="D4934">
        <v>1748</v>
      </c>
      <c r="E4934">
        <f>VLOOKUP(C4934,GDP!A$1:BG$265,51,FALSE)</f>
        <v>206179982164.40225</v>
      </c>
      <c r="F4934">
        <f>VLOOKUP(C4934,Population!A$1:BG$265,51,FALSE)</f>
        <v>10443936</v>
      </c>
      <c r="G4934">
        <f t="shared" si="77"/>
        <v>19741.597627982617</v>
      </c>
    </row>
    <row r="4935" spans="1:7" x14ac:dyDescent="0.4">
      <c r="A4935">
        <v>33</v>
      </c>
      <c r="B4935">
        <v>2009</v>
      </c>
      <c r="C4935" t="s">
        <v>192</v>
      </c>
      <c r="D4935">
        <v>1748</v>
      </c>
      <c r="E4935">
        <f>VLOOKUP(C4935,GDP!A$1:BG$265,51,FALSE)</f>
        <v>386622457579.95007</v>
      </c>
      <c r="F4935">
        <f>VLOOKUP(C4935,Population!A$1:BG$265,51,FALSE)</f>
        <v>4828726</v>
      </c>
      <c r="G4935">
        <f t="shared" si="77"/>
        <v>80067.176638299643</v>
      </c>
    </row>
    <row r="4936" spans="1:7" x14ac:dyDescent="0.4">
      <c r="A4936">
        <v>33</v>
      </c>
      <c r="B4936">
        <v>2009</v>
      </c>
      <c r="C4936" t="s">
        <v>1064</v>
      </c>
      <c r="D4936">
        <v>1748</v>
      </c>
      <c r="E4936">
        <f>VLOOKUP(C4936,GDP!A$1:BG$265,51,FALSE)</f>
        <v>169481317540.36392</v>
      </c>
      <c r="F4936">
        <f>VLOOKUP(C4936,Population!A$1:BG$265,51,FALSE)</f>
        <v>154402181</v>
      </c>
      <c r="G4936">
        <f t="shared" si="77"/>
        <v>1097.6614218963909</v>
      </c>
    </row>
    <row r="4937" spans="1:7" x14ac:dyDescent="0.4">
      <c r="A4937">
        <v>33</v>
      </c>
      <c r="B4937">
        <v>2009</v>
      </c>
      <c r="C4937" t="s">
        <v>739</v>
      </c>
      <c r="D4937">
        <v>1748</v>
      </c>
      <c r="E4937">
        <f>VLOOKUP(C4937,GDP!A$1:BG$265,51,FALSE)</f>
        <v>14587496229.18111</v>
      </c>
      <c r="F4937">
        <f>VLOOKUP(C4937,Population!A$1:BG$265,51,FALSE)</f>
        <v>8035021</v>
      </c>
      <c r="G4937">
        <f t="shared" si="77"/>
        <v>1815.4894964407822</v>
      </c>
    </row>
    <row r="4938" spans="1:7" x14ac:dyDescent="0.4">
      <c r="A4938">
        <v>37</v>
      </c>
      <c r="B4938">
        <v>2009</v>
      </c>
      <c r="C4938" t="s">
        <v>1312</v>
      </c>
      <c r="D4938">
        <v>1722</v>
      </c>
      <c r="E4938">
        <f>VLOOKUP(C4938,GDP!A$1:BG$265,51,FALSE)</f>
        <v>62519686000</v>
      </c>
      <c r="F4938">
        <f>VLOOKUP(C4938,Population!A$1:BG$265,51,FALSE)</f>
        <v>14691275</v>
      </c>
      <c r="G4938">
        <f t="shared" si="77"/>
        <v>4255.5657014112121</v>
      </c>
    </row>
    <row r="4939" spans="1:7" x14ac:dyDescent="0.4">
      <c r="A4939">
        <v>37</v>
      </c>
      <c r="B4939">
        <v>2009</v>
      </c>
      <c r="C4939" t="s">
        <v>2284</v>
      </c>
      <c r="D4939">
        <v>1722</v>
      </c>
      <c r="E4939">
        <f>VLOOKUP(C4939,GDP!A$1:BG$265,51,FALSE)</f>
        <v>329787628928.4715</v>
      </c>
      <c r="F4939">
        <f>VLOOKUP(C4939,Population!A$1:BG$265,51,FALSE)</f>
        <v>28587323</v>
      </c>
      <c r="G4939">
        <f t="shared" si="77"/>
        <v>11536.149394907368</v>
      </c>
    </row>
    <row r="4940" spans="1:7" x14ac:dyDescent="0.4">
      <c r="A4940">
        <v>39</v>
      </c>
      <c r="B4940">
        <v>2009</v>
      </c>
      <c r="C4940" t="s">
        <v>505</v>
      </c>
      <c r="D4940">
        <v>1718</v>
      </c>
      <c r="E4940">
        <f>VLOOKUP(C4940,GDP!A$1:BG$265,51,FALSE)</f>
        <v>207419370241.33459</v>
      </c>
      <c r="F4940">
        <f>VLOOKUP(C4940,Population!A$1:BG$265,51,FALSE)</f>
        <v>7485600</v>
      </c>
      <c r="G4940">
        <f t="shared" si="77"/>
        <v>27709.11753785062</v>
      </c>
    </row>
    <row r="4941" spans="1:7" x14ac:dyDescent="0.4">
      <c r="A4941">
        <v>40</v>
      </c>
      <c r="B4941">
        <v>2009</v>
      </c>
      <c r="C4941" t="s">
        <v>934</v>
      </c>
      <c r="D4941">
        <v>1703</v>
      </c>
      <c r="E4941">
        <f>VLOOKUP(C4941,GDP!A$1:BG$265,51,FALSE)</f>
        <v>30562361123.030655</v>
      </c>
      <c r="F4941">
        <f>VLOOKUP(C4941,Population!A$1:BG$265,51,FALSE)</f>
        <v>4488263</v>
      </c>
      <c r="G4941">
        <f t="shared" si="77"/>
        <v>6809.396223668411</v>
      </c>
    </row>
    <row r="4942" spans="1:7" x14ac:dyDescent="0.4">
      <c r="A4942">
        <v>41</v>
      </c>
      <c r="B4942">
        <v>2009</v>
      </c>
      <c r="C4942" t="s">
        <v>109</v>
      </c>
      <c r="D4942">
        <v>1697</v>
      </c>
      <c r="E4942">
        <f>VLOOKUP(C4942,GDP!A$1:BG$265,51,FALSE)</f>
        <v>188982374700.80511</v>
      </c>
      <c r="F4942">
        <f>VLOOKUP(C4942,Population!A$1:BG$265,51,FALSE)</f>
        <v>82465022</v>
      </c>
      <c r="G4942">
        <f t="shared" si="77"/>
        <v>2291.6670621976564</v>
      </c>
    </row>
    <row r="4943" spans="1:7" x14ac:dyDescent="0.4">
      <c r="A4943">
        <v>42</v>
      </c>
      <c r="B4943">
        <v>2009</v>
      </c>
      <c r="C4943" t="s">
        <v>1492</v>
      </c>
      <c r="D4943">
        <v>1686</v>
      </c>
      <c r="E4943">
        <f>VLOOKUP(C4943,GDP!A$1:BG$265,51,FALSE)</f>
        <v>25977847813.742184</v>
      </c>
      <c r="F4943">
        <f>VLOOKUP(C4943,Population!A$1:BG$265,51,FALSE)</f>
        <v>23903831</v>
      </c>
      <c r="G4943">
        <f t="shared" si="77"/>
        <v>1086.765038363189</v>
      </c>
    </row>
    <row r="4944" spans="1:7" x14ac:dyDescent="0.4">
      <c r="A4944">
        <v>43</v>
      </c>
      <c r="B4944">
        <v>2009</v>
      </c>
      <c r="C4944" t="s">
        <v>1046</v>
      </c>
      <c r="D4944">
        <v>1684</v>
      </c>
      <c r="E4944">
        <f>VLOOKUP(C4944,GDP!A$1:BG$265,51,FALSE)</f>
        <v>429097866666.66669</v>
      </c>
      <c r="F4944">
        <f>VLOOKUP(C4944,Population!A$1:BG$265,51,FALSE)</f>
        <v>26661492</v>
      </c>
      <c r="G4944">
        <f t="shared" si="77"/>
        <v>16094.293097575584</v>
      </c>
    </row>
    <row r="4945" spans="1:7" x14ac:dyDescent="0.4">
      <c r="A4945">
        <v>44</v>
      </c>
      <c r="B4945">
        <v>2009</v>
      </c>
      <c r="C4945" t="s">
        <v>1976</v>
      </c>
      <c r="D4945">
        <v>1679</v>
      </c>
      <c r="E4945">
        <f>VLOOKUP(C4945,GDP!A$1:BG$265,51,FALSE)</f>
        <v>251499027507.64102</v>
      </c>
      <c r="F4945">
        <f>VLOOKUP(C4945,Population!A$1:BG$265,51,FALSE)</f>
        <v>5338871</v>
      </c>
      <c r="G4945">
        <f t="shared" si="77"/>
        <v>47107.155709070517</v>
      </c>
    </row>
    <row r="4946" spans="1:7" x14ac:dyDescent="0.4">
      <c r="A4946">
        <v>45</v>
      </c>
      <c r="B4946">
        <v>2009</v>
      </c>
      <c r="C4946" t="s">
        <v>1302</v>
      </c>
      <c r="D4946">
        <v>1673</v>
      </c>
      <c r="E4946">
        <f>VLOOKUP(C4946,GDP!A$1:BG$265,51,FALSE)</f>
        <v>50244793831.619896</v>
      </c>
      <c r="F4946">
        <f>VLOOKUP(C4946,Population!A$1:BG$265,51,FALSE)</f>
        <v>2039669</v>
      </c>
      <c r="G4946">
        <f t="shared" si="77"/>
        <v>24633.797852308337</v>
      </c>
    </row>
    <row r="4947" spans="1:7" x14ac:dyDescent="0.4">
      <c r="A4947">
        <v>46</v>
      </c>
      <c r="B4947">
        <v>2009</v>
      </c>
      <c r="C4947" t="s">
        <v>281</v>
      </c>
      <c r="D4947">
        <v>1671</v>
      </c>
      <c r="E4947" t="e">
        <f>VLOOKUP(C4947,GDP!A$1:BG$265,51,FALSE)</f>
        <v>#N/A</v>
      </c>
      <c r="F4947" t="e">
        <f>VLOOKUP(C4947,Population!A$1:BG$265,51,FALSE)</f>
        <v>#N/A</v>
      </c>
      <c r="G4947" t="str">
        <f t="shared" si="77"/>
        <v>.</v>
      </c>
    </row>
    <row r="4948" spans="1:7" x14ac:dyDescent="0.4">
      <c r="A4948">
        <v>47</v>
      </c>
      <c r="B4948">
        <v>2009</v>
      </c>
      <c r="C4948" t="s">
        <v>2042</v>
      </c>
      <c r="D4948">
        <v>1666</v>
      </c>
      <c r="E4948">
        <f>VLOOKUP(C4948,GDP!A$1:BG$265,51,FALSE)</f>
        <v>4159330369.5470963</v>
      </c>
      <c r="F4948">
        <f>VLOOKUP(C4948,Population!A$1:BG$265,51,FALSE)</f>
        <v>618294</v>
      </c>
      <c r="G4948">
        <f t="shared" si="77"/>
        <v>6727.1077667696864</v>
      </c>
    </row>
    <row r="4949" spans="1:7" x14ac:dyDescent="0.4">
      <c r="A4949">
        <v>48</v>
      </c>
      <c r="B4949">
        <v>2009</v>
      </c>
      <c r="C4949" t="s">
        <v>1629</v>
      </c>
      <c r="D4949">
        <v>1665</v>
      </c>
      <c r="E4949">
        <f>VLOOKUP(C4949,GDP!A$1:BG$265,51,FALSE)</f>
        <v>88945625173.659348</v>
      </c>
      <c r="F4949">
        <f>VLOOKUP(C4949,Population!A$1:BG$265,51,FALSE)</f>
        <v>5386406</v>
      </c>
      <c r="G4949">
        <f t="shared" si="77"/>
        <v>16512.981972331709</v>
      </c>
    </row>
    <row r="4950" spans="1:7" x14ac:dyDescent="0.4">
      <c r="A4950">
        <v>49</v>
      </c>
      <c r="B4950">
        <v>2009</v>
      </c>
      <c r="C4950" t="s">
        <v>1943</v>
      </c>
      <c r="D4950">
        <v>1641</v>
      </c>
      <c r="E4950">
        <f>VLOOKUP(C4950,GDP!A$1:BG$265,51,FALSE)</f>
        <v>17613836209.958096</v>
      </c>
      <c r="F4950">
        <f>VLOOKUP(C4950,Population!A$1:BG$265,51,FALSE)</f>
        <v>3746561</v>
      </c>
      <c r="G4950">
        <f t="shared" si="77"/>
        <v>4701.3344264134748</v>
      </c>
    </row>
    <row r="4951" spans="1:7" x14ac:dyDescent="0.4">
      <c r="A4951">
        <v>50</v>
      </c>
      <c r="B4951">
        <v>2009</v>
      </c>
      <c r="C4951" t="s">
        <v>678</v>
      </c>
      <c r="D4951">
        <v>1634</v>
      </c>
      <c r="E4951">
        <f>VLOOKUP(C4951,GDP!A$1:BG$265,51,FALSE)</f>
        <v>414059094949.06146</v>
      </c>
      <c r="F4951">
        <f>VLOOKUP(C4951,Population!A$1:BG$265,51,FALSE)</f>
        <v>73687565</v>
      </c>
      <c r="G4951">
        <f t="shared" si="77"/>
        <v>5619.1176211218472</v>
      </c>
    </row>
    <row r="4952" spans="1:7" x14ac:dyDescent="0.4">
      <c r="A4952">
        <v>51</v>
      </c>
      <c r="B4952">
        <v>2009</v>
      </c>
      <c r="C4952" t="s">
        <v>199</v>
      </c>
      <c r="D4952">
        <v>1633</v>
      </c>
      <c r="E4952">
        <f>VLOOKUP(C4952,GDP!A$1:BG$265,51,FALSE)</f>
        <v>439796160379.47504</v>
      </c>
      <c r="F4952">
        <f>VLOOKUP(C4952,Population!A$1:BG$265,51,FALSE)</f>
        <v>38151603</v>
      </c>
      <c r="G4952">
        <f t="shared" si="77"/>
        <v>11527.593227982454</v>
      </c>
    </row>
    <row r="4953" spans="1:7" x14ac:dyDescent="0.4">
      <c r="A4953">
        <v>52</v>
      </c>
      <c r="B4953">
        <v>2009</v>
      </c>
      <c r="C4953" t="s">
        <v>637</v>
      </c>
      <c r="D4953">
        <v>1627</v>
      </c>
      <c r="E4953">
        <f>VLOOKUP(C4953,GDP!A$1:BG$265,51,FALSE)</f>
        <v>43454935940.161446</v>
      </c>
      <c r="F4953">
        <f>VLOOKUP(C4953,Population!A$1:BG$265,51,FALSE)</f>
        <v>10521834</v>
      </c>
      <c r="G4953">
        <f t="shared" si="77"/>
        <v>4129.9773347651599</v>
      </c>
    </row>
    <row r="4954" spans="1:7" x14ac:dyDescent="0.4">
      <c r="A4954">
        <v>53</v>
      </c>
      <c r="B4954">
        <v>2009</v>
      </c>
      <c r="C4954" t="s">
        <v>1180</v>
      </c>
      <c r="D4954">
        <v>1622</v>
      </c>
      <c r="E4954">
        <f>VLOOKUP(C4954,GDP!A$1:BG$265,51,FALSE)</f>
        <v>12038829246.242514</v>
      </c>
      <c r="F4954">
        <f>VLOOKUP(C4954,Population!A$1:BG$265,51,FALSE)</f>
        <v>2804082</v>
      </c>
      <c r="G4954">
        <f t="shared" si="77"/>
        <v>4293.3228223149372</v>
      </c>
    </row>
    <row r="4955" spans="1:7" x14ac:dyDescent="0.4">
      <c r="A4955">
        <v>54</v>
      </c>
      <c r="B4955">
        <v>2009</v>
      </c>
      <c r="C4955" t="s">
        <v>1941</v>
      </c>
      <c r="D4955">
        <v>1616</v>
      </c>
      <c r="E4955">
        <f>VLOOKUP(C4955,GDP!A$1:BG$265,51,FALSE)</f>
        <v>22938218085.106384</v>
      </c>
      <c r="F4955">
        <f>VLOOKUP(C4955,Population!A$1:BG$265,51,FALSE)</f>
        <v>1185029</v>
      </c>
      <c r="G4955">
        <f t="shared" si="77"/>
        <v>19356.672355787399</v>
      </c>
    </row>
    <row r="4956" spans="1:7" x14ac:dyDescent="0.4">
      <c r="A4956">
        <v>55</v>
      </c>
      <c r="B4956">
        <v>2009</v>
      </c>
      <c r="C4956" t="s">
        <v>108</v>
      </c>
      <c r="D4956">
        <v>1612</v>
      </c>
      <c r="E4956">
        <f>VLOOKUP(C4956,GDP!A$1:BG$265,51,FALSE)</f>
        <v>130593960612.17238</v>
      </c>
      <c r="F4956">
        <f>VLOOKUP(C4956,Population!A$1:BG$265,51,FALSE)</f>
        <v>10022650</v>
      </c>
      <c r="G4956">
        <f t="shared" si="77"/>
        <v>13029.883375372021</v>
      </c>
    </row>
    <row r="4957" spans="1:7" x14ac:dyDescent="0.4">
      <c r="A4957">
        <v>56</v>
      </c>
      <c r="B4957">
        <v>2009</v>
      </c>
      <c r="C4957" t="s">
        <v>815</v>
      </c>
      <c r="D4957">
        <v>1607</v>
      </c>
      <c r="E4957">
        <f>VLOOKUP(C4957,GDP!A$1:BG$265,51,FALSE)</f>
        <v>1371153004986.4404</v>
      </c>
      <c r="F4957">
        <f>VLOOKUP(C4957,Population!A$1:BG$265,51,FALSE)</f>
        <v>33628571</v>
      </c>
      <c r="G4957">
        <f t="shared" si="77"/>
        <v>40773.454363744459</v>
      </c>
    </row>
    <row r="4958" spans="1:7" x14ac:dyDescent="0.4">
      <c r="A4958">
        <v>56</v>
      </c>
      <c r="B4958">
        <v>2009</v>
      </c>
      <c r="C4958" t="s">
        <v>351</v>
      </c>
      <c r="D4958">
        <v>1607</v>
      </c>
      <c r="E4958" t="e">
        <f>VLOOKUP(C4958,GDP!A$1:BG$265,51,FALSE)</f>
        <v>#N/A</v>
      </c>
      <c r="F4958" t="e">
        <f>VLOOKUP(C4958,Population!A$1:BG$265,51,FALSE)</f>
        <v>#N/A</v>
      </c>
      <c r="G4958" t="str">
        <f t="shared" si="77"/>
        <v>.</v>
      </c>
    </row>
    <row r="4959" spans="1:7" x14ac:dyDescent="0.4">
      <c r="A4959">
        <v>58</v>
      </c>
      <c r="B4959">
        <v>2009</v>
      </c>
      <c r="C4959" t="s">
        <v>74</v>
      </c>
      <c r="D4959">
        <v>1602</v>
      </c>
      <c r="E4959">
        <f>VLOOKUP(C4959,GDP!A$1:BG$265,51,FALSE)</f>
        <v>17339992165.242165</v>
      </c>
      <c r="F4959">
        <f>VLOOKUP(C4959,Population!A$1:BG$265,51,FALSE)</f>
        <v>9758748</v>
      </c>
      <c r="G4959">
        <f t="shared" si="77"/>
        <v>1776.8664756218898</v>
      </c>
    </row>
    <row r="4960" spans="1:7" x14ac:dyDescent="0.4">
      <c r="A4960">
        <v>59</v>
      </c>
      <c r="B4960">
        <v>2009</v>
      </c>
      <c r="C4960" t="s">
        <v>2058</v>
      </c>
      <c r="D4960">
        <v>1597</v>
      </c>
      <c r="E4960">
        <f>VLOOKUP(C4960,GDP!A$1:BG$265,51,FALSE)</f>
        <v>48388296488.946671</v>
      </c>
      <c r="F4960">
        <f>VLOOKUP(C4960,Population!A$1:BG$265,51,FALSE)</f>
        <v>2882942</v>
      </c>
      <c r="G4960">
        <f t="shared" si="77"/>
        <v>16784.34616060492</v>
      </c>
    </row>
    <row r="4961" spans="1:7" x14ac:dyDescent="0.4">
      <c r="A4961">
        <v>60</v>
      </c>
      <c r="B4961">
        <v>2009</v>
      </c>
      <c r="C4961" t="s">
        <v>100</v>
      </c>
      <c r="D4961">
        <v>1589</v>
      </c>
      <c r="E4961">
        <f>VLOOKUP(C4961,GDP!A$1:BG$265,51,FALSE)</f>
        <v>400172297860.51678</v>
      </c>
      <c r="F4961">
        <f>VLOOKUP(C4961,Population!A$1:BG$265,51,FALSE)</f>
        <v>8343323</v>
      </c>
      <c r="G4961">
        <f t="shared" si="77"/>
        <v>47963.179402321686</v>
      </c>
    </row>
    <row r="4962" spans="1:7" x14ac:dyDescent="0.4">
      <c r="A4962">
        <v>61</v>
      </c>
      <c r="B4962">
        <v>2009</v>
      </c>
      <c r="C4962" t="s">
        <v>43</v>
      </c>
      <c r="D4962">
        <v>1587</v>
      </c>
      <c r="E4962">
        <f>VLOOKUP(C4962,GDP!A$1:BG$265,51,FALSE)</f>
        <v>484552792442.34509</v>
      </c>
      <c r="F4962">
        <f>VLOOKUP(C4962,Population!A$1:BG$265,51,FALSE)</f>
        <v>10796493</v>
      </c>
      <c r="G4962">
        <f t="shared" si="77"/>
        <v>44880.57301962268</v>
      </c>
    </row>
    <row r="4963" spans="1:7" x14ac:dyDescent="0.4">
      <c r="A4963">
        <v>61</v>
      </c>
      <c r="B4963">
        <v>2009</v>
      </c>
      <c r="C4963" t="s">
        <v>60</v>
      </c>
      <c r="D4963">
        <v>1587</v>
      </c>
      <c r="E4963">
        <f>VLOOKUP(C4963,GDP!A$1:BG$265,51,FALSE)</f>
        <v>120822986521.47932</v>
      </c>
      <c r="F4963">
        <f>VLOOKUP(C4963,Population!A$1:BG$265,51,FALSE)</f>
        <v>29001507</v>
      </c>
      <c r="G4963">
        <f t="shared" si="77"/>
        <v>4166.0933868532875</v>
      </c>
    </row>
    <row r="4964" spans="1:7" x14ac:dyDescent="0.4">
      <c r="A4964">
        <v>63</v>
      </c>
      <c r="B4964">
        <v>2009</v>
      </c>
      <c r="C4964" t="s">
        <v>727</v>
      </c>
      <c r="D4964">
        <v>1585</v>
      </c>
      <c r="E4964">
        <f>VLOOKUP(C4964,GDP!A$1:BG$265,51,FALSE)</f>
        <v>137211039898.19321</v>
      </c>
      <c r="F4964">
        <f>VLOOKUP(C4964,Population!A$1:BG$265,51,FALSE)</f>
        <v>35465760</v>
      </c>
      <c r="G4964">
        <f t="shared" si="77"/>
        <v>3868.8312304090819</v>
      </c>
    </row>
    <row r="4965" spans="1:7" x14ac:dyDescent="0.4">
      <c r="A4965">
        <v>63</v>
      </c>
      <c r="B4965">
        <v>2009</v>
      </c>
      <c r="C4965" t="s">
        <v>2026</v>
      </c>
      <c r="D4965">
        <v>1585</v>
      </c>
      <c r="E4965">
        <f>VLOOKUP(C4965,GDP!A$1:BG$265,51,FALSE)</f>
        <v>37440673477.898247</v>
      </c>
      <c r="F4965">
        <f>VLOOKUP(C4965,Population!A$1:BG$265,51,FALSE)</f>
        <v>3162916</v>
      </c>
      <c r="G4965">
        <f t="shared" si="77"/>
        <v>11837.391027108608</v>
      </c>
    </row>
    <row r="4966" spans="1:7" x14ac:dyDescent="0.4">
      <c r="A4966">
        <v>65</v>
      </c>
      <c r="B4966">
        <v>2009</v>
      </c>
      <c r="C4966" t="s">
        <v>1944</v>
      </c>
      <c r="D4966">
        <v>1581</v>
      </c>
      <c r="E4966">
        <f>VLOOKUP(C4966,GDP!A$1:BG$265,51,FALSE)</f>
        <v>49209523809.523804</v>
      </c>
      <c r="F4966">
        <f>VLOOKUP(C4966,Population!A$1:BG$265,51,FALSE)</f>
        <v>9506765</v>
      </c>
      <c r="G4966">
        <f t="shared" si="77"/>
        <v>5176.2638299699011</v>
      </c>
    </row>
    <row r="4967" spans="1:7" x14ac:dyDescent="0.4">
      <c r="A4967">
        <v>66</v>
      </c>
      <c r="B4967">
        <v>2009</v>
      </c>
      <c r="C4967" t="s">
        <v>2002</v>
      </c>
      <c r="D4967">
        <v>1576</v>
      </c>
      <c r="E4967">
        <f>VLOOKUP(C4967,GDP!A$1:BG$265,51,FALSE)</f>
        <v>236311336482.3562</v>
      </c>
      <c r="F4967">
        <f>VLOOKUP(C4967,Population!A$1:BG$265,51,FALSE)</f>
        <v>4535375</v>
      </c>
      <c r="G4967">
        <f t="shared" si="77"/>
        <v>52104.034723116878</v>
      </c>
    </row>
    <row r="4968" spans="1:7" x14ac:dyDescent="0.4">
      <c r="A4968">
        <v>66</v>
      </c>
      <c r="B4968">
        <v>2009</v>
      </c>
      <c r="C4968" t="s">
        <v>2287</v>
      </c>
      <c r="D4968">
        <v>1576</v>
      </c>
      <c r="E4968">
        <f>VLOOKUP(C4968,GDP!A$1:BG$265,51,FALSE)</f>
        <v>9401731495.7166119</v>
      </c>
      <c r="F4968">
        <f>VLOOKUP(C4968,Population!A$1:BG$265,51,FALSE)</f>
        <v>2069093</v>
      </c>
      <c r="G4968">
        <f t="shared" si="77"/>
        <v>4543.8902435591881</v>
      </c>
    </row>
    <row r="4969" spans="1:7" x14ac:dyDescent="0.4">
      <c r="A4969">
        <v>68</v>
      </c>
      <c r="B4969">
        <v>2009</v>
      </c>
      <c r="C4969" t="s">
        <v>2038</v>
      </c>
      <c r="D4969">
        <v>1571</v>
      </c>
      <c r="E4969">
        <f>VLOOKUP(C4969,GDP!A$1:BG$265,51,FALSE)</f>
        <v>10181021770.43256</v>
      </c>
      <c r="F4969">
        <f>VLOOKUP(C4969,Population!A$1:BG$265,51,FALSE)</f>
        <v>14606597</v>
      </c>
      <c r="G4969">
        <f t="shared" si="77"/>
        <v>697.01531235732455</v>
      </c>
    </row>
    <row r="4970" spans="1:7" x14ac:dyDescent="0.4">
      <c r="A4970">
        <v>69</v>
      </c>
      <c r="B4970">
        <v>2009</v>
      </c>
      <c r="C4970" t="s">
        <v>2028</v>
      </c>
      <c r="D4970">
        <v>1570</v>
      </c>
      <c r="E4970">
        <f>VLOOKUP(C4970,GDP!A$1:BG$265,51,FALSE)</f>
        <v>26169854045.037529</v>
      </c>
      <c r="F4970">
        <f>VLOOKUP(C4970,Population!A$1:BG$265,51,FALSE)</f>
        <v>2141669</v>
      </c>
      <c r="G4970">
        <f t="shared" si="77"/>
        <v>12219.373789804835</v>
      </c>
    </row>
    <row r="4971" spans="1:7" x14ac:dyDescent="0.4">
      <c r="A4971">
        <v>70</v>
      </c>
      <c r="B4971">
        <v>2009</v>
      </c>
      <c r="C4971" t="s">
        <v>522</v>
      </c>
      <c r="D4971">
        <v>1568</v>
      </c>
      <c r="E4971">
        <f>VLOOKUP(C4971,GDP!A$1:BG$265,51,FALSE)</f>
        <v>92897320375.817596</v>
      </c>
      <c r="F4971">
        <f>VLOOKUP(C4971,Population!A$1:BG$265,51,FALSE)</f>
        <v>31989897</v>
      </c>
      <c r="G4971">
        <f t="shared" si="77"/>
        <v>2903.958095764347</v>
      </c>
    </row>
    <row r="4972" spans="1:7" x14ac:dyDescent="0.4">
      <c r="A4972">
        <v>71</v>
      </c>
      <c r="B4972">
        <v>2009</v>
      </c>
      <c r="C4972" t="s">
        <v>1961</v>
      </c>
      <c r="D4972">
        <v>1563</v>
      </c>
      <c r="E4972">
        <f>VLOOKUP(C4972,GDP!A$1:BG$265,51,FALSE)</f>
        <v>25942622950.819672</v>
      </c>
      <c r="F4972">
        <f>VLOOKUP(C4972,Population!A$1:BG$265,51,FALSE)</f>
        <v>1098076</v>
      </c>
      <c r="G4972">
        <f t="shared" si="77"/>
        <v>23625.525875093957</v>
      </c>
    </row>
    <row r="4973" spans="1:7" x14ac:dyDescent="0.4">
      <c r="A4973">
        <v>72</v>
      </c>
      <c r="B4973">
        <v>2009</v>
      </c>
      <c r="C4973" t="s">
        <v>851</v>
      </c>
      <c r="D4973">
        <v>1558</v>
      </c>
      <c r="E4973">
        <f>VLOOKUP(C4973,GDP!A$1:BG$265,51,FALSE)</f>
        <v>111660855042.73506</v>
      </c>
      <c r="F4973">
        <f>VLOOKUP(C4973,Population!A$1:BG$265,51,FALSE)</f>
        <v>29894652</v>
      </c>
      <c r="G4973">
        <f t="shared" si="77"/>
        <v>3735.1448360307077</v>
      </c>
    </row>
    <row r="4974" spans="1:7" x14ac:dyDescent="0.4">
      <c r="A4974">
        <v>73</v>
      </c>
      <c r="B4974">
        <v>2009</v>
      </c>
      <c r="C4974" t="s">
        <v>2260</v>
      </c>
      <c r="D4974">
        <v>1555</v>
      </c>
      <c r="E4974" t="e">
        <f>VLOOKUP(C4974,GDP!A$1:BG$265,51,FALSE)</f>
        <v>#N/A</v>
      </c>
      <c r="F4974" t="e">
        <f>VLOOKUP(C4974,Population!A$1:BG$265,51,FALSE)</f>
        <v>#N/A</v>
      </c>
      <c r="G4974" t="str">
        <f t="shared" si="77"/>
        <v>.</v>
      </c>
    </row>
    <row r="4975" spans="1:7" x14ac:dyDescent="0.4">
      <c r="A4975">
        <v>74</v>
      </c>
      <c r="B4975">
        <v>2009</v>
      </c>
      <c r="C4975" t="s">
        <v>2061</v>
      </c>
      <c r="D4975">
        <v>1552</v>
      </c>
      <c r="E4975">
        <f>VLOOKUP(C4975,GDP!A$1:BG$265,51,FALSE)</f>
        <v>27116635600</v>
      </c>
      <c r="F4975">
        <f>VLOOKUP(C4975,Population!A$1:BG$265,51,FALSE)</f>
        <v>3579385</v>
      </c>
      <c r="G4975">
        <f t="shared" si="77"/>
        <v>7575.7806438815605</v>
      </c>
    </row>
    <row r="4976" spans="1:7" x14ac:dyDescent="0.4">
      <c r="A4976">
        <v>75</v>
      </c>
      <c r="B4976">
        <v>2009</v>
      </c>
      <c r="C4976" t="s">
        <v>2110</v>
      </c>
      <c r="D4976">
        <v>1548</v>
      </c>
      <c r="E4976">
        <f>VLOOKUP(C4976,GDP!A$1:BG$265,51,FALSE)</f>
        <v>33689223673.257736</v>
      </c>
      <c r="F4976">
        <f>VLOOKUP(C4976,Population!A$1:BG$265,51,FALSE)</f>
        <v>27767400</v>
      </c>
      <c r="G4976">
        <f t="shared" si="77"/>
        <v>1213.2653281638804</v>
      </c>
    </row>
    <row r="4977" spans="1:7" x14ac:dyDescent="0.4">
      <c r="A4977">
        <v>75</v>
      </c>
      <c r="B4977">
        <v>2009</v>
      </c>
      <c r="C4977" t="s">
        <v>2107</v>
      </c>
      <c r="D4977">
        <v>1548</v>
      </c>
      <c r="E4977">
        <f>VLOOKUP(C4977,GDP!A$1:BG$265,51,FALSE)</f>
        <v>18168902153.879761</v>
      </c>
      <c r="F4977">
        <f>VLOOKUP(C4977,Population!A$1:BG$265,51,FALSE)</f>
        <v>32771895</v>
      </c>
      <c r="G4977">
        <f t="shared" si="77"/>
        <v>554.40499104124922</v>
      </c>
    </row>
    <row r="4978" spans="1:7" x14ac:dyDescent="0.4">
      <c r="A4978">
        <v>77</v>
      </c>
      <c r="B4978">
        <v>2009</v>
      </c>
      <c r="C4978" t="s">
        <v>2282</v>
      </c>
      <c r="D4978">
        <v>1546</v>
      </c>
      <c r="E4978">
        <f>VLOOKUP(C4978,GDP!A$1:BG$265,51,FALSE)</f>
        <v>0</v>
      </c>
      <c r="F4978">
        <f>VLOOKUP(C4978,Population!A$1:BG$265,51,FALSE)</f>
        <v>20824893</v>
      </c>
      <c r="G4978" t="str">
        <f t="shared" si="77"/>
        <v>.</v>
      </c>
    </row>
    <row r="4979" spans="1:7" x14ac:dyDescent="0.4">
      <c r="A4979">
        <v>77</v>
      </c>
      <c r="B4979">
        <v>2009</v>
      </c>
      <c r="C4979" t="s">
        <v>1261</v>
      </c>
      <c r="D4979">
        <v>1546</v>
      </c>
      <c r="E4979">
        <f>VLOOKUP(C4979,GDP!A$1:BG$265,51,FALSE)</f>
        <v>12814961485.100149</v>
      </c>
      <c r="F4979">
        <f>VLOOKUP(C4979,Population!A$1:BG$265,51,FALSE)</f>
        <v>12550917</v>
      </c>
      <c r="G4979">
        <f t="shared" si="77"/>
        <v>1021.0378640142509</v>
      </c>
    </row>
    <row r="4980" spans="1:7" x14ac:dyDescent="0.4">
      <c r="A4980">
        <v>79</v>
      </c>
      <c r="B4980">
        <v>2009</v>
      </c>
      <c r="C4980" t="s">
        <v>1954</v>
      </c>
      <c r="D4980">
        <v>1545</v>
      </c>
      <c r="E4980">
        <f>VLOOKUP(C4980,GDP!A$1:BG$265,51,FALSE)</f>
        <v>5109953609257.2539</v>
      </c>
      <c r="F4980">
        <f>VLOOKUP(C4980,Population!A$1:BG$265,51,FALSE)</f>
        <v>1331260000</v>
      </c>
      <c r="G4980">
        <f t="shared" si="77"/>
        <v>3838.4339717690414</v>
      </c>
    </row>
    <row r="4981" spans="1:7" x14ac:dyDescent="0.4">
      <c r="A4981">
        <v>80</v>
      </c>
      <c r="B4981">
        <v>2009</v>
      </c>
      <c r="C4981" t="s">
        <v>2104</v>
      </c>
      <c r="D4981">
        <v>1540</v>
      </c>
      <c r="E4981">
        <f>VLOOKUP(C4981,GDP!A$1:BG$265,51,FALSE)</f>
        <v>19175196445.79361</v>
      </c>
      <c r="F4981">
        <f>VLOOKUP(C4981,Population!A$1:BG$265,51,FALSE)</f>
        <v>1321618</v>
      </c>
      <c r="G4981">
        <f t="shared" si="77"/>
        <v>14508.879604994492</v>
      </c>
    </row>
    <row r="4982" spans="1:7" x14ac:dyDescent="0.4">
      <c r="A4982">
        <v>81</v>
      </c>
      <c r="B4982">
        <v>2009</v>
      </c>
      <c r="C4982" t="s">
        <v>1980</v>
      </c>
      <c r="D4982">
        <v>1534</v>
      </c>
      <c r="E4982">
        <f>VLOOKUP(C4982,GDP!A$1:BG$265,51,FALSE)</f>
        <v>12065138272.753786</v>
      </c>
      <c r="F4982">
        <f>VLOOKUP(C4982,Population!A$1:BG$265,51,FALSE)</f>
        <v>1586754</v>
      </c>
      <c r="G4982">
        <f t="shared" si="77"/>
        <v>7603.6602225384568</v>
      </c>
    </row>
    <row r="4983" spans="1:7" x14ac:dyDescent="0.4">
      <c r="A4983">
        <v>82</v>
      </c>
      <c r="B4983">
        <v>2009</v>
      </c>
      <c r="C4983" t="s">
        <v>2072</v>
      </c>
      <c r="D4983">
        <v>1530</v>
      </c>
      <c r="E4983">
        <f>VLOOKUP(C4983,GDP!A$1:BG$265,51,FALSE)</f>
        <v>97798351648.351624</v>
      </c>
      <c r="F4983">
        <f>VLOOKUP(C4983,Population!A$1:BG$265,51,FALSE)</f>
        <v>1590780</v>
      </c>
      <c r="G4983">
        <f t="shared" si="77"/>
        <v>61478.238127429075</v>
      </c>
    </row>
    <row r="4984" spans="1:7" x14ac:dyDescent="0.4">
      <c r="A4984">
        <v>83</v>
      </c>
      <c r="B4984">
        <v>2009</v>
      </c>
      <c r="C4984" t="s">
        <v>719</v>
      </c>
      <c r="D4984">
        <v>1529</v>
      </c>
      <c r="E4984">
        <f>VLOOKUP(C4984,GDP!A$1:BG$265,51,FALSE)</f>
        <v>121338622025.11087</v>
      </c>
      <c r="F4984">
        <f>VLOOKUP(C4984,Population!A$1:BG$265,51,FALSE)</f>
        <v>4302600</v>
      </c>
      <c r="G4984">
        <f t="shared" si="77"/>
        <v>28201.232283993602</v>
      </c>
    </row>
    <row r="4985" spans="1:7" x14ac:dyDescent="0.4">
      <c r="A4985">
        <v>84</v>
      </c>
      <c r="B4985">
        <v>2009</v>
      </c>
      <c r="C4985" t="s">
        <v>1147</v>
      </c>
      <c r="D4985">
        <v>1520</v>
      </c>
      <c r="E4985">
        <f>VLOOKUP(C4985,GDP!A$1:BG$265,51,FALSE)</f>
        <v>297216730668.94226</v>
      </c>
      <c r="F4985">
        <f>VLOOKUP(C4985,Population!A$1:BG$265,51,FALSE)</f>
        <v>50970818</v>
      </c>
      <c r="G4985">
        <f t="shared" si="77"/>
        <v>5831.1155741887887</v>
      </c>
    </row>
    <row r="4986" spans="1:7" x14ac:dyDescent="0.4">
      <c r="A4986">
        <v>85</v>
      </c>
      <c r="B4986">
        <v>2009</v>
      </c>
      <c r="C4986" t="s">
        <v>529</v>
      </c>
      <c r="D4986">
        <v>1515</v>
      </c>
      <c r="E4986">
        <f>VLOOKUP(C4986,GDP!A$1:BG$265,51,FALSE)</f>
        <v>17601616000.000004</v>
      </c>
      <c r="F4986">
        <f>VLOOKUP(C4986,Population!A$1:BG$265,51,FALSE)</f>
        <v>6137276</v>
      </c>
      <c r="G4986">
        <f t="shared" si="77"/>
        <v>2867.9850800257318</v>
      </c>
    </row>
    <row r="4987" spans="1:7" x14ac:dyDescent="0.4">
      <c r="A4987">
        <v>86</v>
      </c>
      <c r="B4987">
        <v>2009</v>
      </c>
      <c r="C4987" t="s">
        <v>2120</v>
      </c>
      <c r="D4987">
        <v>1497</v>
      </c>
      <c r="E4987">
        <f>VLOOKUP(C4987,GDP!A$1:BG$265,51,FALSE)</f>
        <v>15328342303.957512</v>
      </c>
      <c r="F4987">
        <f>VLOOKUP(C4987,Population!A$1:BG$265,51,FALSE)</f>
        <v>13456417</v>
      </c>
      <c r="G4987">
        <f t="shared" si="77"/>
        <v>1139.110232980853</v>
      </c>
    </row>
    <row r="4988" spans="1:7" x14ac:dyDescent="0.4">
      <c r="A4988">
        <v>87</v>
      </c>
      <c r="B4988">
        <v>2009</v>
      </c>
      <c r="C4988" t="s">
        <v>2015</v>
      </c>
      <c r="D4988">
        <v>1493</v>
      </c>
      <c r="E4988">
        <f>VLOOKUP(C4988,GDP!A$1:BG$265,51,FALSE)</f>
        <v>63028320702.034302</v>
      </c>
      <c r="F4988">
        <f>VLOOKUP(C4988,Population!A$1:BG$265,51,FALSE)</f>
        <v>6121053</v>
      </c>
      <c r="G4988">
        <f t="shared" si="77"/>
        <v>10296.97352759963</v>
      </c>
    </row>
    <row r="4989" spans="1:7" x14ac:dyDescent="0.4">
      <c r="A4989">
        <v>88</v>
      </c>
      <c r="B4989">
        <v>2009</v>
      </c>
      <c r="C4989" t="s">
        <v>1929</v>
      </c>
      <c r="D4989">
        <v>1487</v>
      </c>
      <c r="E4989">
        <f>VLOOKUP(C4989,GDP!A$1:BG$265,51,FALSE)</f>
        <v>12044212903.816774</v>
      </c>
      <c r="F4989">
        <f>VLOOKUP(C4989,Population!A$1:BG$265,51,FALSE)</f>
        <v>2927519</v>
      </c>
      <c r="G4989">
        <f t="shared" si="77"/>
        <v>4114.1365449094519</v>
      </c>
    </row>
    <row r="4990" spans="1:7" x14ac:dyDescent="0.4">
      <c r="A4990">
        <v>89</v>
      </c>
      <c r="B4990">
        <v>2009</v>
      </c>
      <c r="C4990" t="s">
        <v>1983</v>
      </c>
      <c r="D4990">
        <v>1478</v>
      </c>
      <c r="E4990">
        <f>VLOOKUP(C4990,GDP!A$1:BG$265,51,FALSE)</f>
        <v>6493151288.2037506</v>
      </c>
      <c r="F4990">
        <f>VLOOKUP(C4990,Population!A$1:BG$265,51,FALSE)</f>
        <v>10556524</v>
      </c>
      <c r="G4990">
        <f t="shared" si="77"/>
        <v>615.08421599796964</v>
      </c>
    </row>
    <row r="4991" spans="1:7" x14ac:dyDescent="0.4">
      <c r="A4991">
        <v>90</v>
      </c>
      <c r="B4991">
        <v>2009</v>
      </c>
      <c r="C4991" t="s">
        <v>750</v>
      </c>
      <c r="D4991">
        <v>1476</v>
      </c>
      <c r="E4991">
        <f>VLOOKUP(C4991,GDP!A$1:BG$265,51,FALSE)</f>
        <v>105899930507.29674</v>
      </c>
      <c r="F4991">
        <f>VLOOKUP(C4991,Population!A$1:BG$265,51,FALSE)</f>
        <v>2818939</v>
      </c>
      <c r="G4991">
        <f t="shared" si="77"/>
        <v>37567.301210596161</v>
      </c>
    </row>
    <row r="4992" spans="1:7" x14ac:dyDescent="0.4">
      <c r="A4992">
        <v>90</v>
      </c>
      <c r="B4992">
        <v>2009</v>
      </c>
      <c r="C4992" t="s">
        <v>1939</v>
      </c>
      <c r="D4992">
        <v>1476</v>
      </c>
      <c r="E4992">
        <f>VLOOKUP(C4992,GDP!A$1:BG$265,51,FALSE)</f>
        <v>8369175126.2531595</v>
      </c>
      <c r="F4992">
        <f>VLOOKUP(C4992,Population!A$1:BG$265,51,FALSE)</f>
        <v>15141099</v>
      </c>
      <c r="G4992">
        <f t="shared" si="77"/>
        <v>552.74555210643291</v>
      </c>
    </row>
    <row r="4993" spans="1:7" x14ac:dyDescent="0.4">
      <c r="A4993">
        <v>92</v>
      </c>
      <c r="B4993">
        <v>2009</v>
      </c>
      <c r="C4993" t="s">
        <v>2095</v>
      </c>
      <c r="D4993">
        <v>1475</v>
      </c>
      <c r="E4993">
        <f>VLOOKUP(C4993,GDP!A$1:BG$265,51,FALSE)</f>
        <v>281710095724.76068</v>
      </c>
      <c r="F4993">
        <f>VLOOKUP(C4993,Population!A$1:BG$265,51,FALSE)</f>
        <v>66881867</v>
      </c>
      <c r="G4993">
        <f t="shared" si="77"/>
        <v>4212.0549015888073</v>
      </c>
    </row>
    <row r="4994" spans="1:7" x14ac:dyDescent="0.4">
      <c r="A4994">
        <v>93</v>
      </c>
      <c r="B4994">
        <v>2009</v>
      </c>
      <c r="C4994" t="s">
        <v>2278</v>
      </c>
      <c r="D4994">
        <v>1468</v>
      </c>
      <c r="E4994" t="e">
        <f>VLOOKUP(C4994,GDP!A$1:BG$265,51,FALSE)</f>
        <v>#N/A</v>
      </c>
      <c r="F4994" t="e">
        <f>VLOOKUP(C4994,Population!A$1:BG$265,51,FALSE)</f>
        <v>#N/A</v>
      </c>
      <c r="G4994" t="str">
        <f t="shared" si="77"/>
        <v>.</v>
      </c>
    </row>
    <row r="4995" spans="1:7" x14ac:dyDescent="0.4">
      <c r="A4995">
        <v>94</v>
      </c>
      <c r="B4995">
        <v>2009</v>
      </c>
      <c r="C4995" t="s">
        <v>1497</v>
      </c>
      <c r="D4995">
        <v>1463</v>
      </c>
      <c r="E4995">
        <f>VLOOKUP(C4995,GDP!A$1:BG$265,51,FALSE)</f>
        <v>3163000528.8166981</v>
      </c>
      <c r="F4995">
        <f>VLOOKUP(C4995,Population!A$1:BG$265,51,FALSE)</f>
        <v>6330472</v>
      </c>
      <c r="G4995">
        <f t="shared" ref="G4995:G5058" si="78">IFERROR(IF(E4995*F4995=0,".",E4995/F4995),".")</f>
        <v>499.64687132597663</v>
      </c>
    </row>
    <row r="4996" spans="1:7" x14ac:dyDescent="0.4">
      <c r="A4996">
        <v>95</v>
      </c>
      <c r="B4996">
        <v>2009</v>
      </c>
      <c r="C4996" t="s">
        <v>2004</v>
      </c>
      <c r="D4996">
        <v>1460</v>
      </c>
      <c r="E4996">
        <f>VLOOKUP(C4996,GDP!A$1:BG$265,51,FALSE)</f>
        <v>23820230000.000004</v>
      </c>
      <c r="F4996">
        <f>VLOOKUP(C4996,Population!A$1:BG$265,51,FALSE)</f>
        <v>6821116</v>
      </c>
      <c r="G4996">
        <f t="shared" si="78"/>
        <v>3492.1309064381844</v>
      </c>
    </row>
    <row r="4997" spans="1:7" x14ac:dyDescent="0.4">
      <c r="A4997">
        <v>96</v>
      </c>
      <c r="B4997">
        <v>2009</v>
      </c>
      <c r="C4997" t="s">
        <v>1938</v>
      </c>
      <c r="D4997">
        <v>1458</v>
      </c>
      <c r="E4997">
        <f>VLOOKUP(C4997,GDP!A$1:BG$265,51,FALSE)</f>
        <v>7097198711.6102266</v>
      </c>
      <c r="F4997">
        <f>VLOOKUP(C4997,Population!A$1:BG$265,51,FALSE)</f>
        <v>8944706</v>
      </c>
      <c r="G4997">
        <f t="shared" si="78"/>
        <v>793.45243003070493</v>
      </c>
    </row>
    <row r="4998" spans="1:7" x14ac:dyDescent="0.4">
      <c r="A4998">
        <v>97</v>
      </c>
      <c r="B4998">
        <v>2009</v>
      </c>
      <c r="C4998" t="s">
        <v>1961</v>
      </c>
      <c r="D4998">
        <v>1454</v>
      </c>
      <c r="E4998">
        <f>VLOOKUP(C4998,GDP!A$1:BG$265,51,FALSE)</f>
        <v>25942622950.819672</v>
      </c>
      <c r="F4998">
        <f>VLOOKUP(C4998,Population!A$1:BG$265,51,FALSE)</f>
        <v>1098076</v>
      </c>
      <c r="G4998">
        <f t="shared" si="78"/>
        <v>23625.525875093957</v>
      </c>
    </row>
    <row r="4999" spans="1:7" x14ac:dyDescent="0.4">
      <c r="A4999">
        <v>98</v>
      </c>
      <c r="B4999">
        <v>2009</v>
      </c>
      <c r="C4999" t="s">
        <v>1972</v>
      </c>
      <c r="D4999">
        <v>1451</v>
      </c>
      <c r="E4999">
        <f>VLOOKUP(C4999,GDP!A$1:BG$265,51,FALSE)</f>
        <v>19652492636.843567</v>
      </c>
      <c r="F4999">
        <f>VLOOKUP(C4999,Population!A$1:BG$265,51,FALSE)</f>
        <v>1334515</v>
      </c>
      <c r="G4999">
        <f t="shared" si="78"/>
        <v>14726.318278058745</v>
      </c>
    </row>
    <row r="5000" spans="1:7" x14ac:dyDescent="0.4">
      <c r="A5000">
        <v>99</v>
      </c>
      <c r="B5000">
        <v>2009</v>
      </c>
      <c r="C5000" t="s">
        <v>186</v>
      </c>
      <c r="D5000">
        <v>1449</v>
      </c>
      <c r="E5000">
        <f>VLOOKUP(C5000,GDP!A$1:BG$265,51,FALSE)</f>
        <v>62080000000</v>
      </c>
      <c r="F5000">
        <f>VLOOKUP(C5000,Population!A$1:BG$265,51,FALSE)</f>
        <v>11318602</v>
      </c>
      <c r="G5000">
        <f t="shared" si="78"/>
        <v>5484.7763001119747</v>
      </c>
    </row>
    <row r="5001" spans="1:7" x14ac:dyDescent="0.4">
      <c r="A5001">
        <v>100</v>
      </c>
      <c r="B5001">
        <v>2009</v>
      </c>
      <c r="C5001" t="s">
        <v>1474</v>
      </c>
      <c r="D5001">
        <v>1447</v>
      </c>
      <c r="E5001">
        <f>VLOOKUP(C5001,GDP!A$1:BG$265,51,FALSE)</f>
        <v>75492385928.333176</v>
      </c>
      <c r="F5001">
        <f>VLOOKUP(C5001,Population!A$1:BG$265,51,FALSE)</f>
        <v>22549547</v>
      </c>
      <c r="G5001">
        <f t="shared" si="78"/>
        <v>3347.8449003136593</v>
      </c>
    </row>
    <row r="5002" spans="1:7" x14ac:dyDescent="0.4">
      <c r="A5002">
        <v>1</v>
      </c>
      <c r="B5002">
        <v>2010</v>
      </c>
      <c r="C5002" t="s">
        <v>140</v>
      </c>
      <c r="D5002">
        <v>2116</v>
      </c>
      <c r="E5002">
        <f>VLOOKUP(C5002,GDP!A$1:BG$265,52,FALSE)</f>
        <v>1431616749640.2947</v>
      </c>
      <c r="F5002">
        <f>VLOOKUP(C5002,Population!A$1:BG$265,52,FALSE)</f>
        <v>46576897</v>
      </c>
      <c r="G5002">
        <f t="shared" si="78"/>
        <v>30736.627853081212</v>
      </c>
    </row>
    <row r="5003" spans="1:7" x14ac:dyDescent="0.4">
      <c r="A5003">
        <v>2</v>
      </c>
      <c r="B5003">
        <v>2010</v>
      </c>
      <c r="C5003" t="s">
        <v>118</v>
      </c>
      <c r="D5003">
        <v>2105</v>
      </c>
      <c r="E5003">
        <f>VLOOKUP(C5003,GDP!A$1:BG$265,52,FALSE)</f>
        <v>836389937229.19678</v>
      </c>
      <c r="F5003">
        <f>VLOOKUP(C5003,Population!A$1:BG$265,52,FALSE)</f>
        <v>16615394</v>
      </c>
      <c r="G5003">
        <f t="shared" si="78"/>
        <v>50338.254827372541</v>
      </c>
    </row>
    <row r="5004" spans="1:7" x14ac:dyDescent="0.4">
      <c r="A5004">
        <v>3</v>
      </c>
      <c r="B5004">
        <v>2010</v>
      </c>
      <c r="C5004" t="s">
        <v>51</v>
      </c>
      <c r="D5004">
        <v>2095</v>
      </c>
      <c r="E5004">
        <f>VLOOKUP(C5004,GDP!A$1:BG$265,52,FALSE)</f>
        <v>2208871646202.8193</v>
      </c>
      <c r="F5004">
        <f>VLOOKUP(C5004,Population!A$1:BG$265,52,FALSE)</f>
        <v>196796269</v>
      </c>
      <c r="G5004">
        <f t="shared" si="78"/>
        <v>11224.154082935482</v>
      </c>
    </row>
    <row r="5005" spans="1:7" x14ac:dyDescent="0.4">
      <c r="A5005">
        <v>4</v>
      </c>
      <c r="B5005">
        <v>2010</v>
      </c>
      <c r="C5005" t="s">
        <v>133</v>
      </c>
      <c r="D5005">
        <v>2067</v>
      </c>
      <c r="E5005">
        <f>VLOOKUP(C5005,GDP!A$1:BG$265,52,FALSE)</f>
        <v>3417094562648.9463</v>
      </c>
      <c r="F5005">
        <f>VLOOKUP(C5005,Population!A$1:BG$265,52,FALSE)</f>
        <v>81776930</v>
      </c>
      <c r="G5005">
        <f t="shared" si="78"/>
        <v>41785.556912554021</v>
      </c>
    </row>
    <row r="5006" spans="1:7" x14ac:dyDescent="0.4">
      <c r="A5006">
        <v>5</v>
      </c>
      <c r="B5006">
        <v>2010</v>
      </c>
      <c r="C5006" t="s">
        <v>65</v>
      </c>
      <c r="D5006">
        <v>1993</v>
      </c>
      <c r="E5006">
        <f>VLOOKUP(C5006,GDP!A$1:BG$265,52,FALSE)</f>
        <v>423627422092.48962</v>
      </c>
      <c r="F5006">
        <f>VLOOKUP(C5006,Population!A$1:BG$265,52,FALSE)</f>
        <v>41223889</v>
      </c>
      <c r="G5006">
        <f t="shared" si="78"/>
        <v>10276.260497705338</v>
      </c>
    </row>
    <row r="5007" spans="1:7" x14ac:dyDescent="0.4">
      <c r="A5007">
        <v>6</v>
      </c>
      <c r="B5007">
        <v>2010</v>
      </c>
      <c r="C5007" t="s">
        <v>232</v>
      </c>
      <c r="D5007">
        <v>1924</v>
      </c>
      <c r="E5007">
        <f>VLOOKUP(C5007,GDP!A$1:BG$265,52,FALSE)</f>
        <v>2441173394729.6172</v>
      </c>
      <c r="F5007">
        <f>VLOOKUP(C5007,Population!A$1:BG$265,52,FALSE)</f>
        <v>62766365</v>
      </c>
      <c r="G5007">
        <f t="shared" si="78"/>
        <v>38893.018493736527</v>
      </c>
    </row>
    <row r="5008" spans="1:7" x14ac:dyDescent="0.4">
      <c r="A5008">
        <v>7</v>
      </c>
      <c r="B5008">
        <v>2010</v>
      </c>
      <c r="C5008" t="s">
        <v>1181</v>
      </c>
      <c r="D5008">
        <v>1913</v>
      </c>
      <c r="E5008">
        <f>VLOOKUP(C5008,GDP!A$1:BG$265,52,FALSE)</f>
        <v>59829574390.687523</v>
      </c>
      <c r="F5008">
        <f>VLOOKUP(C5008,Population!A$1:BG$265,52,FALSE)</f>
        <v>4417781</v>
      </c>
      <c r="G5008">
        <f t="shared" si="78"/>
        <v>13542.901830282561</v>
      </c>
    </row>
    <row r="5009" spans="1:7" x14ac:dyDescent="0.4">
      <c r="A5009">
        <v>8</v>
      </c>
      <c r="B5009">
        <v>2010</v>
      </c>
      <c r="C5009" t="s">
        <v>467</v>
      </c>
      <c r="D5009">
        <v>1898</v>
      </c>
      <c r="E5009">
        <f>VLOOKUP(C5009,GDP!A$1:BG$265,52,FALSE)</f>
        <v>238303443425.20993</v>
      </c>
      <c r="F5009">
        <f>VLOOKUP(C5009,Population!A$1:BG$265,52,FALSE)</f>
        <v>10573100</v>
      </c>
      <c r="G5009">
        <f t="shared" si="78"/>
        <v>22538.654077348168</v>
      </c>
    </row>
    <row r="5010" spans="1:7" x14ac:dyDescent="0.4">
      <c r="A5010">
        <v>9</v>
      </c>
      <c r="B5010">
        <v>2010</v>
      </c>
      <c r="C5010" t="s">
        <v>70</v>
      </c>
      <c r="D5010">
        <v>1893</v>
      </c>
      <c r="E5010">
        <f>VLOOKUP(C5010,GDP!A$1:BG$265,52,FALSE)</f>
        <v>218537551220.07053</v>
      </c>
      <c r="F5010">
        <f>VLOOKUP(C5010,Population!A$1:BG$265,52,FALSE)</f>
        <v>16993354</v>
      </c>
      <c r="G5010">
        <f t="shared" si="78"/>
        <v>12860.177644746913</v>
      </c>
    </row>
    <row r="5011" spans="1:7" x14ac:dyDescent="0.4">
      <c r="A5011">
        <v>10</v>
      </c>
      <c r="B5011">
        <v>2010</v>
      </c>
      <c r="C5011" t="s">
        <v>81</v>
      </c>
      <c r="D5011">
        <v>1892</v>
      </c>
      <c r="E5011">
        <f>VLOOKUP(C5011,GDP!A$1:BG$265,52,FALSE)</f>
        <v>40284481651.902107</v>
      </c>
      <c r="F5011">
        <f>VLOOKUP(C5011,Population!A$1:BG$265,52,FALSE)</f>
        <v>3374415</v>
      </c>
      <c r="G5011">
        <f t="shared" si="78"/>
        <v>11938.212001755002</v>
      </c>
    </row>
    <row r="5012" spans="1:7" x14ac:dyDescent="0.4">
      <c r="A5012">
        <v>11</v>
      </c>
      <c r="B5012">
        <v>2010</v>
      </c>
      <c r="C5012" t="s">
        <v>33</v>
      </c>
      <c r="D5012">
        <v>1847</v>
      </c>
      <c r="E5012">
        <f>VLOOKUP(C5012,GDP!A$1:BG$265,52,FALSE)</f>
        <v>1057801282051.2821</v>
      </c>
      <c r="F5012">
        <f>VLOOKUP(C5012,Population!A$1:BG$265,52,FALSE)</f>
        <v>117318941</v>
      </c>
      <c r="G5012">
        <f t="shared" si="78"/>
        <v>9016.4578117976889</v>
      </c>
    </row>
    <row r="5013" spans="1:7" x14ac:dyDescent="0.4">
      <c r="A5013">
        <v>12</v>
      </c>
      <c r="B5013">
        <v>2010</v>
      </c>
      <c r="C5013" t="s">
        <v>147</v>
      </c>
      <c r="D5013">
        <v>1833</v>
      </c>
      <c r="E5013">
        <f>VLOOKUP(C5013,GDP!A$1:BG$265,52,FALSE)</f>
        <v>2125058244242.9219</v>
      </c>
      <c r="F5013">
        <f>VLOOKUP(C5013,Population!A$1:BG$265,52,FALSE)</f>
        <v>59277417</v>
      </c>
      <c r="G5013">
        <f t="shared" si="78"/>
        <v>35849.373197940149</v>
      </c>
    </row>
    <row r="5014" spans="1:7" x14ac:dyDescent="0.4">
      <c r="A5014">
        <v>13</v>
      </c>
      <c r="B5014">
        <v>2010</v>
      </c>
      <c r="C5014" t="s">
        <v>2073</v>
      </c>
      <c r="D5014">
        <v>1827</v>
      </c>
      <c r="E5014">
        <f>VLOOKUP(C5014,GDP!A$1:BG$265,52,FALSE)</f>
        <v>1524916112078.8728</v>
      </c>
      <c r="F5014">
        <f>VLOOKUP(C5014,Population!A$1:BG$265,52,FALSE)</f>
        <v>142849449</v>
      </c>
      <c r="G5014">
        <f t="shared" si="78"/>
        <v>10674.987707365066</v>
      </c>
    </row>
    <row r="5015" spans="1:7" x14ac:dyDescent="0.4">
      <c r="A5015">
        <v>14</v>
      </c>
      <c r="B5015">
        <v>2010</v>
      </c>
      <c r="C5015" t="s">
        <v>126</v>
      </c>
      <c r="D5015">
        <v>1814</v>
      </c>
      <c r="E5015">
        <f>VLOOKUP(C5015,GDP!A$1:BG$265,52,FALSE)</f>
        <v>488377689564.9209</v>
      </c>
      <c r="F5015">
        <f>VLOOKUP(C5015,Population!A$1:BG$265,52,FALSE)</f>
        <v>9378126</v>
      </c>
      <c r="G5015">
        <f t="shared" si="78"/>
        <v>52076.255913486435</v>
      </c>
    </row>
    <row r="5016" spans="1:7" x14ac:dyDescent="0.4">
      <c r="A5016">
        <v>15</v>
      </c>
      <c r="B5016">
        <v>2010</v>
      </c>
      <c r="C5016" t="s">
        <v>192</v>
      </c>
      <c r="D5016">
        <v>1809</v>
      </c>
      <c r="E5016">
        <f>VLOOKUP(C5016,GDP!A$1:BG$265,52,FALSE)</f>
        <v>429130952709.22351</v>
      </c>
      <c r="F5016">
        <f>VLOOKUP(C5016,Population!A$1:BG$265,52,FALSE)</f>
        <v>4889252</v>
      </c>
      <c r="G5016">
        <f t="shared" si="78"/>
        <v>87770.266844340091</v>
      </c>
    </row>
    <row r="5017" spans="1:7" x14ac:dyDescent="0.4">
      <c r="A5017">
        <v>16</v>
      </c>
      <c r="B5017">
        <v>2010</v>
      </c>
      <c r="C5017" t="s">
        <v>1509</v>
      </c>
      <c r="D5017">
        <v>1808</v>
      </c>
      <c r="E5017">
        <f>VLOOKUP(C5017,GDP!A$1:BG$265,52,FALSE)</f>
        <v>136013155905.03554</v>
      </c>
      <c r="F5017">
        <f>VLOOKUP(C5017,Population!A$1:BG$265,52,FALSE)</f>
        <v>45870700</v>
      </c>
      <c r="G5017">
        <f t="shared" si="78"/>
        <v>2965.1423654977043</v>
      </c>
    </row>
    <row r="5018" spans="1:7" x14ac:dyDescent="0.4">
      <c r="A5018">
        <v>17</v>
      </c>
      <c r="B5018">
        <v>2010</v>
      </c>
      <c r="C5018" t="s">
        <v>32</v>
      </c>
      <c r="D5018">
        <v>1803</v>
      </c>
      <c r="E5018">
        <f>VLOOKUP(C5018,GDP!A$1:BG$265,52,FALSE)</f>
        <v>2642609548930.356</v>
      </c>
      <c r="F5018">
        <f>VLOOKUP(C5018,Population!A$1:BG$265,52,FALSE)</f>
        <v>65027507</v>
      </c>
      <c r="G5018">
        <f t="shared" si="78"/>
        <v>40638.33400426001</v>
      </c>
    </row>
    <row r="5019" spans="1:7" x14ac:dyDescent="0.4">
      <c r="A5019">
        <v>18</v>
      </c>
      <c r="B5019">
        <v>2010</v>
      </c>
      <c r="C5019" t="s">
        <v>1170</v>
      </c>
      <c r="D5019">
        <v>1787</v>
      </c>
      <c r="E5019">
        <f>VLOOKUP(C5019,GDP!A$1:BG$265,52,FALSE)</f>
        <v>5700098114744.4102</v>
      </c>
      <c r="F5019">
        <f>VLOOKUP(C5019,Population!A$1:BG$265,52,FALSE)</f>
        <v>128070000</v>
      </c>
      <c r="G5019">
        <f t="shared" si="78"/>
        <v>44507.676385917155</v>
      </c>
    </row>
    <row r="5020" spans="1:7" x14ac:dyDescent="0.4">
      <c r="A5020">
        <v>19</v>
      </c>
      <c r="B5020">
        <v>2010</v>
      </c>
      <c r="C5020" t="s">
        <v>77</v>
      </c>
      <c r="D5020">
        <v>1785</v>
      </c>
      <c r="E5020">
        <f>VLOOKUP(C5020,GDP!A$1:BG$265,52,FALSE)</f>
        <v>20030528042.917126</v>
      </c>
      <c r="F5020">
        <f>VLOOKUP(C5020,Population!A$1:BG$265,52,FALSE)</f>
        <v>6209877</v>
      </c>
      <c r="G5020">
        <f t="shared" si="78"/>
        <v>3225.5917537363662</v>
      </c>
    </row>
    <row r="5021" spans="1:7" x14ac:dyDescent="0.4">
      <c r="A5021">
        <v>20</v>
      </c>
      <c r="B5021">
        <v>2010</v>
      </c>
      <c r="C5021" t="s">
        <v>109</v>
      </c>
      <c r="D5021">
        <v>1778</v>
      </c>
      <c r="E5021">
        <f>VLOOKUP(C5021,GDP!A$1:BG$265,52,FALSE)</f>
        <v>218888324504.7529</v>
      </c>
      <c r="F5021">
        <f>VLOOKUP(C5021,Population!A$1:BG$265,52,FALSE)</f>
        <v>84107606</v>
      </c>
      <c r="G5021">
        <f t="shared" si="78"/>
        <v>2602.4795486956659</v>
      </c>
    </row>
    <row r="5022" spans="1:7" x14ac:dyDescent="0.4">
      <c r="A5022">
        <v>20</v>
      </c>
      <c r="B5022">
        <v>2010</v>
      </c>
      <c r="C5022" t="s">
        <v>295</v>
      </c>
      <c r="D5022">
        <v>1778</v>
      </c>
      <c r="E5022">
        <f>VLOOKUP(C5022,GDP!A$1:BG$265,52,FALSE)</f>
        <v>771901768698.42969</v>
      </c>
      <c r="F5022">
        <f>VLOOKUP(C5022,Population!A$1:BG$265,52,FALSE)</f>
        <v>72326914</v>
      </c>
      <c r="G5022">
        <f t="shared" si="78"/>
        <v>10672.400162108806</v>
      </c>
    </row>
    <row r="5023" spans="1:7" x14ac:dyDescent="0.4">
      <c r="A5023">
        <v>22</v>
      </c>
      <c r="B5023">
        <v>2010</v>
      </c>
      <c r="C5023" t="s">
        <v>565</v>
      </c>
      <c r="D5023">
        <v>1776</v>
      </c>
      <c r="E5023">
        <f>VLOOKUP(C5023,GDP!A$1:BG$265,52,FALSE)</f>
        <v>1144260547872.8091</v>
      </c>
      <c r="F5023">
        <f>VLOOKUP(C5023,Population!A$1:BG$265,52,FALSE)</f>
        <v>22031750</v>
      </c>
      <c r="G5023">
        <f t="shared" si="78"/>
        <v>51936.888711646105</v>
      </c>
    </row>
    <row r="5024" spans="1:7" x14ac:dyDescent="0.4">
      <c r="A5024">
        <v>23</v>
      </c>
      <c r="B5024">
        <v>2010</v>
      </c>
      <c r="C5024" t="s">
        <v>2109</v>
      </c>
      <c r="D5024">
        <v>1768</v>
      </c>
      <c r="E5024">
        <f>VLOOKUP(C5024,GDP!A$1:BG$265,52,FALSE)</f>
        <v>14964372000000</v>
      </c>
      <c r="F5024">
        <f>VLOOKUP(C5024,Population!A$1:BG$265,52,FALSE)</f>
        <v>309338421</v>
      </c>
      <c r="G5024">
        <f t="shared" si="78"/>
        <v>48375.406946297175</v>
      </c>
    </row>
    <row r="5025" spans="1:7" x14ac:dyDescent="0.4">
      <c r="A5025">
        <v>24</v>
      </c>
      <c r="B5025">
        <v>2010</v>
      </c>
      <c r="C5025" t="s">
        <v>399</v>
      </c>
      <c r="D5025">
        <v>1764</v>
      </c>
      <c r="E5025">
        <f>VLOOKUP(C5025,GDP!A$1:BG$265,52,FALSE)</f>
        <v>287018184637.52924</v>
      </c>
      <c r="F5025">
        <f>VLOOKUP(C5025,Population!A$1:BG$265,52,FALSE)</f>
        <v>45918097</v>
      </c>
      <c r="G5025">
        <f t="shared" si="78"/>
        <v>6250.6550442961352</v>
      </c>
    </row>
    <row r="5026" spans="1:7" x14ac:dyDescent="0.4">
      <c r="A5026">
        <v>25</v>
      </c>
      <c r="B5026">
        <v>2010</v>
      </c>
      <c r="C5026" t="s">
        <v>117</v>
      </c>
      <c r="D5026">
        <v>1754</v>
      </c>
      <c r="E5026">
        <f>VLOOKUP(C5026,GDP!A$1:BG$265,52,FALSE)</f>
        <v>583782977866.40466</v>
      </c>
      <c r="F5026">
        <f>VLOOKUP(C5026,Population!A$1:BG$265,52,FALSE)</f>
        <v>7824909</v>
      </c>
      <c r="G5026">
        <f t="shared" si="78"/>
        <v>74605.721020705125</v>
      </c>
    </row>
    <row r="5027" spans="1:7" x14ac:dyDescent="0.4">
      <c r="A5027">
        <v>26</v>
      </c>
      <c r="B5027">
        <v>2010</v>
      </c>
      <c r="C5027" t="s">
        <v>1060</v>
      </c>
      <c r="D5027">
        <v>1751</v>
      </c>
      <c r="E5027">
        <f>VLOOKUP(C5027,GDP!A$1:BG$265,52,FALSE)</f>
        <v>299361576558.21661</v>
      </c>
      <c r="F5027">
        <f>VLOOKUP(C5027,Population!A$1:BG$265,52,FALSE)</f>
        <v>11121341</v>
      </c>
      <c r="G5027">
        <f t="shared" si="78"/>
        <v>26917.758978725371</v>
      </c>
    </row>
    <row r="5028" spans="1:7" x14ac:dyDescent="0.4">
      <c r="A5028">
        <v>27</v>
      </c>
      <c r="B5028">
        <v>2010</v>
      </c>
      <c r="C5028" t="s">
        <v>1492</v>
      </c>
      <c r="D5028">
        <v>1743</v>
      </c>
      <c r="E5028">
        <f>VLOOKUP(C5028,GDP!A$1:BG$265,52,FALSE)</f>
        <v>32174772955.974846</v>
      </c>
      <c r="F5028">
        <f>VLOOKUP(C5028,Population!A$1:BG$265,52,FALSE)</f>
        <v>24512104</v>
      </c>
      <c r="G5028">
        <f t="shared" si="78"/>
        <v>1312.6075573102514</v>
      </c>
    </row>
    <row r="5029" spans="1:7" x14ac:dyDescent="0.4">
      <c r="A5029">
        <v>27</v>
      </c>
      <c r="B5029">
        <v>2010</v>
      </c>
      <c r="C5029" t="s">
        <v>1607</v>
      </c>
      <c r="D5029">
        <v>1743</v>
      </c>
      <c r="E5029">
        <f>VLOOKUP(C5029,GDP!A$1:BG$265,52,FALSE)</f>
        <v>39460357730.522369</v>
      </c>
      <c r="F5029">
        <f>VLOOKUP(C5029,Population!A$1:BG$265,52,FALSE)</f>
        <v>7291436</v>
      </c>
      <c r="G5029">
        <f t="shared" si="78"/>
        <v>5411.8774039191139</v>
      </c>
    </row>
    <row r="5030" spans="1:7" x14ac:dyDescent="0.4">
      <c r="A5030">
        <v>29</v>
      </c>
      <c r="B5030">
        <v>2010</v>
      </c>
      <c r="C5030" t="s">
        <v>1485</v>
      </c>
      <c r="D5030">
        <v>1742</v>
      </c>
      <c r="E5030">
        <f>VLOOKUP(C5030,GDP!A$1:BG$265,52,FALSE)</f>
        <v>207477857918.91928</v>
      </c>
      <c r="F5030">
        <f>VLOOKUP(C5030,Population!A$1:BG$265,52,FALSE)</f>
        <v>10474410</v>
      </c>
      <c r="G5030">
        <f t="shared" si="78"/>
        <v>19808.071091251848</v>
      </c>
    </row>
    <row r="5031" spans="1:7" x14ac:dyDescent="0.4">
      <c r="A5031">
        <v>29</v>
      </c>
      <c r="B5031">
        <v>2010</v>
      </c>
      <c r="C5031" t="s">
        <v>2255</v>
      </c>
      <c r="D5031">
        <v>1742</v>
      </c>
      <c r="E5031">
        <f>VLOOKUP(C5031,GDP!A$1:BG$265,52,FALSE)</f>
        <v>1094499338702.7156</v>
      </c>
      <c r="F5031">
        <f>VLOOKUP(C5031,Population!A$1:BG$265,52,FALSE)</f>
        <v>49554112</v>
      </c>
      <c r="G5031">
        <f t="shared" si="78"/>
        <v>22086.952919320109</v>
      </c>
    </row>
    <row r="5032" spans="1:7" x14ac:dyDescent="0.4">
      <c r="A5032">
        <v>31</v>
      </c>
      <c r="B5032">
        <v>2010</v>
      </c>
      <c r="C5032" t="s">
        <v>2002</v>
      </c>
      <c r="D5032">
        <v>1739</v>
      </c>
      <c r="E5032">
        <f>VLOOKUP(C5032,GDP!A$1:BG$265,52,FALSE)</f>
        <v>221951354761.53232</v>
      </c>
      <c r="F5032">
        <f>VLOOKUP(C5032,Population!A$1:BG$265,52,FALSE)</f>
        <v>4560155</v>
      </c>
      <c r="G5032">
        <f t="shared" si="78"/>
        <v>48671.888293606753</v>
      </c>
    </row>
    <row r="5033" spans="1:7" x14ac:dyDescent="0.4">
      <c r="A5033">
        <v>32</v>
      </c>
      <c r="B5033">
        <v>2010</v>
      </c>
      <c r="C5033" t="s">
        <v>858</v>
      </c>
      <c r="D5033">
        <v>1734</v>
      </c>
      <c r="E5033">
        <f>VLOOKUP(C5033,GDP!A$1:BG$265,52,FALSE)</f>
        <v>321995350346.5014</v>
      </c>
      <c r="F5033">
        <f>VLOOKUP(C5033,Population!A$1:BG$265,52,FALSE)</f>
        <v>5547683</v>
      </c>
      <c r="G5033">
        <f t="shared" si="78"/>
        <v>58041.411224560128</v>
      </c>
    </row>
    <row r="5034" spans="1:7" x14ac:dyDescent="0.4">
      <c r="A5034">
        <v>33</v>
      </c>
      <c r="B5034">
        <v>2010</v>
      </c>
      <c r="C5034" t="s">
        <v>1312</v>
      </c>
      <c r="D5034">
        <v>1727</v>
      </c>
      <c r="E5034">
        <f>VLOOKUP(C5034,GDP!A$1:BG$265,52,FALSE)</f>
        <v>69555367000</v>
      </c>
      <c r="F5034">
        <f>VLOOKUP(C5034,Population!A$1:BG$265,52,FALSE)</f>
        <v>14934690</v>
      </c>
      <c r="G5034">
        <f t="shared" si="78"/>
        <v>4657.3023611471008</v>
      </c>
    </row>
    <row r="5035" spans="1:7" x14ac:dyDescent="0.4">
      <c r="A5035">
        <v>34</v>
      </c>
      <c r="B5035">
        <v>2010</v>
      </c>
      <c r="C5035" t="s">
        <v>2042</v>
      </c>
      <c r="D5035">
        <v>1721</v>
      </c>
      <c r="E5035">
        <f>VLOOKUP(C5035,GDP!A$1:BG$265,52,FALSE)</f>
        <v>4139192052.9801326</v>
      </c>
      <c r="F5035">
        <f>VLOOKUP(C5035,Population!A$1:BG$265,52,FALSE)</f>
        <v>619428</v>
      </c>
      <c r="G5035">
        <f t="shared" si="78"/>
        <v>6682.2811577457469</v>
      </c>
    </row>
    <row r="5036" spans="1:7" x14ac:dyDescent="0.4">
      <c r="A5036">
        <v>35</v>
      </c>
      <c r="B5036">
        <v>2010</v>
      </c>
      <c r="C5036" t="s">
        <v>1955</v>
      </c>
      <c r="D5036">
        <v>1715</v>
      </c>
      <c r="E5036">
        <f>VLOOKUP(C5036,GDP!A$1:BG$265,52,FALSE)</f>
        <v>24884505034.556419</v>
      </c>
      <c r="F5036">
        <f>VLOOKUP(C5036,Population!A$1:BG$265,52,FALSE)</f>
        <v>20401331</v>
      </c>
      <c r="G5036">
        <f t="shared" si="78"/>
        <v>1219.7490955152102</v>
      </c>
    </row>
    <row r="5037" spans="1:7" x14ac:dyDescent="0.4">
      <c r="A5037">
        <v>36</v>
      </c>
      <c r="B5037">
        <v>2010</v>
      </c>
      <c r="C5037" t="s">
        <v>59</v>
      </c>
      <c r="D5037">
        <v>1713</v>
      </c>
      <c r="E5037">
        <f>VLOOKUP(C5037,GDP!A$1:BG$265,52,FALSE)</f>
        <v>166658327826.55212</v>
      </c>
      <c r="F5037">
        <f>VLOOKUP(C5037,Population!A$1:BG$265,52,FALSE)</f>
        <v>20246871</v>
      </c>
      <c r="G5037">
        <f t="shared" si="78"/>
        <v>8231.3127705783336</v>
      </c>
    </row>
    <row r="5038" spans="1:7" x14ac:dyDescent="0.4">
      <c r="A5038">
        <v>37</v>
      </c>
      <c r="B5038">
        <v>2010</v>
      </c>
      <c r="C5038" t="s">
        <v>410</v>
      </c>
      <c r="D5038">
        <v>1707</v>
      </c>
      <c r="E5038">
        <f>VLOOKUP(C5038,GDP!A$1:BG$265,52,FALSE)</f>
        <v>50610058210.369568</v>
      </c>
      <c r="F5038">
        <f>VLOOKUP(C5038,Population!A$1:BG$265,52,FALSE)</f>
        <v>7395599</v>
      </c>
      <c r="G5038">
        <f t="shared" si="78"/>
        <v>6843.2669497588458</v>
      </c>
    </row>
    <row r="5039" spans="1:7" x14ac:dyDescent="0.4">
      <c r="A5039">
        <v>38</v>
      </c>
      <c r="B5039">
        <v>2010</v>
      </c>
      <c r="C5039" t="s">
        <v>2284</v>
      </c>
      <c r="D5039">
        <v>1705</v>
      </c>
      <c r="E5039">
        <f>VLOOKUP(C5039,GDP!A$1:BG$265,52,FALSE)</f>
        <v>393192354510.65308</v>
      </c>
      <c r="F5039">
        <f>VLOOKUP(C5039,Population!A$1:BG$265,52,FALSE)</f>
        <v>29028033</v>
      </c>
      <c r="G5039">
        <f t="shared" si="78"/>
        <v>13545.263453112826</v>
      </c>
    </row>
    <row r="5040" spans="1:7" x14ac:dyDescent="0.4">
      <c r="A5040">
        <v>39</v>
      </c>
      <c r="B5040">
        <v>2010</v>
      </c>
      <c r="C5040" t="s">
        <v>678</v>
      </c>
      <c r="D5040">
        <v>1694</v>
      </c>
      <c r="E5040">
        <f>VLOOKUP(C5040,GDP!A$1:BG$265,52,FALSE)</f>
        <v>487069570463.7663</v>
      </c>
      <c r="F5040">
        <f>VLOOKUP(C5040,Population!A$1:BG$265,52,FALSE)</f>
        <v>74567511</v>
      </c>
      <c r="G5040">
        <f t="shared" si="78"/>
        <v>6531.9274296786743</v>
      </c>
    </row>
    <row r="5041" spans="1:7" x14ac:dyDescent="0.4">
      <c r="A5041">
        <v>40</v>
      </c>
      <c r="B5041">
        <v>2010</v>
      </c>
      <c r="C5041" t="s">
        <v>1302</v>
      </c>
      <c r="D5041">
        <v>1692</v>
      </c>
      <c r="E5041">
        <f>VLOOKUP(C5041,GDP!A$1:BG$265,52,FALSE)</f>
        <v>48013606745.480309</v>
      </c>
      <c r="F5041">
        <f>VLOOKUP(C5041,Population!A$1:BG$265,52,FALSE)</f>
        <v>2048583</v>
      </c>
      <c r="G5041">
        <f t="shared" si="78"/>
        <v>23437.472021138663</v>
      </c>
    </row>
    <row r="5042" spans="1:7" x14ac:dyDescent="0.4">
      <c r="A5042">
        <v>41</v>
      </c>
      <c r="B5042">
        <v>2010</v>
      </c>
      <c r="C5042" t="s">
        <v>505</v>
      </c>
      <c r="D5042">
        <v>1686</v>
      </c>
      <c r="E5042">
        <f>VLOOKUP(C5042,GDP!A$1:BG$265,52,FALSE)</f>
        <v>233609522091.46832</v>
      </c>
      <c r="F5042">
        <f>VLOOKUP(C5042,Population!A$1:BG$265,52,FALSE)</f>
        <v>7623600</v>
      </c>
      <c r="G5042">
        <f t="shared" si="78"/>
        <v>30642.940617486271</v>
      </c>
    </row>
    <row r="5043" spans="1:7" x14ac:dyDescent="0.4">
      <c r="A5043">
        <v>42</v>
      </c>
      <c r="B5043">
        <v>2010</v>
      </c>
      <c r="C5043" t="s">
        <v>739</v>
      </c>
      <c r="D5043">
        <v>1677</v>
      </c>
      <c r="E5043">
        <f>VLOOKUP(C5043,GDP!A$1:BG$265,52,FALSE)</f>
        <v>15839344591.984165</v>
      </c>
      <c r="F5043">
        <f>VLOOKUP(C5043,Population!A$1:BG$265,52,FALSE)</f>
        <v>8194778</v>
      </c>
      <c r="G5043">
        <f t="shared" si="78"/>
        <v>1932.8582899968937</v>
      </c>
    </row>
    <row r="5044" spans="1:7" x14ac:dyDescent="0.4">
      <c r="A5044">
        <v>43</v>
      </c>
      <c r="B5044">
        <v>2010</v>
      </c>
      <c r="C5044" t="s">
        <v>934</v>
      </c>
      <c r="D5044">
        <v>1669</v>
      </c>
      <c r="E5044">
        <f>VLOOKUP(C5044,GDP!A$1:BG$265,52,FALSE)</f>
        <v>37268635287.085617</v>
      </c>
      <c r="F5044">
        <f>VLOOKUP(C5044,Population!A$1:BG$265,52,FALSE)</f>
        <v>4545280</v>
      </c>
      <c r="G5044">
        <f t="shared" si="78"/>
        <v>8199.4146206802707</v>
      </c>
    </row>
    <row r="5045" spans="1:7" x14ac:dyDescent="0.4">
      <c r="A5045">
        <v>44</v>
      </c>
      <c r="B5045">
        <v>2010</v>
      </c>
      <c r="C5045" t="s">
        <v>199</v>
      </c>
      <c r="D5045">
        <v>1668</v>
      </c>
      <c r="E5045">
        <f>VLOOKUP(C5045,GDP!A$1:BG$265,52,FALSE)</f>
        <v>479321460551.18896</v>
      </c>
      <c r="F5045">
        <f>VLOOKUP(C5045,Population!A$1:BG$265,52,FALSE)</f>
        <v>38042794</v>
      </c>
      <c r="G5045">
        <f t="shared" si="78"/>
        <v>12599.533581870695</v>
      </c>
    </row>
    <row r="5046" spans="1:7" x14ac:dyDescent="0.4">
      <c r="A5046">
        <v>45</v>
      </c>
      <c r="B5046">
        <v>2010</v>
      </c>
      <c r="C5046" t="s">
        <v>1944</v>
      </c>
      <c r="D5046">
        <v>1666</v>
      </c>
      <c r="E5046">
        <f>VLOOKUP(C5046,GDP!A$1:BG$265,52,FALSE)</f>
        <v>57222490768.71434</v>
      </c>
      <c r="F5046">
        <f>VLOOKUP(C5046,Population!A$1:BG$265,52,FALSE)</f>
        <v>9490583</v>
      </c>
      <c r="G5046">
        <f t="shared" si="78"/>
        <v>6029.3967998292983</v>
      </c>
    </row>
    <row r="5047" spans="1:7" x14ac:dyDescent="0.4">
      <c r="A5047">
        <v>46</v>
      </c>
      <c r="B5047">
        <v>2010</v>
      </c>
      <c r="C5047" t="s">
        <v>1046</v>
      </c>
      <c r="D5047">
        <v>1662</v>
      </c>
      <c r="E5047">
        <f>VLOOKUP(C5047,GDP!A$1:BG$265,52,FALSE)</f>
        <v>528207200000</v>
      </c>
      <c r="F5047">
        <f>VLOOKUP(C5047,Population!A$1:BG$265,52,FALSE)</f>
        <v>27425676</v>
      </c>
      <c r="G5047">
        <f t="shared" si="78"/>
        <v>19259.587256846469</v>
      </c>
    </row>
    <row r="5048" spans="1:7" x14ac:dyDescent="0.4">
      <c r="A5048">
        <v>47</v>
      </c>
      <c r="B5048">
        <v>2010</v>
      </c>
      <c r="C5048" t="s">
        <v>281</v>
      </c>
      <c r="D5048">
        <v>1658</v>
      </c>
      <c r="E5048" t="e">
        <f>VLOOKUP(C5048,GDP!A$1:BG$265,52,FALSE)</f>
        <v>#N/A</v>
      </c>
      <c r="F5048" t="e">
        <f>VLOOKUP(C5048,Population!A$1:BG$265,52,FALSE)</f>
        <v>#N/A</v>
      </c>
      <c r="G5048" t="str">
        <f t="shared" si="78"/>
        <v>.</v>
      </c>
    </row>
    <row r="5049" spans="1:7" x14ac:dyDescent="0.4">
      <c r="A5049">
        <v>47</v>
      </c>
      <c r="B5049">
        <v>2010</v>
      </c>
      <c r="C5049" t="s">
        <v>1629</v>
      </c>
      <c r="D5049">
        <v>1658</v>
      </c>
      <c r="E5049">
        <f>VLOOKUP(C5049,GDP!A$1:BG$265,52,FALSE)</f>
        <v>89501012915.731369</v>
      </c>
      <c r="F5049">
        <f>VLOOKUP(C5049,Population!A$1:BG$265,52,FALSE)</f>
        <v>5391428</v>
      </c>
      <c r="G5049">
        <f t="shared" si="78"/>
        <v>16600.613588038526</v>
      </c>
    </row>
    <row r="5050" spans="1:7" x14ac:dyDescent="0.4">
      <c r="A5050">
        <v>49</v>
      </c>
      <c r="B5050">
        <v>2010</v>
      </c>
      <c r="C5050" t="s">
        <v>1180</v>
      </c>
      <c r="D5050">
        <v>1657</v>
      </c>
      <c r="E5050">
        <f>VLOOKUP(C5050,GDP!A$1:BG$265,52,FALSE)</f>
        <v>13191645685.511559</v>
      </c>
      <c r="F5050">
        <f>VLOOKUP(C5050,Population!A$1:BG$265,52,FALSE)</f>
        <v>2817210</v>
      </c>
      <c r="G5050">
        <f t="shared" si="78"/>
        <v>4682.5212481538683</v>
      </c>
    </row>
    <row r="5051" spans="1:7" x14ac:dyDescent="0.4">
      <c r="A5051">
        <v>50</v>
      </c>
      <c r="B5051">
        <v>2010</v>
      </c>
      <c r="C5051" t="s">
        <v>1064</v>
      </c>
      <c r="D5051">
        <v>1653</v>
      </c>
      <c r="E5051">
        <f>VLOOKUP(C5051,GDP!A$1:BG$265,52,FALSE)</f>
        <v>369062464570.38684</v>
      </c>
      <c r="F5051">
        <f>VLOOKUP(C5051,Population!A$1:BG$265,52,FALSE)</f>
        <v>158578261</v>
      </c>
      <c r="G5051">
        <f t="shared" si="78"/>
        <v>2327.3206695739136</v>
      </c>
    </row>
    <row r="5052" spans="1:7" x14ac:dyDescent="0.4">
      <c r="A5052">
        <v>51</v>
      </c>
      <c r="B5052">
        <v>2010</v>
      </c>
      <c r="C5052" t="s">
        <v>709</v>
      </c>
      <c r="D5052">
        <v>1649</v>
      </c>
      <c r="E5052">
        <f>VLOOKUP(C5052,GDP!A$1:BG$265,52,FALSE)</f>
        <v>26143818509.642078</v>
      </c>
      <c r="F5052">
        <f>VLOOKUP(C5052,Population!A$1:BG$265,52,FALSE)</f>
        <v>19970495</v>
      </c>
      <c r="G5052">
        <f t="shared" si="78"/>
        <v>1309.1222080194846</v>
      </c>
    </row>
    <row r="5053" spans="1:7" x14ac:dyDescent="0.4">
      <c r="A5053">
        <v>52</v>
      </c>
      <c r="B5053">
        <v>2010</v>
      </c>
      <c r="C5053" t="s">
        <v>108</v>
      </c>
      <c r="D5053">
        <v>1642</v>
      </c>
      <c r="E5053">
        <f>VLOOKUP(C5053,GDP!A$1:BG$265,52,FALSE)</f>
        <v>130922638689.07097</v>
      </c>
      <c r="F5053">
        <f>VLOOKUP(C5053,Population!A$1:BG$265,52,FALSE)</f>
        <v>10000023</v>
      </c>
      <c r="G5053">
        <f t="shared" si="78"/>
        <v>13092.233756769456</v>
      </c>
    </row>
    <row r="5054" spans="1:7" x14ac:dyDescent="0.4">
      <c r="A5054">
        <v>53</v>
      </c>
      <c r="B5054">
        <v>2010</v>
      </c>
      <c r="C5054" t="s">
        <v>750</v>
      </c>
      <c r="D5054">
        <v>1638</v>
      </c>
      <c r="E5054">
        <f>VLOOKUP(C5054,GDP!A$1:BG$265,52,FALSE)</f>
        <v>115419050942.07953</v>
      </c>
      <c r="F5054">
        <f>VLOOKUP(C5054,Population!A$1:BG$265,52,FALSE)</f>
        <v>2998083</v>
      </c>
      <c r="G5054">
        <f t="shared" si="78"/>
        <v>38497.616957929291</v>
      </c>
    </row>
    <row r="5055" spans="1:7" x14ac:dyDescent="0.4">
      <c r="A5055">
        <v>54</v>
      </c>
      <c r="B5055">
        <v>2010</v>
      </c>
      <c r="C5055" t="s">
        <v>60</v>
      </c>
      <c r="D5055">
        <v>1629</v>
      </c>
      <c r="E5055">
        <f>VLOOKUP(C5055,GDP!A$1:BG$265,52,FALSE)</f>
        <v>147528937028.77774</v>
      </c>
      <c r="F5055">
        <f>VLOOKUP(C5055,Population!A$1:BG$265,52,FALSE)</f>
        <v>29373646</v>
      </c>
      <c r="G5055">
        <f t="shared" si="78"/>
        <v>5022.4931909636871</v>
      </c>
    </row>
    <row r="5056" spans="1:7" x14ac:dyDescent="0.4">
      <c r="A5056">
        <v>54</v>
      </c>
      <c r="B5056">
        <v>2010</v>
      </c>
      <c r="C5056" t="s">
        <v>1954</v>
      </c>
      <c r="D5056">
        <v>1629</v>
      </c>
      <c r="E5056">
        <f>VLOOKUP(C5056,GDP!A$1:BG$265,52,FALSE)</f>
        <v>6100620488867.5537</v>
      </c>
      <c r="F5056">
        <f>VLOOKUP(C5056,Population!A$1:BG$265,52,FALSE)</f>
        <v>1337705000</v>
      </c>
      <c r="G5056">
        <f t="shared" si="78"/>
        <v>4560.5125860092876</v>
      </c>
    </row>
    <row r="5057" spans="1:7" x14ac:dyDescent="0.4">
      <c r="A5057">
        <v>56</v>
      </c>
      <c r="B5057">
        <v>2010</v>
      </c>
      <c r="C5057" t="s">
        <v>1943</v>
      </c>
      <c r="D5057">
        <v>1627</v>
      </c>
      <c r="E5057">
        <f>VLOOKUP(C5057,GDP!A$1:BG$265,52,FALSE)</f>
        <v>17176781336.76441</v>
      </c>
      <c r="F5057">
        <f>VLOOKUP(C5057,Population!A$1:BG$265,52,FALSE)</f>
        <v>3722084</v>
      </c>
      <c r="G5057">
        <f t="shared" si="78"/>
        <v>4614.8290411405033</v>
      </c>
    </row>
    <row r="5058" spans="1:7" x14ac:dyDescent="0.4">
      <c r="A5058">
        <v>57</v>
      </c>
      <c r="B5058">
        <v>2010</v>
      </c>
      <c r="C5058" t="s">
        <v>43</v>
      </c>
      <c r="D5058">
        <v>1620</v>
      </c>
      <c r="E5058">
        <f>VLOOKUP(C5058,GDP!A$1:BG$265,52,FALSE)</f>
        <v>483548031197.10846</v>
      </c>
      <c r="F5058">
        <f>VLOOKUP(C5058,Population!A$1:BG$265,52,FALSE)</f>
        <v>10895586</v>
      </c>
      <c r="G5058">
        <f t="shared" si="78"/>
        <v>44380.176632730763</v>
      </c>
    </row>
    <row r="5059" spans="1:7" x14ac:dyDescent="0.4">
      <c r="A5059">
        <v>58</v>
      </c>
      <c r="B5059">
        <v>2010</v>
      </c>
      <c r="C5059" t="s">
        <v>1147</v>
      </c>
      <c r="D5059">
        <v>1608</v>
      </c>
      <c r="E5059">
        <f>VLOOKUP(C5059,GDP!A$1:BG$265,52,FALSE)</f>
        <v>375298134440.46869</v>
      </c>
      <c r="F5059">
        <f>VLOOKUP(C5059,Population!A$1:BG$265,52,FALSE)</f>
        <v>51584663</v>
      </c>
      <c r="G5059">
        <f t="shared" ref="G5059:G5122" si="79">IFERROR(IF(E5059*F5059=0,".",E5059/F5059),".")</f>
        <v>7275.3821119364238</v>
      </c>
    </row>
    <row r="5060" spans="1:7" x14ac:dyDescent="0.4">
      <c r="A5060">
        <v>59</v>
      </c>
      <c r="B5060">
        <v>2010</v>
      </c>
      <c r="C5060" t="s">
        <v>100</v>
      </c>
      <c r="D5060">
        <v>1605</v>
      </c>
      <c r="E5060">
        <f>VLOOKUP(C5060,GDP!A$1:BG$265,52,FALSE)</f>
        <v>391892746544.68994</v>
      </c>
      <c r="F5060">
        <f>VLOOKUP(C5060,Population!A$1:BG$265,52,FALSE)</f>
        <v>8363404</v>
      </c>
      <c r="G5060">
        <f t="shared" si="79"/>
        <v>46858.043273371695</v>
      </c>
    </row>
    <row r="5061" spans="1:7" x14ac:dyDescent="0.4">
      <c r="A5061">
        <v>60</v>
      </c>
      <c r="B5061">
        <v>2010</v>
      </c>
      <c r="C5061" t="s">
        <v>815</v>
      </c>
      <c r="D5061">
        <v>1600</v>
      </c>
      <c r="E5061">
        <f>VLOOKUP(C5061,GDP!A$1:BG$265,52,FALSE)</f>
        <v>1613464422811.134</v>
      </c>
      <c r="F5061">
        <f>VLOOKUP(C5061,Population!A$1:BG$265,52,FALSE)</f>
        <v>34005274</v>
      </c>
      <c r="G5061">
        <f t="shared" si="79"/>
        <v>47447.476024193602</v>
      </c>
    </row>
    <row r="5062" spans="1:7" x14ac:dyDescent="0.4">
      <c r="A5062">
        <v>61</v>
      </c>
      <c r="B5062">
        <v>2010</v>
      </c>
      <c r="C5062" t="s">
        <v>1976</v>
      </c>
      <c r="D5062">
        <v>1592</v>
      </c>
      <c r="E5062">
        <f>VLOOKUP(C5062,GDP!A$1:BG$265,52,FALSE)</f>
        <v>247799815768.47742</v>
      </c>
      <c r="F5062">
        <f>VLOOKUP(C5062,Population!A$1:BG$265,52,FALSE)</f>
        <v>5363352</v>
      </c>
      <c r="G5062">
        <f t="shared" si="79"/>
        <v>46202.415162845442</v>
      </c>
    </row>
    <row r="5063" spans="1:7" x14ac:dyDescent="0.4">
      <c r="A5063">
        <v>62</v>
      </c>
      <c r="B5063">
        <v>2010</v>
      </c>
      <c r="C5063" t="s">
        <v>851</v>
      </c>
      <c r="D5063">
        <v>1590</v>
      </c>
      <c r="E5063">
        <f>VLOOKUP(C5063,GDP!A$1:BG$265,52,FALSE)</f>
        <v>138516722649.57266</v>
      </c>
      <c r="F5063">
        <f>VLOOKUP(C5063,Population!A$1:BG$265,52,FALSE)</f>
        <v>30762701</v>
      </c>
      <c r="G5063">
        <f t="shared" si="79"/>
        <v>4502.7490482572603</v>
      </c>
    </row>
    <row r="5064" spans="1:7" x14ac:dyDescent="0.4">
      <c r="A5064">
        <v>63</v>
      </c>
      <c r="B5064">
        <v>2010</v>
      </c>
      <c r="C5064" t="s">
        <v>2026</v>
      </c>
      <c r="D5064">
        <v>1589</v>
      </c>
      <c r="E5064">
        <f>VLOOKUP(C5064,GDP!A$1:BG$265,52,FALSE)</f>
        <v>37120517693.86219</v>
      </c>
      <c r="F5064">
        <f>VLOOKUP(C5064,Population!A$1:BG$265,52,FALSE)</f>
        <v>3097282</v>
      </c>
      <c r="G5064">
        <f t="shared" si="79"/>
        <v>11984.868569882301</v>
      </c>
    </row>
    <row r="5065" spans="1:7" x14ac:dyDescent="0.4">
      <c r="A5065">
        <v>64</v>
      </c>
      <c r="B5065">
        <v>2010</v>
      </c>
      <c r="C5065" t="s">
        <v>2061</v>
      </c>
      <c r="D5065">
        <v>1588</v>
      </c>
      <c r="E5065">
        <f>VLOOKUP(C5065,GDP!A$1:BG$265,52,FALSE)</f>
        <v>29440287600</v>
      </c>
      <c r="F5065">
        <f>VLOOKUP(C5065,Population!A$1:BG$265,52,FALSE)</f>
        <v>3643222</v>
      </c>
      <c r="G5065">
        <f t="shared" si="79"/>
        <v>8080.838225065615</v>
      </c>
    </row>
    <row r="5066" spans="1:7" x14ac:dyDescent="0.4">
      <c r="A5066">
        <v>65</v>
      </c>
      <c r="B5066">
        <v>2010</v>
      </c>
      <c r="C5066" t="s">
        <v>74</v>
      </c>
      <c r="D5066">
        <v>1582</v>
      </c>
      <c r="E5066">
        <f>VLOOKUP(C5066,GDP!A$1:BG$265,52,FALSE)</f>
        <v>19649631308.164806</v>
      </c>
      <c r="F5066">
        <f>VLOOKUP(C5066,Population!A$1:BG$265,52,FALSE)</f>
        <v>9918242</v>
      </c>
      <c r="G5066">
        <f t="shared" si="79"/>
        <v>1981.1607045043675</v>
      </c>
    </row>
    <row r="5067" spans="1:7" x14ac:dyDescent="0.4">
      <c r="A5067">
        <v>66</v>
      </c>
      <c r="B5067">
        <v>2010</v>
      </c>
      <c r="C5067" t="s">
        <v>1261</v>
      </c>
      <c r="D5067">
        <v>1581</v>
      </c>
      <c r="E5067">
        <f>VLOOKUP(C5067,GDP!A$1:BG$265,52,FALSE)</f>
        <v>12948906288.557619</v>
      </c>
      <c r="F5067">
        <f>VLOOKUP(C5067,Population!A$1:BG$265,52,FALSE)</f>
        <v>12916229</v>
      </c>
      <c r="G5067">
        <f t="shared" si="79"/>
        <v>1002.5299403221807</v>
      </c>
    </row>
    <row r="5068" spans="1:7" x14ac:dyDescent="0.4">
      <c r="A5068">
        <v>67</v>
      </c>
      <c r="B5068">
        <v>2010</v>
      </c>
      <c r="C5068" t="s">
        <v>637</v>
      </c>
      <c r="D5068">
        <v>1578</v>
      </c>
      <c r="E5068">
        <f>VLOOKUP(C5068,GDP!A$1:BG$265,52,FALSE)</f>
        <v>44050929160.26268</v>
      </c>
      <c r="F5068">
        <f>VLOOKUP(C5068,Population!A$1:BG$265,52,FALSE)</f>
        <v>10639931</v>
      </c>
      <c r="G5068">
        <f t="shared" si="79"/>
        <v>4140.1517698059015</v>
      </c>
    </row>
    <row r="5069" spans="1:7" x14ac:dyDescent="0.4">
      <c r="A5069">
        <v>68</v>
      </c>
      <c r="B5069">
        <v>2010</v>
      </c>
      <c r="C5069" t="s">
        <v>2002</v>
      </c>
      <c r="D5069">
        <v>1576</v>
      </c>
      <c r="E5069">
        <f>VLOOKUP(C5069,GDP!A$1:BG$265,52,FALSE)</f>
        <v>221951354761.53232</v>
      </c>
      <c r="F5069">
        <f>VLOOKUP(C5069,Population!A$1:BG$265,52,FALSE)</f>
        <v>4560155</v>
      </c>
      <c r="G5069">
        <f t="shared" si="79"/>
        <v>48671.888293606753</v>
      </c>
    </row>
    <row r="5070" spans="1:7" x14ac:dyDescent="0.4">
      <c r="A5070">
        <v>69</v>
      </c>
      <c r="B5070">
        <v>2010</v>
      </c>
      <c r="C5070" t="s">
        <v>719</v>
      </c>
      <c r="D5070">
        <v>1573</v>
      </c>
      <c r="E5070">
        <f>VLOOKUP(C5070,GDP!A$1:BG$265,52,FALSE)</f>
        <v>146583831538.33063</v>
      </c>
      <c r="F5070">
        <f>VLOOKUP(C5070,Population!A$1:BG$265,52,FALSE)</f>
        <v>4350700</v>
      </c>
      <c r="G5070">
        <f t="shared" si="79"/>
        <v>33692.010834654335</v>
      </c>
    </row>
    <row r="5071" spans="1:7" x14ac:dyDescent="0.4">
      <c r="A5071">
        <v>70</v>
      </c>
      <c r="B5071">
        <v>2010</v>
      </c>
      <c r="C5071" t="s">
        <v>522</v>
      </c>
      <c r="D5071">
        <v>1568</v>
      </c>
      <c r="E5071">
        <f>VLOOKUP(C5071,GDP!A$1:BG$265,52,FALSE)</f>
        <v>93216746661.597672</v>
      </c>
      <c r="F5071">
        <f>VLOOKUP(C5071,Population!A$1:BG$265,52,FALSE)</f>
        <v>32409639</v>
      </c>
      <c r="G5071">
        <f t="shared" si="79"/>
        <v>2876.2044113357038</v>
      </c>
    </row>
    <row r="5072" spans="1:7" x14ac:dyDescent="0.4">
      <c r="A5072">
        <v>71</v>
      </c>
      <c r="B5072">
        <v>2010</v>
      </c>
      <c r="C5072" t="s">
        <v>2287</v>
      </c>
      <c r="D5072">
        <v>1566</v>
      </c>
      <c r="E5072">
        <f>VLOOKUP(C5072,GDP!A$1:BG$265,52,FALSE)</f>
        <v>9407168702.4313011</v>
      </c>
      <c r="F5072">
        <f>VLOOKUP(C5072,Population!A$1:BG$265,52,FALSE)</f>
        <v>2070739</v>
      </c>
      <c r="G5072">
        <f t="shared" si="79"/>
        <v>4542.9041044918267</v>
      </c>
    </row>
    <row r="5073" spans="1:7" x14ac:dyDescent="0.4">
      <c r="A5073">
        <v>72</v>
      </c>
      <c r="B5073">
        <v>2010</v>
      </c>
      <c r="C5073" t="s">
        <v>1980</v>
      </c>
      <c r="D5073">
        <v>1564</v>
      </c>
      <c r="E5073">
        <f>VLOOKUP(C5073,GDP!A$1:BG$265,52,FALSE)</f>
        <v>14358631634.41872</v>
      </c>
      <c r="F5073">
        <f>VLOOKUP(C5073,Population!A$1:BG$265,52,FALSE)</f>
        <v>1640210</v>
      </c>
      <c r="G5073">
        <f t="shared" si="79"/>
        <v>8754.1422344813891</v>
      </c>
    </row>
    <row r="5074" spans="1:7" x14ac:dyDescent="0.4">
      <c r="A5074">
        <v>72</v>
      </c>
      <c r="B5074">
        <v>2010</v>
      </c>
      <c r="C5074" t="s">
        <v>2107</v>
      </c>
      <c r="D5074">
        <v>1564</v>
      </c>
      <c r="E5074">
        <f>VLOOKUP(C5074,GDP!A$1:BG$265,52,FALSE)</f>
        <v>20186496527.125565</v>
      </c>
      <c r="F5074">
        <f>VLOOKUP(C5074,Population!A$1:BG$265,52,FALSE)</f>
        <v>33915133</v>
      </c>
      <c r="G5074">
        <f t="shared" si="79"/>
        <v>595.2061732184734</v>
      </c>
    </row>
    <row r="5075" spans="1:7" x14ac:dyDescent="0.4">
      <c r="A5075">
        <v>74</v>
      </c>
      <c r="B5075">
        <v>2010</v>
      </c>
      <c r="C5075" t="s">
        <v>351</v>
      </c>
      <c r="D5075">
        <v>1553</v>
      </c>
      <c r="E5075" t="e">
        <f>VLOOKUP(C5075,GDP!A$1:BG$265,52,FALSE)</f>
        <v>#N/A</v>
      </c>
      <c r="F5075" t="e">
        <f>VLOOKUP(C5075,Population!A$1:BG$265,52,FALSE)</f>
        <v>#N/A</v>
      </c>
      <c r="G5075" t="str">
        <f t="shared" si="79"/>
        <v>.</v>
      </c>
    </row>
    <row r="5076" spans="1:7" x14ac:dyDescent="0.4">
      <c r="A5076">
        <v>75</v>
      </c>
      <c r="B5076">
        <v>2010</v>
      </c>
      <c r="C5076" t="s">
        <v>1961</v>
      </c>
      <c r="D5076">
        <v>1551</v>
      </c>
      <c r="E5076">
        <f>VLOOKUP(C5076,GDP!A$1:BG$265,52,FALSE)</f>
        <v>25562251655.629139</v>
      </c>
      <c r="F5076">
        <f>VLOOKUP(C5076,Population!A$1:BG$265,52,FALSE)</f>
        <v>1112607</v>
      </c>
      <c r="G5076">
        <f t="shared" si="79"/>
        <v>22975.095119506834</v>
      </c>
    </row>
    <row r="5077" spans="1:7" x14ac:dyDescent="0.4">
      <c r="A5077">
        <v>76</v>
      </c>
      <c r="B5077">
        <v>2010</v>
      </c>
      <c r="C5077" t="s">
        <v>2058</v>
      </c>
      <c r="D5077">
        <v>1535</v>
      </c>
      <c r="E5077">
        <f>VLOOKUP(C5077,GDP!A$1:BG$265,52,FALSE)</f>
        <v>58642392717.815331</v>
      </c>
      <c r="F5077">
        <f>VLOOKUP(C5077,Population!A$1:BG$265,52,FALSE)</f>
        <v>3041460</v>
      </c>
      <c r="G5077">
        <f t="shared" si="79"/>
        <v>19281.000808103781</v>
      </c>
    </row>
    <row r="5078" spans="1:7" x14ac:dyDescent="0.4">
      <c r="A5078">
        <v>77</v>
      </c>
      <c r="B5078">
        <v>2010</v>
      </c>
      <c r="C5078" t="s">
        <v>2282</v>
      </c>
      <c r="D5078">
        <v>1533</v>
      </c>
      <c r="E5078">
        <f>VLOOKUP(C5078,GDP!A$1:BG$265,52,FALSE)</f>
        <v>0</v>
      </c>
      <c r="F5078">
        <f>VLOOKUP(C5078,Population!A$1:BG$265,52,FALSE)</f>
        <v>21018834</v>
      </c>
      <c r="G5078" t="str">
        <f t="shared" si="79"/>
        <v>.</v>
      </c>
    </row>
    <row r="5079" spans="1:7" x14ac:dyDescent="0.4">
      <c r="A5079">
        <v>78</v>
      </c>
      <c r="B5079">
        <v>2010</v>
      </c>
      <c r="C5079" t="s">
        <v>2028</v>
      </c>
      <c r="D5079">
        <v>1531</v>
      </c>
      <c r="E5079">
        <f>VLOOKUP(C5079,GDP!A$1:BG$265,52,FALSE)</f>
        <v>23757368290.09552</v>
      </c>
      <c r="F5079">
        <f>VLOOKUP(C5079,Population!A$1:BG$265,52,FALSE)</f>
        <v>2097555</v>
      </c>
      <c r="G5079">
        <f t="shared" si="79"/>
        <v>11326.219474624275</v>
      </c>
    </row>
    <row r="5080" spans="1:7" x14ac:dyDescent="0.4">
      <c r="A5080">
        <v>79</v>
      </c>
      <c r="B5080">
        <v>2010</v>
      </c>
      <c r="C5080" t="s">
        <v>2260</v>
      </c>
      <c r="D5080">
        <v>1528</v>
      </c>
      <c r="E5080" t="e">
        <f>VLOOKUP(C5080,GDP!A$1:BG$265,52,FALSE)</f>
        <v>#N/A</v>
      </c>
      <c r="F5080" t="e">
        <f>VLOOKUP(C5080,Population!A$1:BG$265,52,FALSE)</f>
        <v>#N/A</v>
      </c>
      <c r="G5080" t="str">
        <f t="shared" si="79"/>
        <v>.</v>
      </c>
    </row>
    <row r="5081" spans="1:7" x14ac:dyDescent="0.4">
      <c r="A5081">
        <v>80</v>
      </c>
      <c r="B5081">
        <v>2010</v>
      </c>
      <c r="C5081" t="s">
        <v>1929</v>
      </c>
      <c r="D5081">
        <v>1527</v>
      </c>
      <c r="E5081">
        <f>VLOOKUP(C5081,GDP!A$1:BG$265,52,FALSE)</f>
        <v>11926953258.916029</v>
      </c>
      <c r="F5081">
        <f>VLOOKUP(C5081,Population!A$1:BG$265,52,FALSE)</f>
        <v>2913021</v>
      </c>
      <c r="G5081">
        <f t="shared" si="79"/>
        <v>4094.3588319191758</v>
      </c>
    </row>
    <row r="5082" spans="1:7" x14ac:dyDescent="0.4">
      <c r="A5082">
        <v>81</v>
      </c>
      <c r="B5082">
        <v>2010</v>
      </c>
      <c r="C5082" t="s">
        <v>2038</v>
      </c>
      <c r="D5082">
        <v>1525</v>
      </c>
      <c r="E5082">
        <f>VLOOKUP(C5082,GDP!A$1:BG$265,52,FALSE)</f>
        <v>10678749467.469719</v>
      </c>
      <c r="F5082">
        <f>VLOOKUP(C5082,Population!A$1:BG$265,52,FALSE)</f>
        <v>15075085</v>
      </c>
      <c r="G5082">
        <f t="shared" si="79"/>
        <v>708.37076324741906</v>
      </c>
    </row>
    <row r="5083" spans="1:7" x14ac:dyDescent="0.4">
      <c r="A5083">
        <v>82</v>
      </c>
      <c r="B5083">
        <v>2010</v>
      </c>
      <c r="C5083" t="s">
        <v>2072</v>
      </c>
      <c r="D5083">
        <v>1520</v>
      </c>
      <c r="E5083">
        <f>VLOOKUP(C5083,GDP!A$1:BG$265,52,FALSE)</f>
        <v>125122306346.15385</v>
      </c>
      <c r="F5083">
        <f>VLOOKUP(C5083,Population!A$1:BG$265,52,FALSE)</f>
        <v>1779676</v>
      </c>
      <c r="G5083">
        <f t="shared" si="79"/>
        <v>70306.227844930123</v>
      </c>
    </row>
    <row r="5084" spans="1:7" x14ac:dyDescent="0.4">
      <c r="A5084">
        <v>83</v>
      </c>
      <c r="B5084">
        <v>2010</v>
      </c>
      <c r="C5084" t="s">
        <v>1983</v>
      </c>
      <c r="D5084">
        <v>1519</v>
      </c>
      <c r="E5084">
        <f>VLOOKUP(C5084,GDP!A$1:BG$265,52,FALSE)</f>
        <v>6992497898.5859604</v>
      </c>
      <c r="F5084">
        <f>VLOOKUP(C5084,Population!A$1:BG$265,52,FALSE)</f>
        <v>10794170</v>
      </c>
      <c r="G5084">
        <f t="shared" si="79"/>
        <v>647.80320289433655</v>
      </c>
    </row>
    <row r="5085" spans="1:7" x14ac:dyDescent="0.4">
      <c r="A5085">
        <v>84</v>
      </c>
      <c r="B5085">
        <v>2010</v>
      </c>
      <c r="C5085" t="s">
        <v>2110</v>
      </c>
      <c r="D5085">
        <v>1509</v>
      </c>
      <c r="E5085">
        <f>VLOOKUP(C5085,GDP!A$1:BG$265,52,FALSE)</f>
        <v>39332770928.942551</v>
      </c>
      <c r="F5085">
        <f>VLOOKUP(C5085,Population!A$1:BG$265,52,FALSE)</f>
        <v>28562400</v>
      </c>
      <c r="G5085">
        <f t="shared" si="79"/>
        <v>1377.0821404693777</v>
      </c>
    </row>
    <row r="5086" spans="1:7" x14ac:dyDescent="0.4">
      <c r="A5086">
        <v>84</v>
      </c>
      <c r="B5086">
        <v>2010</v>
      </c>
      <c r="C5086" t="s">
        <v>2278</v>
      </c>
      <c r="D5086">
        <v>1509</v>
      </c>
      <c r="E5086" t="e">
        <f>VLOOKUP(C5086,GDP!A$1:BG$265,52,FALSE)</f>
        <v>#N/A</v>
      </c>
      <c r="F5086" t="e">
        <f>VLOOKUP(C5086,Population!A$1:BG$265,52,FALSE)</f>
        <v>#N/A</v>
      </c>
      <c r="G5086" t="str">
        <f t="shared" si="79"/>
        <v>.</v>
      </c>
    </row>
    <row r="5087" spans="1:7" x14ac:dyDescent="0.4">
      <c r="A5087">
        <v>86</v>
      </c>
      <c r="B5087">
        <v>2010</v>
      </c>
      <c r="C5087" t="s">
        <v>1981</v>
      </c>
      <c r="D5087">
        <v>1507</v>
      </c>
      <c r="E5087">
        <f>VLOOKUP(C5087,GDP!A$1:BG$265,52,FALSE)</f>
        <v>11638536834.427425</v>
      </c>
      <c r="F5087">
        <f>VLOOKUP(C5087,Population!A$1:BG$265,52,FALSE)</f>
        <v>3926000</v>
      </c>
      <c r="G5087">
        <f t="shared" si="79"/>
        <v>2964.4770337308778</v>
      </c>
    </row>
    <row r="5088" spans="1:7" x14ac:dyDescent="0.4">
      <c r="A5088">
        <v>86</v>
      </c>
      <c r="B5088">
        <v>2010</v>
      </c>
      <c r="C5088" t="s">
        <v>1939</v>
      </c>
      <c r="D5088">
        <v>1507</v>
      </c>
      <c r="E5088">
        <f>VLOOKUP(C5088,GDP!A$1:BG$265,52,FALSE)</f>
        <v>8979966766.072319</v>
      </c>
      <c r="F5088">
        <f>VLOOKUP(C5088,Population!A$1:BG$265,52,FALSE)</f>
        <v>15605217</v>
      </c>
      <c r="G5088">
        <f t="shared" si="79"/>
        <v>575.44645268773377</v>
      </c>
    </row>
    <row r="5089" spans="1:7" x14ac:dyDescent="0.4">
      <c r="A5089">
        <v>88</v>
      </c>
      <c r="B5089">
        <v>2010</v>
      </c>
      <c r="C5089" t="s">
        <v>2120</v>
      </c>
      <c r="D5089">
        <v>1506</v>
      </c>
      <c r="E5089">
        <f>VLOOKUP(C5089,GDP!A$1:BG$265,52,FALSE)</f>
        <v>20265556273.581955</v>
      </c>
      <c r="F5089">
        <f>VLOOKUP(C5089,Population!A$1:BG$265,52,FALSE)</f>
        <v>13850033</v>
      </c>
      <c r="G5089">
        <f t="shared" si="79"/>
        <v>1463.213573107151</v>
      </c>
    </row>
    <row r="5090" spans="1:7" x14ac:dyDescent="0.4">
      <c r="A5090">
        <v>89</v>
      </c>
      <c r="B5090">
        <v>2010</v>
      </c>
      <c r="C5090" t="s">
        <v>2015</v>
      </c>
      <c r="D5090">
        <v>1501</v>
      </c>
      <c r="E5090">
        <f>VLOOKUP(C5090,GDP!A$1:BG$265,52,FALSE)</f>
        <v>74773444900.536789</v>
      </c>
      <c r="F5090">
        <f>VLOOKUP(C5090,Population!A$1:BG$265,52,FALSE)</f>
        <v>6169140</v>
      </c>
      <c r="G5090">
        <f t="shared" si="79"/>
        <v>12120.562169206209</v>
      </c>
    </row>
    <row r="5091" spans="1:7" x14ac:dyDescent="0.4">
      <c r="A5091">
        <v>90</v>
      </c>
      <c r="B5091">
        <v>2010</v>
      </c>
      <c r="C5091" t="s">
        <v>186</v>
      </c>
      <c r="D5091">
        <v>1498</v>
      </c>
      <c r="E5091">
        <f>VLOOKUP(C5091,GDP!A$1:BG$265,52,FALSE)</f>
        <v>64328000000</v>
      </c>
      <c r="F5091">
        <f>VLOOKUP(C5091,Population!A$1:BG$265,52,FALSE)</f>
        <v>11333051</v>
      </c>
      <c r="G5091">
        <f t="shared" si="79"/>
        <v>5676.1414026990615</v>
      </c>
    </row>
    <row r="5092" spans="1:7" x14ac:dyDescent="0.4">
      <c r="A5092">
        <v>91</v>
      </c>
      <c r="B5092">
        <v>2010</v>
      </c>
      <c r="C5092" t="s">
        <v>2104</v>
      </c>
      <c r="D5092">
        <v>1494</v>
      </c>
      <c r="E5092">
        <f>VLOOKUP(C5092,GDP!A$1:BG$265,52,FALSE)</f>
        <v>22157948396.20422</v>
      </c>
      <c r="F5092">
        <f>VLOOKUP(C5092,Population!A$1:BG$265,52,FALSE)</f>
        <v>1328100</v>
      </c>
      <c r="G5092">
        <f t="shared" si="79"/>
        <v>16683.945784356765</v>
      </c>
    </row>
    <row r="5093" spans="1:7" x14ac:dyDescent="0.4">
      <c r="A5093">
        <v>92</v>
      </c>
      <c r="B5093">
        <v>2010</v>
      </c>
      <c r="C5093" t="s">
        <v>529</v>
      </c>
      <c r="D5093">
        <v>1483</v>
      </c>
      <c r="E5093">
        <f>VLOOKUP(C5093,GDP!A$1:BG$265,52,FALSE)</f>
        <v>18447922400</v>
      </c>
      <c r="F5093">
        <f>VLOOKUP(C5093,Population!A$1:BG$265,52,FALSE)</f>
        <v>6164626</v>
      </c>
      <c r="G5093">
        <f t="shared" si="79"/>
        <v>2992.5452736305497</v>
      </c>
    </row>
    <row r="5094" spans="1:7" x14ac:dyDescent="0.4">
      <c r="A5094">
        <v>93</v>
      </c>
      <c r="B5094">
        <v>2010</v>
      </c>
      <c r="C5094" t="s">
        <v>1932</v>
      </c>
      <c r="D5094">
        <v>1474</v>
      </c>
      <c r="E5094">
        <f>VLOOKUP(C5094,GDP!A$1:BG$265,52,FALSE)</f>
        <v>289787338325.39142</v>
      </c>
      <c r="F5094">
        <f>VLOOKUP(C5094,Population!A$1:BG$265,52,FALSE)</f>
        <v>8270684</v>
      </c>
      <c r="G5094">
        <f t="shared" si="79"/>
        <v>35037.892673132163</v>
      </c>
    </row>
    <row r="5095" spans="1:7" x14ac:dyDescent="0.4">
      <c r="A5095">
        <v>94</v>
      </c>
      <c r="B5095">
        <v>2010</v>
      </c>
      <c r="C5095" t="s">
        <v>1972</v>
      </c>
      <c r="D5095">
        <v>1473</v>
      </c>
      <c r="E5095">
        <f>VLOOKUP(C5095,GDP!A$1:BG$265,52,FALSE)</f>
        <v>19490936349.175308</v>
      </c>
      <c r="F5095">
        <f>VLOOKUP(C5095,Population!A$1:BG$265,52,FALSE)</f>
        <v>1331475</v>
      </c>
      <c r="G5095">
        <f t="shared" si="79"/>
        <v>14638.604817345657</v>
      </c>
    </row>
    <row r="5096" spans="1:7" x14ac:dyDescent="0.4">
      <c r="A5096">
        <v>95</v>
      </c>
      <c r="B5096">
        <v>2010</v>
      </c>
      <c r="C5096" t="s">
        <v>1941</v>
      </c>
      <c r="D5096">
        <v>1470</v>
      </c>
      <c r="E5096">
        <f>VLOOKUP(C5096,GDP!A$1:BG$265,52,FALSE)</f>
        <v>25713271276.595749</v>
      </c>
      <c r="F5096">
        <f>VLOOKUP(C5096,Population!A$1:BG$265,52,FALSE)</f>
        <v>1240862</v>
      </c>
      <c r="G5096">
        <f t="shared" si="79"/>
        <v>20722.10388955077</v>
      </c>
    </row>
    <row r="5097" spans="1:7" x14ac:dyDescent="0.4">
      <c r="A5097">
        <v>95</v>
      </c>
      <c r="B5097">
        <v>2010</v>
      </c>
      <c r="C5097" t="s">
        <v>2032</v>
      </c>
      <c r="D5097">
        <v>1470</v>
      </c>
      <c r="E5097">
        <f>VLOOKUP(C5097,GDP!A$1:BG$265,52,FALSE)</f>
        <v>5811604051.96737</v>
      </c>
      <c r="F5097">
        <f>VLOOKUP(C5097,Population!A$1:BG$265,52,FALSE)</f>
        <v>3562045</v>
      </c>
      <c r="G5097">
        <f t="shared" si="79"/>
        <v>1631.5358317953226</v>
      </c>
    </row>
    <row r="5098" spans="1:7" x14ac:dyDescent="0.4">
      <c r="A5098">
        <v>95</v>
      </c>
      <c r="B5098">
        <v>2010</v>
      </c>
      <c r="C5098" t="s">
        <v>2004</v>
      </c>
      <c r="D5098">
        <v>1470</v>
      </c>
      <c r="E5098">
        <f>VLOOKUP(C5098,GDP!A$1:BG$265,52,FALSE)</f>
        <v>26425379436.61972</v>
      </c>
      <c r="F5098">
        <f>VLOOKUP(C5098,Population!A$1:BG$265,52,FALSE)</f>
        <v>7182390</v>
      </c>
      <c r="G5098">
        <f t="shared" si="79"/>
        <v>3679.1902746327783</v>
      </c>
    </row>
    <row r="5099" spans="1:7" x14ac:dyDescent="0.4">
      <c r="A5099">
        <v>98</v>
      </c>
      <c r="B5099">
        <v>2010</v>
      </c>
      <c r="C5099" t="s">
        <v>727</v>
      </c>
      <c r="D5099">
        <v>1464</v>
      </c>
      <c r="E5099">
        <f>VLOOKUP(C5099,GDP!A$1:BG$265,52,FALSE)</f>
        <v>161207268655.39215</v>
      </c>
      <c r="F5099">
        <f>VLOOKUP(C5099,Population!A$1:BG$265,52,FALSE)</f>
        <v>36117637</v>
      </c>
      <c r="G5099">
        <f t="shared" si="79"/>
        <v>4463.394674889505</v>
      </c>
    </row>
    <row r="5100" spans="1:7" x14ac:dyDescent="0.4">
      <c r="A5100">
        <v>99</v>
      </c>
      <c r="B5100">
        <v>2010</v>
      </c>
      <c r="C5100" t="s">
        <v>1474</v>
      </c>
      <c r="D5100">
        <v>1459</v>
      </c>
      <c r="E5100">
        <f>VLOOKUP(C5100,GDP!A$1:BG$265,52,FALSE)</f>
        <v>82526143645.062286</v>
      </c>
      <c r="F5100">
        <f>VLOOKUP(C5100,Population!A$1:BG$265,52,FALSE)</f>
        <v>23369131</v>
      </c>
      <c r="G5100">
        <f t="shared" si="79"/>
        <v>3531.416878319621</v>
      </c>
    </row>
    <row r="5101" spans="1:7" x14ac:dyDescent="0.4">
      <c r="A5101">
        <v>99</v>
      </c>
      <c r="B5101">
        <v>2010</v>
      </c>
      <c r="C5101" t="s">
        <v>1988</v>
      </c>
      <c r="D5101">
        <v>1459</v>
      </c>
      <c r="E5101">
        <f>VLOOKUP(C5101,GDP!A$1:BG$265,52,FALSE)</f>
        <v>41338595380.815865</v>
      </c>
      <c r="F5101">
        <f>VLOOKUP(C5101,Population!A$1:BG$265,52,FALSE)</f>
        <v>14630417</v>
      </c>
      <c r="G5101">
        <f t="shared" si="79"/>
        <v>2825.5240695337575</v>
      </c>
    </row>
    <row r="5102" spans="1:7" x14ac:dyDescent="0.4">
      <c r="A5102">
        <v>1</v>
      </c>
      <c r="B5102">
        <v>2011</v>
      </c>
      <c r="C5102" t="s">
        <v>140</v>
      </c>
      <c r="D5102">
        <v>2117</v>
      </c>
      <c r="E5102">
        <f>VLOOKUP(C5102,GDP!A$1:BG$265,53,FALSE)</f>
        <v>1488067258325.1963</v>
      </c>
      <c r="F5102">
        <f>VLOOKUP(C5102,Population!A$1:BG$265,53,FALSE)</f>
        <v>46742697</v>
      </c>
      <c r="G5102">
        <f t="shared" si="79"/>
        <v>31835.28880084083</v>
      </c>
    </row>
    <row r="5103" spans="1:7" x14ac:dyDescent="0.4">
      <c r="A5103">
        <v>2</v>
      </c>
      <c r="B5103">
        <v>2011</v>
      </c>
      <c r="C5103" t="s">
        <v>133</v>
      </c>
      <c r="D5103">
        <v>2082</v>
      </c>
      <c r="E5103">
        <f>VLOOKUP(C5103,GDP!A$1:BG$265,53,FALSE)</f>
        <v>3757698281117.5537</v>
      </c>
      <c r="F5103">
        <f>VLOOKUP(C5103,Population!A$1:BG$265,53,FALSE)</f>
        <v>80274983</v>
      </c>
      <c r="G5103">
        <f t="shared" si="79"/>
        <v>46810.327958805719</v>
      </c>
    </row>
    <row r="5104" spans="1:7" x14ac:dyDescent="0.4">
      <c r="A5104">
        <v>3</v>
      </c>
      <c r="B5104">
        <v>2011</v>
      </c>
      <c r="C5104" t="s">
        <v>118</v>
      </c>
      <c r="D5104">
        <v>2068</v>
      </c>
      <c r="E5104">
        <f>VLOOKUP(C5104,GDP!A$1:BG$265,53,FALSE)</f>
        <v>893757287201.68835</v>
      </c>
      <c r="F5104">
        <f>VLOOKUP(C5104,Population!A$1:BG$265,53,FALSE)</f>
        <v>16693074</v>
      </c>
      <c r="G5104">
        <f t="shared" si="79"/>
        <v>53540.605355352069</v>
      </c>
    </row>
    <row r="5105" spans="1:7" x14ac:dyDescent="0.4">
      <c r="A5105">
        <v>4</v>
      </c>
      <c r="B5105">
        <v>2011</v>
      </c>
      <c r="C5105" t="s">
        <v>51</v>
      </c>
      <c r="D5105">
        <v>2064</v>
      </c>
      <c r="E5105">
        <f>VLOOKUP(C5105,GDP!A$1:BG$265,53,FALSE)</f>
        <v>2616201578192.2524</v>
      </c>
      <c r="F5105">
        <f>VLOOKUP(C5105,Population!A$1:BG$265,53,FALSE)</f>
        <v>198686688</v>
      </c>
      <c r="G5105">
        <f t="shared" si="79"/>
        <v>13167.472891753334</v>
      </c>
    </row>
    <row r="5106" spans="1:7" x14ac:dyDescent="0.4">
      <c r="A5106">
        <v>5</v>
      </c>
      <c r="B5106">
        <v>2011</v>
      </c>
      <c r="C5106" t="s">
        <v>81</v>
      </c>
      <c r="D5106">
        <v>1993</v>
      </c>
      <c r="E5106">
        <f>VLOOKUP(C5106,GDP!A$1:BG$265,53,FALSE)</f>
        <v>47962439303.724724</v>
      </c>
      <c r="F5106">
        <f>VLOOKUP(C5106,Population!A$1:BG$265,53,FALSE)</f>
        <v>3385624</v>
      </c>
      <c r="G5106">
        <f t="shared" si="79"/>
        <v>14166.499086645394</v>
      </c>
    </row>
    <row r="5107" spans="1:7" x14ac:dyDescent="0.4">
      <c r="A5107">
        <v>6</v>
      </c>
      <c r="B5107">
        <v>2011</v>
      </c>
      <c r="C5107" t="s">
        <v>232</v>
      </c>
      <c r="D5107">
        <v>1955</v>
      </c>
      <c r="E5107">
        <f>VLOOKUP(C5107,GDP!A$1:BG$265,53,FALSE)</f>
        <v>2619700404733.3726</v>
      </c>
      <c r="F5107">
        <f>VLOOKUP(C5107,Population!A$1:BG$265,53,FALSE)</f>
        <v>63258918</v>
      </c>
      <c r="G5107">
        <f t="shared" si="79"/>
        <v>41412.349239570816</v>
      </c>
    </row>
    <row r="5108" spans="1:7" x14ac:dyDescent="0.4">
      <c r="A5108">
        <v>7</v>
      </c>
      <c r="B5108">
        <v>2011</v>
      </c>
      <c r="C5108" t="s">
        <v>65</v>
      </c>
      <c r="D5108">
        <v>1916</v>
      </c>
      <c r="E5108">
        <f>VLOOKUP(C5108,GDP!A$1:BG$265,53,FALSE)</f>
        <v>530163281574.65753</v>
      </c>
      <c r="F5108">
        <f>VLOOKUP(C5108,Population!A$1:BG$265,53,FALSE)</f>
        <v>41656879</v>
      </c>
      <c r="G5108">
        <f t="shared" si="79"/>
        <v>12726.908359473055</v>
      </c>
    </row>
    <row r="5109" spans="1:7" x14ac:dyDescent="0.4">
      <c r="A5109">
        <v>8</v>
      </c>
      <c r="B5109">
        <v>2011</v>
      </c>
      <c r="C5109" t="s">
        <v>467</v>
      </c>
      <c r="D5109">
        <v>1901</v>
      </c>
      <c r="E5109">
        <f>VLOOKUP(C5109,GDP!A$1:BG$265,53,FALSE)</f>
        <v>244895101712.45135</v>
      </c>
      <c r="F5109">
        <f>VLOOKUP(C5109,Population!A$1:BG$265,53,FALSE)</f>
        <v>10557560</v>
      </c>
      <c r="G5109">
        <f t="shared" si="79"/>
        <v>23196.183750075903</v>
      </c>
    </row>
    <row r="5110" spans="1:7" x14ac:dyDescent="0.4">
      <c r="A5110">
        <v>9</v>
      </c>
      <c r="B5110">
        <v>2011</v>
      </c>
      <c r="C5110" t="s">
        <v>1181</v>
      </c>
      <c r="D5110">
        <v>1891</v>
      </c>
      <c r="E5110">
        <f>VLOOKUP(C5110,GDP!A$1:BG$265,53,FALSE)</f>
        <v>62375044443.196922</v>
      </c>
      <c r="F5110">
        <f>VLOOKUP(C5110,Population!A$1:BG$265,53,FALSE)</f>
        <v>4280622</v>
      </c>
      <c r="G5110">
        <f t="shared" si="79"/>
        <v>14571.490882212192</v>
      </c>
    </row>
    <row r="5111" spans="1:7" x14ac:dyDescent="0.4">
      <c r="A5111">
        <v>10</v>
      </c>
      <c r="B5111">
        <v>2011</v>
      </c>
      <c r="C5111" t="s">
        <v>147</v>
      </c>
      <c r="D5111">
        <v>1886</v>
      </c>
      <c r="E5111">
        <f>VLOOKUP(C5111,GDP!A$1:BG$265,53,FALSE)</f>
        <v>2276292404600.5229</v>
      </c>
      <c r="F5111">
        <f>VLOOKUP(C5111,Population!A$1:BG$265,53,FALSE)</f>
        <v>59379449</v>
      </c>
      <c r="G5111">
        <f t="shared" si="79"/>
        <v>38334.683849971778</v>
      </c>
    </row>
    <row r="5112" spans="1:7" x14ac:dyDescent="0.4">
      <c r="A5112">
        <v>10</v>
      </c>
      <c r="B5112">
        <v>2011</v>
      </c>
      <c r="C5112" t="s">
        <v>70</v>
      </c>
      <c r="D5112">
        <v>1886</v>
      </c>
      <c r="E5112">
        <f>VLOOKUP(C5112,GDP!A$1:BG$265,53,FALSE)</f>
        <v>252251992029.44171</v>
      </c>
      <c r="F5112">
        <f>VLOOKUP(C5112,Population!A$1:BG$265,53,FALSE)</f>
        <v>17153357</v>
      </c>
      <c r="G5112">
        <f t="shared" si="79"/>
        <v>14705.692420990346</v>
      </c>
    </row>
    <row r="5113" spans="1:7" x14ac:dyDescent="0.4">
      <c r="A5113">
        <v>12</v>
      </c>
      <c r="B5113">
        <v>2011</v>
      </c>
      <c r="C5113" t="s">
        <v>33</v>
      </c>
      <c r="D5113">
        <v>1866</v>
      </c>
      <c r="E5113">
        <f>VLOOKUP(C5113,GDP!A$1:BG$265,53,FALSE)</f>
        <v>1180489563964.4861</v>
      </c>
      <c r="F5113">
        <f>VLOOKUP(C5113,Population!A$1:BG$265,53,FALSE)</f>
        <v>119090017</v>
      </c>
      <c r="G5113">
        <f t="shared" si="79"/>
        <v>9912.5820425778093</v>
      </c>
    </row>
    <row r="5114" spans="1:7" x14ac:dyDescent="0.4">
      <c r="A5114">
        <v>13</v>
      </c>
      <c r="B5114">
        <v>2011</v>
      </c>
      <c r="C5114" t="s">
        <v>126</v>
      </c>
      <c r="D5114">
        <v>1862</v>
      </c>
      <c r="E5114">
        <f>VLOOKUP(C5114,GDP!A$1:BG$265,53,FALSE)</f>
        <v>563109663291.17725</v>
      </c>
      <c r="F5114">
        <f>VLOOKUP(C5114,Population!A$1:BG$265,53,FALSE)</f>
        <v>9449213</v>
      </c>
      <c r="G5114">
        <f t="shared" si="79"/>
        <v>59593.287111971891</v>
      </c>
    </row>
    <row r="5115" spans="1:7" x14ac:dyDescent="0.4">
      <c r="A5115">
        <v>14</v>
      </c>
      <c r="B5115">
        <v>2011</v>
      </c>
      <c r="C5115" t="s">
        <v>32</v>
      </c>
      <c r="D5115">
        <v>1840</v>
      </c>
      <c r="E5115">
        <f>VLOOKUP(C5115,GDP!A$1:BG$265,53,FALSE)</f>
        <v>2861408170264.605</v>
      </c>
      <c r="F5115">
        <f>VLOOKUP(C5115,Population!A$1:BG$265,53,FALSE)</f>
        <v>65342775</v>
      </c>
      <c r="G5115">
        <f t="shared" si="79"/>
        <v>43790.735399049168</v>
      </c>
    </row>
    <row r="5116" spans="1:7" x14ac:dyDescent="0.4">
      <c r="A5116">
        <v>15</v>
      </c>
      <c r="B5116">
        <v>2011</v>
      </c>
      <c r="C5116" t="s">
        <v>858</v>
      </c>
      <c r="D5116">
        <v>1831</v>
      </c>
      <c r="E5116">
        <f>VLOOKUP(C5116,GDP!A$1:BG$265,53,FALSE)</f>
        <v>344003209695.60602</v>
      </c>
      <c r="F5116">
        <f>VLOOKUP(C5116,Population!A$1:BG$265,53,FALSE)</f>
        <v>5570572</v>
      </c>
      <c r="G5116">
        <f t="shared" si="79"/>
        <v>61753.660072180384</v>
      </c>
    </row>
    <row r="5117" spans="1:7" x14ac:dyDescent="0.4">
      <c r="A5117">
        <v>16</v>
      </c>
      <c r="B5117">
        <v>2011</v>
      </c>
      <c r="C5117" t="s">
        <v>565</v>
      </c>
      <c r="D5117">
        <v>1818</v>
      </c>
      <c r="E5117">
        <f>VLOOKUP(C5117,GDP!A$1:BG$265,53,FALSE)</f>
        <v>1394280784777.6792</v>
      </c>
      <c r="F5117">
        <f>VLOOKUP(C5117,Population!A$1:BG$265,53,FALSE)</f>
        <v>22340024</v>
      </c>
      <c r="G5117">
        <f t="shared" si="79"/>
        <v>62411.785447396083</v>
      </c>
    </row>
    <row r="5118" spans="1:7" x14ac:dyDescent="0.4">
      <c r="A5118">
        <v>17</v>
      </c>
      <c r="B5118">
        <v>2011</v>
      </c>
      <c r="C5118" t="s">
        <v>2073</v>
      </c>
      <c r="D5118">
        <v>1817</v>
      </c>
      <c r="E5118">
        <f>VLOOKUP(C5118,GDP!A$1:BG$265,53,FALSE)</f>
        <v>2051661732059.7776</v>
      </c>
      <c r="F5118">
        <f>VLOOKUP(C5118,Population!A$1:BG$265,53,FALSE)</f>
        <v>142960868</v>
      </c>
      <c r="G5118">
        <f t="shared" si="79"/>
        <v>14351.212053775285</v>
      </c>
    </row>
    <row r="5119" spans="1:7" x14ac:dyDescent="0.4">
      <c r="A5119">
        <v>18</v>
      </c>
      <c r="B5119">
        <v>2011</v>
      </c>
      <c r="C5119" t="s">
        <v>2002</v>
      </c>
      <c r="D5119">
        <v>1802</v>
      </c>
      <c r="E5119">
        <f>VLOOKUP(C5119,GDP!A$1:BG$265,53,FALSE)</f>
        <v>239018536581.67548</v>
      </c>
      <c r="F5119">
        <f>VLOOKUP(C5119,Population!A$1:BG$265,53,FALSE)</f>
        <v>4580084</v>
      </c>
      <c r="G5119">
        <f t="shared" si="79"/>
        <v>52186.496269866555</v>
      </c>
    </row>
    <row r="5120" spans="1:7" x14ac:dyDescent="0.4">
      <c r="A5120">
        <v>18</v>
      </c>
      <c r="B5120">
        <v>2011</v>
      </c>
      <c r="C5120" t="s">
        <v>1170</v>
      </c>
      <c r="D5120">
        <v>1802</v>
      </c>
      <c r="E5120">
        <f>VLOOKUP(C5120,GDP!A$1:BG$265,53,FALSE)</f>
        <v>6157459594823.7168</v>
      </c>
      <c r="F5120">
        <f>VLOOKUP(C5120,Population!A$1:BG$265,53,FALSE)</f>
        <v>127833000</v>
      </c>
      <c r="G5120">
        <f t="shared" si="79"/>
        <v>48167.997268496532</v>
      </c>
    </row>
    <row r="5121" spans="1:7" x14ac:dyDescent="0.4">
      <c r="A5121">
        <v>20</v>
      </c>
      <c r="B5121">
        <v>2011</v>
      </c>
      <c r="C5121" t="s">
        <v>1485</v>
      </c>
      <c r="D5121">
        <v>1795</v>
      </c>
      <c r="E5121">
        <f>VLOOKUP(C5121,GDP!A$1:BG$265,53,FALSE)</f>
        <v>227948349666.35385</v>
      </c>
      <c r="F5121">
        <f>VLOOKUP(C5121,Population!A$1:BG$265,53,FALSE)</f>
        <v>10496088</v>
      </c>
      <c r="G5121">
        <f t="shared" si="79"/>
        <v>21717.457939220199</v>
      </c>
    </row>
    <row r="5122" spans="1:7" x14ac:dyDescent="0.4">
      <c r="A5122">
        <v>21</v>
      </c>
      <c r="B5122">
        <v>2011</v>
      </c>
      <c r="C5122" t="s">
        <v>1060</v>
      </c>
      <c r="D5122">
        <v>1785</v>
      </c>
      <c r="E5122">
        <f>VLOOKUP(C5122,GDP!A$1:BG$265,53,FALSE)</f>
        <v>287797822093.17767</v>
      </c>
      <c r="F5122">
        <f>VLOOKUP(C5122,Population!A$1:BG$265,53,FALSE)</f>
        <v>11104899</v>
      </c>
      <c r="G5122">
        <f t="shared" si="79"/>
        <v>25916.293528935083</v>
      </c>
    </row>
    <row r="5123" spans="1:7" x14ac:dyDescent="0.4">
      <c r="A5123">
        <v>22</v>
      </c>
      <c r="B5123">
        <v>2011</v>
      </c>
      <c r="C5123" t="s">
        <v>77</v>
      </c>
      <c r="D5123">
        <v>1783</v>
      </c>
      <c r="E5123">
        <f>VLOOKUP(C5123,GDP!A$1:BG$265,53,FALSE)</f>
        <v>25099681460.894257</v>
      </c>
      <c r="F5123">
        <f>VLOOKUP(C5123,Population!A$1:BG$265,53,FALSE)</f>
        <v>6293783</v>
      </c>
      <c r="G5123">
        <f t="shared" ref="G5123:G5186" si="80">IFERROR(IF(E5123*F5123=0,".",E5123/F5123),".")</f>
        <v>3988.0118937837951</v>
      </c>
    </row>
    <row r="5124" spans="1:7" x14ac:dyDescent="0.4">
      <c r="A5124">
        <v>23</v>
      </c>
      <c r="B5124">
        <v>2011</v>
      </c>
      <c r="C5124" t="s">
        <v>1312</v>
      </c>
      <c r="D5124">
        <v>1778</v>
      </c>
      <c r="E5124">
        <f>VLOOKUP(C5124,GDP!A$1:BG$265,53,FALSE)</f>
        <v>79276664000</v>
      </c>
      <c r="F5124">
        <f>VLOOKUP(C5124,Population!A$1:BG$265,53,FALSE)</f>
        <v>15177355</v>
      </c>
      <c r="G5124">
        <f t="shared" si="80"/>
        <v>5223.3517632024814</v>
      </c>
    </row>
    <row r="5125" spans="1:7" x14ac:dyDescent="0.4">
      <c r="A5125">
        <v>24</v>
      </c>
      <c r="B5125">
        <v>2011</v>
      </c>
      <c r="C5125" t="s">
        <v>1492</v>
      </c>
      <c r="D5125">
        <v>1775</v>
      </c>
      <c r="E5125">
        <f>VLOOKUP(C5125,GDP!A$1:BG$265,53,FALSE)</f>
        <v>39566292432.861488</v>
      </c>
      <c r="F5125">
        <f>VLOOKUP(C5125,Population!A$1:BG$265,53,FALSE)</f>
        <v>25121796</v>
      </c>
      <c r="G5125">
        <f t="shared" si="80"/>
        <v>1574.9786533121076</v>
      </c>
    </row>
    <row r="5126" spans="1:7" x14ac:dyDescent="0.4">
      <c r="A5126">
        <v>25</v>
      </c>
      <c r="B5126">
        <v>2011</v>
      </c>
      <c r="C5126" t="s">
        <v>2255</v>
      </c>
      <c r="D5126">
        <v>1770</v>
      </c>
      <c r="E5126">
        <f>VLOOKUP(C5126,GDP!A$1:BG$265,53,FALSE)</f>
        <v>1202463682633.8474</v>
      </c>
      <c r="F5126">
        <f>VLOOKUP(C5126,Population!A$1:BG$265,53,FALSE)</f>
        <v>49936638</v>
      </c>
      <c r="G5126">
        <f t="shared" si="80"/>
        <v>24079.788523885956</v>
      </c>
    </row>
    <row r="5127" spans="1:7" x14ac:dyDescent="0.4">
      <c r="A5127">
        <v>26</v>
      </c>
      <c r="B5127">
        <v>2011</v>
      </c>
      <c r="C5127" t="s">
        <v>399</v>
      </c>
      <c r="D5127">
        <v>1768</v>
      </c>
      <c r="E5127">
        <f>VLOOKUP(C5127,GDP!A$1:BG$265,53,FALSE)</f>
        <v>335415156702.18616</v>
      </c>
      <c r="F5127">
        <f>VLOOKUP(C5127,Population!A$1:BG$265,53,FALSE)</f>
        <v>46406646</v>
      </c>
      <c r="G5127">
        <f t="shared" si="80"/>
        <v>7227.7396798334912</v>
      </c>
    </row>
    <row r="5128" spans="1:7" x14ac:dyDescent="0.4">
      <c r="A5128">
        <v>26</v>
      </c>
      <c r="B5128">
        <v>2011</v>
      </c>
      <c r="C5128" t="s">
        <v>117</v>
      </c>
      <c r="D5128">
        <v>1768</v>
      </c>
      <c r="E5128">
        <f>VLOOKUP(C5128,GDP!A$1:BG$265,53,FALSE)</f>
        <v>699579638638.22571</v>
      </c>
      <c r="F5128">
        <f>VLOOKUP(C5128,Population!A$1:BG$265,53,FALSE)</f>
        <v>7912398</v>
      </c>
      <c r="G5128">
        <f t="shared" si="80"/>
        <v>88415.628060952658</v>
      </c>
    </row>
    <row r="5129" spans="1:7" x14ac:dyDescent="0.4">
      <c r="A5129">
        <v>28</v>
      </c>
      <c r="B5129">
        <v>2011</v>
      </c>
      <c r="C5129" t="s">
        <v>1509</v>
      </c>
      <c r="D5129">
        <v>1767</v>
      </c>
      <c r="E5129">
        <f>VLOOKUP(C5129,GDP!A$1:BG$265,53,FALSE)</f>
        <v>163159671670.26456</v>
      </c>
      <c r="F5129">
        <f>VLOOKUP(C5129,Population!A$1:BG$265,53,FALSE)</f>
        <v>45706100</v>
      </c>
      <c r="G5129">
        <f t="shared" si="80"/>
        <v>3569.7570274047566</v>
      </c>
    </row>
    <row r="5130" spans="1:7" x14ac:dyDescent="0.4">
      <c r="A5130">
        <v>29</v>
      </c>
      <c r="B5130">
        <v>2011</v>
      </c>
      <c r="C5130" t="s">
        <v>1955</v>
      </c>
      <c r="D5130">
        <v>1764</v>
      </c>
      <c r="E5130">
        <f>VLOOKUP(C5130,GDP!A$1:BG$265,53,FALSE)</f>
        <v>25381616734.069263</v>
      </c>
      <c r="F5130">
        <f>VLOOKUP(C5130,Population!A$1:BG$265,53,FALSE)</f>
        <v>20895311</v>
      </c>
      <c r="G5130">
        <f t="shared" si="80"/>
        <v>1214.7039464533102</v>
      </c>
    </row>
    <row r="5131" spans="1:7" x14ac:dyDescent="0.4">
      <c r="A5131">
        <v>30</v>
      </c>
      <c r="B5131">
        <v>2011</v>
      </c>
      <c r="C5131" t="s">
        <v>192</v>
      </c>
      <c r="D5131">
        <v>1755</v>
      </c>
      <c r="E5131">
        <f>VLOOKUP(C5131,GDP!A$1:BG$265,53,FALSE)</f>
        <v>498831558925.86041</v>
      </c>
      <c r="F5131">
        <f>VLOOKUP(C5131,Population!A$1:BG$265,53,FALSE)</f>
        <v>4953088</v>
      </c>
      <c r="G5131">
        <f t="shared" si="80"/>
        <v>100711.22478055315</v>
      </c>
    </row>
    <row r="5132" spans="1:7" x14ac:dyDescent="0.4">
      <c r="A5132">
        <v>31</v>
      </c>
      <c r="B5132">
        <v>2011</v>
      </c>
      <c r="C5132" t="s">
        <v>60</v>
      </c>
      <c r="D5132">
        <v>1753</v>
      </c>
      <c r="E5132">
        <f>VLOOKUP(C5132,GDP!A$1:BG$265,53,FALSE)</f>
        <v>171761737046.58508</v>
      </c>
      <c r="F5132">
        <f>VLOOKUP(C5132,Population!A$1:BG$265,53,FALSE)</f>
        <v>29759989</v>
      </c>
      <c r="G5132">
        <f t="shared" si="80"/>
        <v>5771.5658781522088</v>
      </c>
    </row>
    <row r="5133" spans="1:7" x14ac:dyDescent="0.4">
      <c r="A5133">
        <v>32</v>
      </c>
      <c r="B5133">
        <v>2011</v>
      </c>
      <c r="C5133" t="s">
        <v>295</v>
      </c>
      <c r="D5133">
        <v>1745</v>
      </c>
      <c r="E5133">
        <f>VLOOKUP(C5133,GDP!A$1:BG$265,53,FALSE)</f>
        <v>832523681194.02979</v>
      </c>
      <c r="F5133">
        <f>VLOOKUP(C5133,Population!A$1:BG$265,53,FALSE)</f>
        <v>73409455</v>
      </c>
      <c r="G5133">
        <f t="shared" si="80"/>
        <v>11340.823619982328</v>
      </c>
    </row>
    <row r="5134" spans="1:7" x14ac:dyDescent="0.4">
      <c r="A5134">
        <v>33</v>
      </c>
      <c r="B5134">
        <v>2011</v>
      </c>
      <c r="C5134" t="s">
        <v>678</v>
      </c>
      <c r="D5134">
        <v>1744</v>
      </c>
      <c r="E5134">
        <f>VLOOKUP(C5134,GDP!A$1:BG$265,53,FALSE)</f>
        <v>583500357530.41333</v>
      </c>
      <c r="F5134">
        <f>VLOOKUP(C5134,Population!A$1:BG$265,53,FALSE)</f>
        <v>75491582</v>
      </c>
      <c r="G5134">
        <f t="shared" si="80"/>
        <v>7729.3433528842106</v>
      </c>
    </row>
    <row r="5135" spans="1:7" x14ac:dyDescent="0.4">
      <c r="A5135">
        <v>34</v>
      </c>
      <c r="B5135">
        <v>2011</v>
      </c>
      <c r="C5135" t="s">
        <v>1607</v>
      </c>
      <c r="D5135">
        <v>1721</v>
      </c>
      <c r="E5135">
        <f>VLOOKUP(C5135,GDP!A$1:BG$265,53,FALSE)</f>
        <v>46466728666.610313</v>
      </c>
      <c r="F5135">
        <f>VLOOKUP(C5135,Population!A$1:BG$265,53,FALSE)</f>
        <v>7234099</v>
      </c>
      <c r="G5135">
        <f t="shared" si="80"/>
        <v>6423.2917833458341</v>
      </c>
    </row>
    <row r="5136" spans="1:7" x14ac:dyDescent="0.4">
      <c r="A5136">
        <v>34</v>
      </c>
      <c r="B5136">
        <v>2011</v>
      </c>
      <c r="C5136" t="s">
        <v>109</v>
      </c>
      <c r="D5136">
        <v>1721</v>
      </c>
      <c r="E5136">
        <f>VLOOKUP(C5136,GDP!A$1:BG$265,53,FALSE)</f>
        <v>236001858960.01514</v>
      </c>
      <c r="F5136">
        <f>VLOOKUP(C5136,Population!A$1:BG$265,53,FALSE)</f>
        <v>85897561</v>
      </c>
      <c r="G5136">
        <f t="shared" si="80"/>
        <v>2747.4803267116645</v>
      </c>
    </row>
    <row r="5137" spans="1:7" x14ac:dyDescent="0.4">
      <c r="A5137">
        <v>36</v>
      </c>
      <c r="B5137">
        <v>2011</v>
      </c>
      <c r="C5137" t="s">
        <v>2109</v>
      </c>
      <c r="D5137">
        <v>1716</v>
      </c>
      <c r="E5137">
        <f>VLOOKUP(C5137,GDP!A$1:BG$265,53,FALSE)</f>
        <v>15517926000000</v>
      </c>
      <c r="F5137">
        <f>VLOOKUP(C5137,Population!A$1:BG$265,53,FALSE)</f>
        <v>311644280</v>
      </c>
      <c r="G5137">
        <f t="shared" si="80"/>
        <v>49793.713524920146</v>
      </c>
    </row>
    <row r="5138" spans="1:7" x14ac:dyDescent="0.4">
      <c r="A5138">
        <v>37</v>
      </c>
      <c r="B5138">
        <v>2011</v>
      </c>
      <c r="C5138" t="s">
        <v>2284</v>
      </c>
      <c r="D5138">
        <v>1714</v>
      </c>
      <c r="E5138">
        <f>VLOOKUP(C5138,GDP!A$1:BG$265,53,FALSE)</f>
        <v>316482190800.36371</v>
      </c>
      <c r="F5138">
        <f>VLOOKUP(C5138,Population!A$1:BG$265,53,FALSE)</f>
        <v>29463291</v>
      </c>
      <c r="G5138">
        <f t="shared" si="80"/>
        <v>10741.576383994705</v>
      </c>
    </row>
    <row r="5139" spans="1:7" x14ac:dyDescent="0.4">
      <c r="A5139">
        <v>38</v>
      </c>
      <c r="B5139">
        <v>2011</v>
      </c>
      <c r="C5139" t="s">
        <v>59</v>
      </c>
      <c r="D5139">
        <v>1707</v>
      </c>
      <c r="E5139">
        <f>VLOOKUP(C5139,GDP!A$1:BG$265,53,FALSE)</f>
        <v>184367381748.99954</v>
      </c>
      <c r="F5139">
        <f>VLOOKUP(C5139,Population!A$1:BG$265,53,FALSE)</f>
        <v>20147528</v>
      </c>
      <c r="G5139">
        <f t="shared" si="80"/>
        <v>9150.8686201602268</v>
      </c>
    </row>
    <row r="5140" spans="1:7" x14ac:dyDescent="0.4">
      <c r="A5140">
        <v>38</v>
      </c>
      <c r="B5140">
        <v>2011</v>
      </c>
      <c r="C5140" t="s">
        <v>199</v>
      </c>
      <c r="D5140">
        <v>1707</v>
      </c>
      <c r="E5140">
        <f>VLOOKUP(C5140,GDP!A$1:BG$265,53,FALSE)</f>
        <v>528832185770.21735</v>
      </c>
      <c r="F5140">
        <f>VLOOKUP(C5140,Population!A$1:BG$265,53,FALSE)</f>
        <v>38063255</v>
      </c>
      <c r="G5140">
        <f t="shared" si="80"/>
        <v>13893.509259001032</v>
      </c>
    </row>
    <row r="5141" spans="1:7" x14ac:dyDescent="0.4">
      <c r="A5141">
        <v>40</v>
      </c>
      <c r="B5141">
        <v>2011</v>
      </c>
      <c r="C5141" t="s">
        <v>281</v>
      </c>
      <c r="D5141">
        <v>1704</v>
      </c>
      <c r="E5141" t="e">
        <f>VLOOKUP(C5141,GDP!A$1:BG$265,53,FALSE)</f>
        <v>#N/A</v>
      </c>
      <c r="F5141" t="e">
        <f>VLOOKUP(C5141,Population!A$1:BG$265,53,FALSE)</f>
        <v>#N/A</v>
      </c>
      <c r="G5141" t="str">
        <f t="shared" si="80"/>
        <v>.</v>
      </c>
    </row>
    <row r="5142" spans="1:7" x14ac:dyDescent="0.4">
      <c r="A5142">
        <v>41</v>
      </c>
      <c r="B5142">
        <v>2011</v>
      </c>
      <c r="C5142" t="s">
        <v>1943</v>
      </c>
      <c r="D5142">
        <v>1694</v>
      </c>
      <c r="E5142">
        <f>VLOOKUP(C5142,GDP!A$1:BG$265,53,FALSE)</f>
        <v>18644723860.970928</v>
      </c>
      <c r="F5142">
        <f>VLOOKUP(C5142,Population!A$1:BG$265,53,FALSE)</f>
        <v>3688865</v>
      </c>
      <c r="G5142">
        <f t="shared" si="80"/>
        <v>5054.3253442375708</v>
      </c>
    </row>
    <row r="5143" spans="1:7" x14ac:dyDescent="0.4">
      <c r="A5143">
        <v>42</v>
      </c>
      <c r="B5143">
        <v>2011</v>
      </c>
      <c r="C5143" t="s">
        <v>43</v>
      </c>
      <c r="D5143">
        <v>1683</v>
      </c>
      <c r="E5143">
        <f>VLOOKUP(C5143,GDP!A$1:BG$265,53,FALSE)</f>
        <v>527008453886.92908</v>
      </c>
      <c r="F5143">
        <f>VLOOKUP(C5143,Population!A$1:BG$265,53,FALSE)</f>
        <v>11047744</v>
      </c>
      <c r="G5143">
        <f t="shared" si="80"/>
        <v>47702.811894168539</v>
      </c>
    </row>
    <row r="5144" spans="1:7" x14ac:dyDescent="0.4">
      <c r="A5144">
        <v>43</v>
      </c>
      <c r="B5144">
        <v>2011</v>
      </c>
      <c r="C5144" t="s">
        <v>108</v>
      </c>
      <c r="D5144">
        <v>1677</v>
      </c>
      <c r="E5144">
        <f>VLOOKUP(C5144,GDP!A$1:BG$265,53,FALSE)</f>
        <v>140782064609.18652</v>
      </c>
      <c r="F5144">
        <f>VLOOKUP(C5144,Population!A$1:BG$265,53,FALSE)</f>
        <v>9971727</v>
      </c>
      <c r="G5144">
        <f t="shared" si="80"/>
        <v>14118.122629027703</v>
      </c>
    </row>
    <row r="5145" spans="1:7" x14ac:dyDescent="0.4">
      <c r="A5145">
        <v>44</v>
      </c>
      <c r="B5145">
        <v>2011</v>
      </c>
      <c r="C5145" t="s">
        <v>505</v>
      </c>
      <c r="D5145">
        <v>1669</v>
      </c>
      <c r="E5145">
        <f>VLOOKUP(C5145,GDP!A$1:BG$265,53,FALSE)</f>
        <v>261628548084.17874</v>
      </c>
      <c r="F5145">
        <f>VLOOKUP(C5145,Population!A$1:BG$265,53,FALSE)</f>
        <v>7765800</v>
      </c>
      <c r="G5145">
        <f t="shared" si="80"/>
        <v>33689.838533593284</v>
      </c>
    </row>
    <row r="5146" spans="1:7" x14ac:dyDescent="0.4">
      <c r="A5146">
        <v>44</v>
      </c>
      <c r="B5146">
        <v>2011</v>
      </c>
      <c r="C5146" t="s">
        <v>2061</v>
      </c>
      <c r="D5146">
        <v>1669</v>
      </c>
      <c r="E5146">
        <f>VLOOKUP(C5146,GDP!A$1:BG$265,53,FALSE)</f>
        <v>34686224300.000008</v>
      </c>
      <c r="F5146">
        <f>VLOOKUP(C5146,Population!A$1:BG$265,53,FALSE)</f>
        <v>3707782</v>
      </c>
      <c r="G5146">
        <f t="shared" si="80"/>
        <v>9354.9794189626064</v>
      </c>
    </row>
    <row r="5147" spans="1:7" x14ac:dyDescent="0.4">
      <c r="A5147">
        <v>46</v>
      </c>
      <c r="B5147">
        <v>2011</v>
      </c>
      <c r="C5147" t="s">
        <v>1064</v>
      </c>
      <c r="D5147">
        <v>1665</v>
      </c>
      <c r="E5147">
        <f>VLOOKUP(C5147,GDP!A$1:BG$265,53,FALSE)</f>
        <v>411743801711.64197</v>
      </c>
      <c r="F5147">
        <f>VLOOKUP(C5147,Population!A$1:BG$265,53,FALSE)</f>
        <v>162877076</v>
      </c>
      <c r="G5147">
        <f t="shared" si="80"/>
        <v>2527.9420027876849</v>
      </c>
    </row>
    <row r="5148" spans="1:7" x14ac:dyDescent="0.4">
      <c r="A5148">
        <v>47</v>
      </c>
      <c r="B5148">
        <v>2011</v>
      </c>
      <c r="C5148" t="s">
        <v>934</v>
      </c>
      <c r="D5148">
        <v>1664</v>
      </c>
      <c r="E5148">
        <f>VLOOKUP(C5148,GDP!A$1:BG$265,53,FALSE)</f>
        <v>42262697840.384987</v>
      </c>
      <c r="F5148">
        <f>VLOOKUP(C5148,Population!A$1:BG$265,53,FALSE)</f>
        <v>4600474</v>
      </c>
      <c r="G5148">
        <f t="shared" si="80"/>
        <v>9186.5963899339476</v>
      </c>
    </row>
    <row r="5149" spans="1:7" x14ac:dyDescent="0.4">
      <c r="A5149">
        <v>48</v>
      </c>
      <c r="B5149">
        <v>2011</v>
      </c>
      <c r="C5149" t="s">
        <v>709</v>
      </c>
      <c r="D5149">
        <v>1653</v>
      </c>
      <c r="E5149">
        <f>VLOOKUP(C5149,GDP!A$1:BG$265,53,FALSE)</f>
        <v>29337006833.082523</v>
      </c>
      <c r="F5149">
        <f>VLOOKUP(C5149,Population!A$1:BG$265,53,FALSE)</f>
        <v>20520447</v>
      </c>
      <c r="G5149">
        <f t="shared" si="80"/>
        <v>1429.6475526621093</v>
      </c>
    </row>
    <row r="5150" spans="1:7" x14ac:dyDescent="0.4">
      <c r="A5150">
        <v>48</v>
      </c>
      <c r="B5150">
        <v>2011</v>
      </c>
      <c r="C5150" t="s">
        <v>739</v>
      </c>
      <c r="D5150">
        <v>1653</v>
      </c>
      <c r="E5150">
        <f>VLOOKUP(C5150,GDP!A$1:BG$265,53,FALSE)</f>
        <v>17710315005.999863</v>
      </c>
      <c r="F5150">
        <f>VLOOKUP(C5150,Population!A$1:BG$265,53,FALSE)</f>
        <v>8351600</v>
      </c>
      <c r="G5150">
        <f t="shared" si="80"/>
        <v>2120.5894686048018</v>
      </c>
    </row>
    <row r="5151" spans="1:7" x14ac:dyDescent="0.4">
      <c r="A5151">
        <v>50</v>
      </c>
      <c r="B5151">
        <v>2011</v>
      </c>
      <c r="C5151" t="s">
        <v>1302</v>
      </c>
      <c r="D5151">
        <v>1652</v>
      </c>
      <c r="E5151">
        <f>VLOOKUP(C5151,GDP!A$1:BG$265,53,FALSE)</f>
        <v>51290792018.107376</v>
      </c>
      <c r="F5151">
        <f>VLOOKUP(C5151,Population!A$1:BG$265,53,FALSE)</f>
        <v>2052843</v>
      </c>
      <c r="G5151">
        <f t="shared" si="80"/>
        <v>24985.248271839286</v>
      </c>
    </row>
    <row r="5152" spans="1:7" x14ac:dyDescent="0.4">
      <c r="A5152">
        <v>51</v>
      </c>
      <c r="B5152">
        <v>2011</v>
      </c>
      <c r="C5152" t="s">
        <v>351</v>
      </c>
      <c r="D5152">
        <v>1649</v>
      </c>
      <c r="E5152" t="e">
        <f>VLOOKUP(C5152,GDP!A$1:BG$265,53,FALSE)</f>
        <v>#N/A</v>
      </c>
      <c r="F5152" t="e">
        <f>VLOOKUP(C5152,Population!A$1:BG$265,53,FALSE)</f>
        <v>#N/A</v>
      </c>
      <c r="G5152" t="str">
        <f t="shared" si="80"/>
        <v>.</v>
      </c>
    </row>
    <row r="5153" spans="1:7" x14ac:dyDescent="0.4">
      <c r="A5153">
        <v>52</v>
      </c>
      <c r="B5153">
        <v>2011</v>
      </c>
      <c r="C5153" t="s">
        <v>1180</v>
      </c>
      <c r="D5153">
        <v>1640</v>
      </c>
      <c r="E5153">
        <f>VLOOKUP(C5153,GDP!A$1:BG$265,53,FALSE)</f>
        <v>14439910353.057602</v>
      </c>
      <c r="F5153">
        <f>VLOOKUP(C5153,Population!A$1:BG$265,53,FALSE)</f>
        <v>2829493</v>
      </c>
      <c r="G5153">
        <f t="shared" si="80"/>
        <v>5103.3560970313765</v>
      </c>
    </row>
    <row r="5154" spans="1:7" x14ac:dyDescent="0.4">
      <c r="A5154">
        <v>53</v>
      </c>
      <c r="B5154">
        <v>2011</v>
      </c>
      <c r="C5154" t="s">
        <v>2042</v>
      </c>
      <c r="D5154">
        <v>1639</v>
      </c>
      <c r="E5154">
        <f>VLOOKUP(C5154,GDP!A$1:BG$265,53,FALSE)</f>
        <v>4538198498.7489576</v>
      </c>
      <c r="F5154">
        <f>VLOOKUP(C5154,Population!A$1:BG$265,53,FALSE)</f>
        <v>620079</v>
      </c>
      <c r="G5154">
        <f t="shared" si="80"/>
        <v>7318.7424485411657</v>
      </c>
    </row>
    <row r="5155" spans="1:7" x14ac:dyDescent="0.4">
      <c r="A5155">
        <v>54</v>
      </c>
      <c r="B5155">
        <v>2011</v>
      </c>
      <c r="C5155" t="s">
        <v>410</v>
      </c>
      <c r="D5155">
        <v>1629</v>
      </c>
      <c r="E5155">
        <f>VLOOKUP(C5155,GDP!A$1:BG$265,53,FALSE)</f>
        <v>57418414504.08815</v>
      </c>
      <c r="F5155">
        <f>VLOOKUP(C5155,Population!A$1:BG$265,53,FALSE)</f>
        <v>7348328</v>
      </c>
      <c r="G5155">
        <f t="shared" si="80"/>
        <v>7813.8066923643246</v>
      </c>
    </row>
    <row r="5156" spans="1:7" x14ac:dyDescent="0.4">
      <c r="A5156">
        <v>55</v>
      </c>
      <c r="B5156">
        <v>2011</v>
      </c>
      <c r="C5156" t="s">
        <v>1261</v>
      </c>
      <c r="D5156">
        <v>1622</v>
      </c>
      <c r="E5156">
        <f>VLOOKUP(C5156,GDP!A$1:BG$265,53,FALSE)</f>
        <v>14390776643.964951</v>
      </c>
      <c r="F5156">
        <f>VLOOKUP(C5156,Population!A$1:BG$265,53,FALSE)</f>
        <v>13300910</v>
      </c>
      <c r="G5156">
        <f t="shared" si="80"/>
        <v>1081.9392540784766</v>
      </c>
    </row>
    <row r="5157" spans="1:7" x14ac:dyDescent="0.4">
      <c r="A5157">
        <v>56</v>
      </c>
      <c r="B5157">
        <v>2011</v>
      </c>
      <c r="C5157" t="s">
        <v>2110</v>
      </c>
      <c r="D5157">
        <v>1621</v>
      </c>
      <c r="E5157">
        <f>VLOOKUP(C5157,GDP!A$1:BG$265,53,FALSE)</f>
        <v>45915191189.323669</v>
      </c>
      <c r="F5157">
        <f>VLOOKUP(C5157,Population!A$1:BG$265,53,FALSE)</f>
        <v>29339400</v>
      </c>
      <c r="G5157">
        <f t="shared" si="80"/>
        <v>1564.9669451087502</v>
      </c>
    </row>
    <row r="5158" spans="1:7" x14ac:dyDescent="0.4">
      <c r="A5158">
        <v>57</v>
      </c>
      <c r="B5158">
        <v>2011</v>
      </c>
      <c r="C5158" t="s">
        <v>1954</v>
      </c>
      <c r="D5158">
        <v>1611</v>
      </c>
      <c r="E5158">
        <f>VLOOKUP(C5158,GDP!A$1:BG$265,53,FALSE)</f>
        <v>7572553836875.3389</v>
      </c>
      <c r="F5158">
        <f>VLOOKUP(C5158,Population!A$1:BG$265,53,FALSE)</f>
        <v>1344130000</v>
      </c>
      <c r="G5158">
        <f t="shared" si="80"/>
        <v>5633.7957168393968</v>
      </c>
    </row>
    <row r="5159" spans="1:7" x14ac:dyDescent="0.4">
      <c r="A5159">
        <v>58</v>
      </c>
      <c r="B5159">
        <v>2011</v>
      </c>
      <c r="C5159" t="s">
        <v>1976</v>
      </c>
      <c r="D5159">
        <v>1603</v>
      </c>
      <c r="E5159">
        <f>VLOOKUP(C5159,GDP!A$1:BG$265,53,FALSE)</f>
        <v>273674236772.815</v>
      </c>
      <c r="F5159">
        <f>VLOOKUP(C5159,Population!A$1:BG$265,53,FALSE)</f>
        <v>5388272</v>
      </c>
      <c r="G5159">
        <f t="shared" si="80"/>
        <v>50790.724145480221</v>
      </c>
    </row>
    <row r="5160" spans="1:7" x14ac:dyDescent="0.4">
      <c r="A5160">
        <v>59</v>
      </c>
      <c r="B5160">
        <v>2011</v>
      </c>
      <c r="C5160" t="s">
        <v>1147</v>
      </c>
      <c r="D5160">
        <v>1600</v>
      </c>
      <c r="E5160">
        <f>VLOOKUP(C5160,GDP!A$1:BG$265,53,FALSE)</f>
        <v>416878162440.88733</v>
      </c>
      <c r="F5160">
        <f>VLOOKUP(C5160,Population!A$1:BG$265,53,FALSE)</f>
        <v>52263516</v>
      </c>
      <c r="G5160">
        <f t="shared" si="80"/>
        <v>7976.4660770409573</v>
      </c>
    </row>
    <row r="5161" spans="1:7" x14ac:dyDescent="0.4">
      <c r="A5161">
        <v>60</v>
      </c>
      <c r="B5161">
        <v>2011</v>
      </c>
      <c r="C5161" t="s">
        <v>815</v>
      </c>
      <c r="D5161">
        <v>1595</v>
      </c>
      <c r="E5161">
        <f>VLOOKUP(C5161,GDP!A$1:BG$265,53,FALSE)</f>
        <v>1788647906047.7568</v>
      </c>
      <c r="F5161">
        <f>VLOOKUP(C5161,Population!A$1:BG$265,53,FALSE)</f>
        <v>34342780</v>
      </c>
      <c r="G5161">
        <f t="shared" si="80"/>
        <v>52082.210760100286</v>
      </c>
    </row>
    <row r="5162" spans="1:7" x14ac:dyDescent="0.4">
      <c r="A5162">
        <v>61</v>
      </c>
      <c r="B5162">
        <v>2011</v>
      </c>
      <c r="C5162" t="s">
        <v>1944</v>
      </c>
      <c r="D5162">
        <v>1590</v>
      </c>
      <c r="E5162">
        <f>VLOOKUP(C5162,GDP!A$1:BG$265,53,FALSE)</f>
        <v>61757788944.723618</v>
      </c>
      <c r="F5162">
        <f>VLOOKUP(C5162,Population!A$1:BG$265,53,FALSE)</f>
        <v>9473172</v>
      </c>
      <c r="G5162">
        <f t="shared" si="80"/>
        <v>6519.2301949889243</v>
      </c>
    </row>
    <row r="5163" spans="1:7" x14ac:dyDescent="0.4">
      <c r="A5163">
        <v>62</v>
      </c>
      <c r="B5163">
        <v>2011</v>
      </c>
      <c r="C5163" t="s">
        <v>851</v>
      </c>
      <c r="D5163">
        <v>1587</v>
      </c>
      <c r="E5163">
        <f>VLOOKUP(C5163,GDP!A$1:BG$265,53,FALSE)</f>
        <v>185749664444.44446</v>
      </c>
      <c r="F5163">
        <f>VLOOKUP(C5163,Population!A$1:BG$265,53,FALSE)</f>
        <v>31727053</v>
      </c>
      <c r="G5163">
        <f t="shared" si="80"/>
        <v>5854.6144971121166</v>
      </c>
    </row>
    <row r="5164" spans="1:7" x14ac:dyDescent="0.4">
      <c r="A5164">
        <v>63</v>
      </c>
      <c r="B5164">
        <v>2011</v>
      </c>
      <c r="C5164" t="s">
        <v>529</v>
      </c>
      <c r="D5164">
        <v>1586</v>
      </c>
      <c r="E5164">
        <f>VLOOKUP(C5164,GDP!A$1:BG$265,53,FALSE)</f>
        <v>20283783700</v>
      </c>
      <c r="F5164">
        <f>VLOOKUP(C5164,Population!A$1:BG$265,53,FALSE)</f>
        <v>6192560</v>
      </c>
      <c r="G5164">
        <f t="shared" si="80"/>
        <v>3275.5086264808092</v>
      </c>
    </row>
    <row r="5165" spans="1:7" x14ac:dyDescent="0.4">
      <c r="A5165">
        <v>64</v>
      </c>
      <c r="B5165">
        <v>2011</v>
      </c>
      <c r="C5165" t="s">
        <v>1629</v>
      </c>
      <c r="D5165">
        <v>1580</v>
      </c>
      <c r="E5165">
        <f>VLOOKUP(C5165,GDP!A$1:BG$265,53,FALSE)</f>
        <v>98181259740.091858</v>
      </c>
      <c r="F5165">
        <f>VLOOKUP(C5165,Population!A$1:BG$265,53,FALSE)</f>
        <v>5398384</v>
      </c>
      <c r="G5165">
        <f t="shared" si="80"/>
        <v>18187.157441947787</v>
      </c>
    </row>
    <row r="5166" spans="1:7" x14ac:dyDescent="0.4">
      <c r="A5166">
        <v>64</v>
      </c>
      <c r="B5166">
        <v>2011</v>
      </c>
      <c r="C5166" t="s">
        <v>637</v>
      </c>
      <c r="D5166">
        <v>1580</v>
      </c>
      <c r="E5166">
        <f>VLOOKUP(C5166,GDP!A$1:BG$265,53,FALSE)</f>
        <v>45810626509.447365</v>
      </c>
      <c r="F5166">
        <f>VLOOKUP(C5166,Population!A$1:BG$265,53,FALSE)</f>
        <v>10761467</v>
      </c>
      <c r="G5166">
        <f t="shared" si="80"/>
        <v>4256.9127898127053</v>
      </c>
    </row>
    <row r="5167" spans="1:7" x14ac:dyDescent="0.4">
      <c r="A5167">
        <v>66</v>
      </c>
      <c r="B5167">
        <v>2011</v>
      </c>
      <c r="C5167" t="s">
        <v>100</v>
      </c>
      <c r="D5167">
        <v>1579</v>
      </c>
      <c r="E5167">
        <f>VLOOKUP(C5167,GDP!A$1:BG$265,53,FALSE)</f>
        <v>431120310088.8197</v>
      </c>
      <c r="F5167">
        <f>VLOOKUP(C5167,Population!A$1:BG$265,53,FALSE)</f>
        <v>8391643</v>
      </c>
      <c r="G5167">
        <f t="shared" si="80"/>
        <v>51374.958406693382</v>
      </c>
    </row>
    <row r="5168" spans="1:7" x14ac:dyDescent="0.4">
      <c r="A5168">
        <v>67</v>
      </c>
      <c r="B5168">
        <v>2011</v>
      </c>
      <c r="C5168" t="s">
        <v>2282</v>
      </c>
      <c r="D5168">
        <v>1574</v>
      </c>
      <c r="E5168">
        <f>VLOOKUP(C5168,GDP!A$1:BG$265,53,FALSE)</f>
        <v>0</v>
      </c>
      <c r="F5168">
        <f>VLOOKUP(C5168,Population!A$1:BG$265,53,FALSE)</f>
        <v>20863993</v>
      </c>
      <c r="G5168" t="str">
        <f t="shared" si="80"/>
        <v>.</v>
      </c>
    </row>
    <row r="5169" spans="1:7" x14ac:dyDescent="0.4">
      <c r="A5169">
        <v>68</v>
      </c>
      <c r="B5169">
        <v>2011</v>
      </c>
      <c r="C5169" t="s">
        <v>1941</v>
      </c>
      <c r="D5169">
        <v>1573</v>
      </c>
      <c r="E5169">
        <f>VLOOKUP(C5169,GDP!A$1:BG$265,53,FALSE)</f>
        <v>28776595744.680851</v>
      </c>
      <c r="F5169">
        <f>VLOOKUP(C5169,Population!A$1:BG$265,53,FALSE)</f>
        <v>1278269</v>
      </c>
      <c r="G5169">
        <f t="shared" si="80"/>
        <v>22512.159603871212</v>
      </c>
    </row>
    <row r="5170" spans="1:7" x14ac:dyDescent="0.4">
      <c r="A5170">
        <v>69</v>
      </c>
      <c r="B5170">
        <v>2011</v>
      </c>
      <c r="C5170" t="s">
        <v>719</v>
      </c>
      <c r="D5170">
        <v>1567</v>
      </c>
      <c r="E5170">
        <f>VLOOKUP(C5170,GDP!A$1:BG$265,53,FALSE)</f>
        <v>168461998741.29498</v>
      </c>
      <c r="F5170">
        <f>VLOOKUP(C5170,Population!A$1:BG$265,53,FALSE)</f>
        <v>4384000</v>
      </c>
      <c r="G5170">
        <f t="shared" si="80"/>
        <v>38426.550807777137</v>
      </c>
    </row>
    <row r="5171" spans="1:7" x14ac:dyDescent="0.4">
      <c r="A5171">
        <v>70</v>
      </c>
      <c r="B5171">
        <v>2011</v>
      </c>
      <c r="C5171" t="s">
        <v>522</v>
      </c>
      <c r="D5171">
        <v>1566</v>
      </c>
      <c r="E5171">
        <f>VLOOKUP(C5171,GDP!A$1:BG$265,53,FALSE)</f>
        <v>101370474295.10872</v>
      </c>
      <c r="F5171">
        <f>VLOOKUP(C5171,Population!A$1:BG$265,53,FALSE)</f>
        <v>32858823</v>
      </c>
      <c r="G5171">
        <f t="shared" si="80"/>
        <v>3085.0305957431501</v>
      </c>
    </row>
    <row r="5172" spans="1:7" x14ac:dyDescent="0.4">
      <c r="A5172">
        <v>70</v>
      </c>
      <c r="B5172">
        <v>2011</v>
      </c>
      <c r="C5172" t="s">
        <v>2004</v>
      </c>
      <c r="D5172">
        <v>1566</v>
      </c>
      <c r="E5172">
        <f>VLOOKUP(C5172,GDP!A$1:BG$265,53,FALSE)</f>
        <v>28840263380.281693</v>
      </c>
      <c r="F5172">
        <f>VLOOKUP(C5172,Population!A$1:BG$265,53,FALSE)</f>
        <v>7574943</v>
      </c>
      <c r="G5172">
        <f t="shared" si="80"/>
        <v>3807.3241449185416</v>
      </c>
    </row>
    <row r="5173" spans="1:7" x14ac:dyDescent="0.4">
      <c r="A5173">
        <v>72</v>
      </c>
      <c r="B5173">
        <v>2011</v>
      </c>
      <c r="C5173" t="s">
        <v>1046</v>
      </c>
      <c r="D5173">
        <v>1557</v>
      </c>
      <c r="E5173">
        <f>VLOOKUP(C5173,GDP!A$1:BG$265,53,FALSE)</f>
        <v>671238840106.66663</v>
      </c>
      <c r="F5173">
        <f>VLOOKUP(C5173,Population!A$1:BG$265,53,FALSE)</f>
        <v>28238020</v>
      </c>
      <c r="G5173">
        <f t="shared" si="80"/>
        <v>23770.7473862072</v>
      </c>
    </row>
    <row r="5174" spans="1:7" x14ac:dyDescent="0.4">
      <c r="A5174">
        <v>73</v>
      </c>
      <c r="B5174">
        <v>2011</v>
      </c>
      <c r="C5174" t="s">
        <v>1980</v>
      </c>
      <c r="D5174">
        <v>1556</v>
      </c>
      <c r="E5174">
        <f>VLOOKUP(C5174,GDP!A$1:BG$265,53,FALSE)</f>
        <v>18186515199.968807</v>
      </c>
      <c r="F5174">
        <f>VLOOKUP(C5174,Population!A$1:BG$265,53,FALSE)</f>
        <v>1697101</v>
      </c>
      <c r="G5174">
        <f t="shared" si="80"/>
        <v>10716.224432116183</v>
      </c>
    </row>
    <row r="5175" spans="1:7" x14ac:dyDescent="0.4">
      <c r="A5175">
        <v>74</v>
      </c>
      <c r="B5175">
        <v>2011</v>
      </c>
      <c r="C5175" t="s">
        <v>2058</v>
      </c>
      <c r="D5175">
        <v>1549</v>
      </c>
      <c r="E5175">
        <f>VLOOKUP(C5175,GDP!A$1:BG$265,53,FALSE)</f>
        <v>67937581274.382317</v>
      </c>
      <c r="F5175">
        <f>VLOOKUP(C5175,Population!A$1:BG$265,53,FALSE)</f>
        <v>3237268</v>
      </c>
      <c r="G5175">
        <f t="shared" si="80"/>
        <v>20986.084956321909</v>
      </c>
    </row>
    <row r="5176" spans="1:7" x14ac:dyDescent="0.4">
      <c r="A5176">
        <v>75</v>
      </c>
      <c r="B5176">
        <v>2011</v>
      </c>
      <c r="C5176" t="s">
        <v>2107</v>
      </c>
      <c r="D5176">
        <v>1546</v>
      </c>
      <c r="E5176">
        <f>VLOOKUP(C5176,GDP!A$1:BG$265,53,FALSE)</f>
        <v>20176025418.247551</v>
      </c>
      <c r="F5176">
        <f>VLOOKUP(C5176,Population!A$1:BG$265,53,FALSE)</f>
        <v>35093648</v>
      </c>
      <c r="G5176">
        <f t="shared" si="80"/>
        <v>574.91958140822385</v>
      </c>
    </row>
    <row r="5177" spans="1:7" x14ac:dyDescent="0.4">
      <c r="A5177">
        <v>76</v>
      </c>
      <c r="B5177">
        <v>2011</v>
      </c>
      <c r="C5177" t="s">
        <v>74</v>
      </c>
      <c r="D5177">
        <v>1536</v>
      </c>
      <c r="E5177">
        <f>VLOOKUP(C5177,GDP!A$1:BG$265,53,FALSE)</f>
        <v>23963033443.851807</v>
      </c>
      <c r="F5177">
        <f>VLOOKUP(C5177,Population!A$1:BG$265,53,FALSE)</f>
        <v>10078343</v>
      </c>
      <c r="G5177">
        <f t="shared" si="80"/>
        <v>2377.6759179412534</v>
      </c>
    </row>
    <row r="5178" spans="1:7" x14ac:dyDescent="0.4">
      <c r="A5178">
        <v>77</v>
      </c>
      <c r="B5178">
        <v>2011</v>
      </c>
      <c r="C5178" t="s">
        <v>1933</v>
      </c>
      <c r="D5178">
        <v>1531</v>
      </c>
      <c r="E5178">
        <f>VLOOKUP(C5178,GDP!A$1:BG$265,53,FALSE)</f>
        <v>10142111334.496105</v>
      </c>
      <c r="F5178">
        <f>VLOOKUP(C5178,Population!A$1:BG$265,53,FALSE)</f>
        <v>2875581</v>
      </c>
      <c r="G5178">
        <f t="shared" si="80"/>
        <v>3526.9781426765949</v>
      </c>
    </row>
    <row r="5179" spans="1:7" x14ac:dyDescent="0.4">
      <c r="A5179">
        <v>78</v>
      </c>
      <c r="B5179">
        <v>2011</v>
      </c>
      <c r="C5179" t="s">
        <v>750</v>
      </c>
      <c r="D5179">
        <v>1530</v>
      </c>
      <c r="E5179">
        <f>VLOOKUP(C5179,GDP!A$1:BG$265,53,FALSE)</f>
        <v>154027536231.88403</v>
      </c>
      <c r="F5179">
        <f>VLOOKUP(C5179,Population!A$1:BG$265,53,FALSE)</f>
        <v>3191051</v>
      </c>
      <c r="G5179">
        <f t="shared" si="80"/>
        <v>48268.59120455425</v>
      </c>
    </row>
    <row r="5180" spans="1:7" x14ac:dyDescent="0.4">
      <c r="A5180">
        <v>79</v>
      </c>
      <c r="B5180">
        <v>2011</v>
      </c>
      <c r="C5180" t="s">
        <v>1972</v>
      </c>
      <c r="D5180">
        <v>1524</v>
      </c>
      <c r="E5180">
        <f>VLOOKUP(C5180,GDP!A$1:BG$265,53,FALSE)</f>
        <v>23170239900.765354</v>
      </c>
      <c r="F5180">
        <f>VLOOKUP(C5180,Population!A$1:BG$265,53,FALSE)</f>
        <v>1327439</v>
      </c>
      <c r="G5180">
        <f t="shared" si="80"/>
        <v>17454.84342464351</v>
      </c>
    </row>
    <row r="5181" spans="1:7" x14ac:dyDescent="0.4">
      <c r="A5181">
        <v>80</v>
      </c>
      <c r="B5181">
        <v>2011</v>
      </c>
      <c r="C5181" t="s">
        <v>2120</v>
      </c>
      <c r="D5181">
        <v>1523</v>
      </c>
      <c r="E5181">
        <f>VLOOKUP(C5181,GDP!A$1:BG$265,53,FALSE)</f>
        <v>23460098339.745308</v>
      </c>
      <c r="F5181">
        <f>VLOOKUP(C5181,Population!A$1:BG$265,53,FALSE)</f>
        <v>14264756</v>
      </c>
      <c r="G5181">
        <f t="shared" si="80"/>
        <v>1644.6196724111726</v>
      </c>
    </row>
    <row r="5182" spans="1:7" x14ac:dyDescent="0.4">
      <c r="A5182">
        <v>81</v>
      </c>
      <c r="B5182">
        <v>2011</v>
      </c>
      <c r="C5182" t="s">
        <v>2028</v>
      </c>
      <c r="D5182">
        <v>1521</v>
      </c>
      <c r="E5182">
        <f>VLOOKUP(C5182,GDP!A$1:BG$265,53,FALSE)</f>
        <v>28223552824.750847</v>
      </c>
      <c r="F5182">
        <f>VLOOKUP(C5182,Population!A$1:BG$265,53,FALSE)</f>
        <v>2059709</v>
      </c>
      <c r="G5182">
        <f t="shared" si="80"/>
        <v>13702.689469605099</v>
      </c>
    </row>
    <row r="5183" spans="1:7" x14ac:dyDescent="0.4">
      <c r="A5183">
        <v>82</v>
      </c>
      <c r="B5183">
        <v>2011</v>
      </c>
      <c r="C5183" t="s">
        <v>1939</v>
      </c>
      <c r="D5183">
        <v>1518</v>
      </c>
      <c r="E5183">
        <f>VLOOKUP(C5183,GDP!A$1:BG$265,53,FALSE)</f>
        <v>10724063457.832636</v>
      </c>
      <c r="F5183">
        <f>VLOOKUP(C5183,Population!A$1:BG$265,53,FALSE)</f>
        <v>16081904</v>
      </c>
      <c r="G5183">
        <f t="shared" si="80"/>
        <v>666.84041005546578</v>
      </c>
    </row>
    <row r="5184" spans="1:7" x14ac:dyDescent="0.4">
      <c r="A5184">
        <v>83</v>
      </c>
      <c r="B5184">
        <v>2011</v>
      </c>
      <c r="C5184" t="s">
        <v>1988</v>
      </c>
      <c r="D5184">
        <v>1513</v>
      </c>
      <c r="E5184">
        <f>VLOOKUP(C5184,GDP!A$1:BG$265,53,FALSE)</f>
        <v>47654841112.852264</v>
      </c>
      <c r="F5184">
        <f>VLOOKUP(C5184,Population!A$1:BG$265,53,FALSE)</f>
        <v>14948919</v>
      </c>
      <c r="G5184">
        <f t="shared" si="80"/>
        <v>3187.845295894122</v>
      </c>
    </row>
    <row r="5185" spans="1:7" x14ac:dyDescent="0.4">
      <c r="A5185">
        <v>84</v>
      </c>
      <c r="B5185">
        <v>2011</v>
      </c>
      <c r="C5185" t="s">
        <v>1983</v>
      </c>
      <c r="D5185">
        <v>1512</v>
      </c>
      <c r="E5185">
        <f>VLOOKUP(C5185,GDP!A$1:BG$265,53,FALSE)</f>
        <v>6511123904.0031414</v>
      </c>
      <c r="F5185">
        <f>VLOOKUP(C5185,Population!A$1:BG$265,53,FALSE)</f>
        <v>11035170</v>
      </c>
      <c r="G5185">
        <f t="shared" si="80"/>
        <v>590.033855754206</v>
      </c>
    </row>
    <row r="5186" spans="1:7" x14ac:dyDescent="0.4">
      <c r="A5186">
        <v>85</v>
      </c>
      <c r="B5186">
        <v>2011</v>
      </c>
      <c r="C5186" t="s">
        <v>2260</v>
      </c>
      <c r="D5186">
        <v>1504</v>
      </c>
      <c r="E5186" t="e">
        <f>VLOOKUP(C5186,GDP!A$1:BG$265,53,FALSE)</f>
        <v>#N/A</v>
      </c>
      <c r="F5186" t="e">
        <f>VLOOKUP(C5186,Population!A$1:BG$265,53,FALSE)</f>
        <v>#N/A</v>
      </c>
      <c r="G5186" t="str">
        <f t="shared" si="80"/>
        <v>.</v>
      </c>
    </row>
    <row r="5187" spans="1:7" x14ac:dyDescent="0.4">
      <c r="A5187">
        <v>86</v>
      </c>
      <c r="B5187">
        <v>2011</v>
      </c>
      <c r="C5187" t="s">
        <v>2026</v>
      </c>
      <c r="D5187">
        <v>1503</v>
      </c>
      <c r="E5187">
        <f>VLOOKUP(C5187,GDP!A$1:BG$265,53,FALSE)</f>
        <v>43476873412.803017</v>
      </c>
      <c r="F5187">
        <f>VLOOKUP(C5187,Population!A$1:BG$265,53,FALSE)</f>
        <v>3028115</v>
      </c>
      <c r="G5187">
        <f t="shared" ref="G5187:G5250" si="81">IFERROR(IF(E5187*F5187=0,".",E5187/F5187),".")</f>
        <v>14357.735228947056</v>
      </c>
    </row>
    <row r="5188" spans="1:7" x14ac:dyDescent="0.4">
      <c r="A5188">
        <v>87</v>
      </c>
      <c r="B5188">
        <v>2011</v>
      </c>
      <c r="C5188" t="s">
        <v>2287</v>
      </c>
      <c r="D5188">
        <v>1502</v>
      </c>
      <c r="E5188">
        <f>VLOOKUP(C5188,GDP!A$1:BG$265,53,FALSE)</f>
        <v>10494632699.385948</v>
      </c>
      <c r="F5188">
        <f>VLOOKUP(C5188,Population!A$1:BG$265,53,FALSE)</f>
        <v>2072383</v>
      </c>
      <c r="G5188">
        <f t="shared" si="81"/>
        <v>5064.0411060049946</v>
      </c>
    </row>
    <row r="5189" spans="1:7" x14ac:dyDescent="0.4">
      <c r="A5189">
        <v>87</v>
      </c>
      <c r="B5189">
        <v>2011</v>
      </c>
      <c r="C5189" t="s">
        <v>2072</v>
      </c>
      <c r="D5189">
        <v>1502</v>
      </c>
      <c r="E5189">
        <f>VLOOKUP(C5189,GDP!A$1:BG$265,53,FALSE)</f>
        <v>167775274725.27472</v>
      </c>
      <c r="F5189">
        <f>VLOOKUP(C5189,Population!A$1:BG$265,53,FALSE)</f>
        <v>1952054</v>
      </c>
      <c r="G5189">
        <f t="shared" si="81"/>
        <v>85948.070455671172</v>
      </c>
    </row>
    <row r="5190" spans="1:7" x14ac:dyDescent="0.4">
      <c r="A5190">
        <v>89</v>
      </c>
      <c r="B5190">
        <v>2011</v>
      </c>
      <c r="C5190" t="s">
        <v>2015</v>
      </c>
      <c r="D5190">
        <v>1501</v>
      </c>
      <c r="E5190">
        <f>VLOOKUP(C5190,GDP!A$1:BG$265,53,FALSE)</f>
        <v>34699395523.607254</v>
      </c>
      <c r="F5190">
        <f>VLOOKUP(C5190,Population!A$1:BG$265,53,FALSE)</f>
        <v>6193501</v>
      </c>
      <c r="G5190">
        <f t="shared" si="81"/>
        <v>5602.5494342549155</v>
      </c>
    </row>
    <row r="5191" spans="1:7" x14ac:dyDescent="0.4">
      <c r="A5191">
        <v>89</v>
      </c>
      <c r="B5191">
        <v>2011</v>
      </c>
      <c r="C5191" t="s">
        <v>2038</v>
      </c>
      <c r="D5191">
        <v>1501</v>
      </c>
      <c r="E5191">
        <f>VLOOKUP(C5191,GDP!A$1:BG$265,53,FALSE)</f>
        <v>12978107560.59823</v>
      </c>
      <c r="F5191">
        <f>VLOOKUP(C5191,Population!A$1:BG$265,53,FALSE)</f>
        <v>15540989</v>
      </c>
      <c r="G5191">
        <f t="shared" si="81"/>
        <v>835.08890975974759</v>
      </c>
    </row>
    <row r="5192" spans="1:7" x14ac:dyDescent="0.4">
      <c r="A5192">
        <v>91</v>
      </c>
      <c r="B5192">
        <v>2011</v>
      </c>
      <c r="C5192" t="s">
        <v>1981</v>
      </c>
      <c r="D5192">
        <v>1495</v>
      </c>
      <c r="E5192">
        <f>VLOOKUP(C5192,GDP!A$1:BG$265,53,FALSE)</f>
        <v>14434619982.211679</v>
      </c>
      <c r="F5192">
        <f>VLOOKUP(C5192,Population!A$1:BG$265,53,FALSE)</f>
        <v>3875000</v>
      </c>
      <c r="G5192">
        <f t="shared" si="81"/>
        <v>3725.0632212159171</v>
      </c>
    </row>
    <row r="5193" spans="1:7" x14ac:dyDescent="0.4">
      <c r="A5193">
        <v>92</v>
      </c>
      <c r="B5193">
        <v>2011</v>
      </c>
      <c r="C5193" t="s">
        <v>1474</v>
      </c>
      <c r="D5193">
        <v>1487</v>
      </c>
      <c r="E5193">
        <f>VLOOKUP(C5193,GDP!A$1:BG$265,53,FALSE)</f>
        <v>104115807985.96474</v>
      </c>
      <c r="F5193">
        <f>VLOOKUP(C5193,Population!A$1:BG$265,53,FALSE)</f>
        <v>24218565</v>
      </c>
      <c r="G5193">
        <f t="shared" si="81"/>
        <v>4299.0081363600502</v>
      </c>
    </row>
    <row r="5194" spans="1:7" x14ac:dyDescent="0.4">
      <c r="A5194">
        <v>93</v>
      </c>
      <c r="B5194">
        <v>2011</v>
      </c>
      <c r="C5194" t="s">
        <v>2104</v>
      </c>
      <c r="D5194">
        <v>1486</v>
      </c>
      <c r="E5194">
        <f>VLOOKUP(C5194,GDP!A$1:BG$265,53,FALSE)</f>
        <v>25433011405.30167</v>
      </c>
      <c r="F5194">
        <f>VLOOKUP(C5194,Population!A$1:BG$265,53,FALSE)</f>
        <v>1334788</v>
      </c>
      <c r="G5194">
        <f t="shared" si="81"/>
        <v>19053.970671973129</v>
      </c>
    </row>
    <row r="5195" spans="1:7" x14ac:dyDescent="0.4">
      <c r="A5195">
        <v>94</v>
      </c>
      <c r="B5195">
        <v>2011</v>
      </c>
      <c r="C5195" t="s">
        <v>1929</v>
      </c>
      <c r="D5195">
        <v>1483</v>
      </c>
      <c r="E5195">
        <f>VLOOKUP(C5195,GDP!A$1:BG$265,53,FALSE)</f>
        <v>12890867538.530155</v>
      </c>
      <c r="F5195">
        <f>VLOOKUP(C5195,Population!A$1:BG$265,53,FALSE)</f>
        <v>2905195</v>
      </c>
      <c r="G5195">
        <f t="shared" si="81"/>
        <v>4437.1780684360792</v>
      </c>
    </row>
    <row r="5196" spans="1:7" x14ac:dyDescent="0.4">
      <c r="A5196">
        <v>95</v>
      </c>
      <c r="B5196">
        <v>2011</v>
      </c>
      <c r="C5196" t="s">
        <v>727</v>
      </c>
      <c r="D5196">
        <v>1481</v>
      </c>
      <c r="E5196">
        <f>VLOOKUP(C5196,GDP!A$1:BG$265,53,FALSE)</f>
        <v>200019057307.65488</v>
      </c>
      <c r="F5196">
        <f>VLOOKUP(C5196,Population!A$1:BG$265,53,FALSE)</f>
        <v>36819558</v>
      </c>
      <c r="G5196">
        <f t="shared" si="81"/>
        <v>5432.413319781158</v>
      </c>
    </row>
    <row r="5197" spans="1:7" x14ac:dyDescent="0.4">
      <c r="A5197">
        <v>96</v>
      </c>
      <c r="B5197">
        <v>2011</v>
      </c>
      <c r="C5197" t="s">
        <v>2278</v>
      </c>
      <c r="D5197">
        <v>1465</v>
      </c>
      <c r="E5197" t="e">
        <f>VLOOKUP(C5197,GDP!A$1:BG$265,53,FALSE)</f>
        <v>#N/A</v>
      </c>
      <c r="F5197" t="e">
        <f>VLOOKUP(C5197,Population!A$1:BG$265,53,FALSE)</f>
        <v>#N/A</v>
      </c>
      <c r="G5197" t="str">
        <f t="shared" si="81"/>
        <v>.</v>
      </c>
    </row>
    <row r="5198" spans="1:7" x14ac:dyDescent="0.4">
      <c r="A5198">
        <v>97</v>
      </c>
      <c r="B5198">
        <v>2011</v>
      </c>
      <c r="C5198" t="s">
        <v>1961</v>
      </c>
      <c r="D5198">
        <v>1464</v>
      </c>
      <c r="E5198">
        <f>VLOOKUP(C5198,GDP!A$1:BG$265,53,FALSE)</f>
        <v>27427161523.491798</v>
      </c>
      <c r="F5198">
        <f>VLOOKUP(C5198,Population!A$1:BG$265,53,FALSE)</f>
        <v>1124835</v>
      </c>
      <c r="G5198">
        <f t="shared" si="81"/>
        <v>24383.275345710081</v>
      </c>
    </row>
    <row r="5199" spans="1:7" x14ac:dyDescent="0.4">
      <c r="A5199">
        <v>98</v>
      </c>
      <c r="B5199">
        <v>2011</v>
      </c>
      <c r="C5199" t="s">
        <v>2074</v>
      </c>
      <c r="D5199">
        <v>1459</v>
      </c>
      <c r="E5199">
        <f>VLOOKUP(C5199,GDP!A$1:BG$265,53,FALSE)</f>
        <v>6563320570.4086161</v>
      </c>
      <c r="F5199">
        <f>VLOOKUP(C5199,Population!A$1:BG$265,53,FALSE)</f>
        <v>10516071</v>
      </c>
      <c r="G5199">
        <f t="shared" si="81"/>
        <v>624.1228849071689</v>
      </c>
    </row>
    <row r="5200" spans="1:7" x14ac:dyDescent="0.4">
      <c r="A5200">
        <v>99</v>
      </c>
      <c r="B5200">
        <v>2011</v>
      </c>
      <c r="C5200" t="s">
        <v>2002</v>
      </c>
      <c r="D5200">
        <v>1458</v>
      </c>
      <c r="E5200">
        <f>VLOOKUP(C5200,GDP!A$1:BG$265,53,FALSE)</f>
        <v>239018536581.67548</v>
      </c>
      <c r="F5200">
        <f>VLOOKUP(C5200,Population!A$1:BG$265,53,FALSE)</f>
        <v>4580084</v>
      </c>
      <c r="G5200">
        <f t="shared" si="81"/>
        <v>52186.496269866555</v>
      </c>
    </row>
    <row r="5201" spans="1:7" x14ac:dyDescent="0.4">
      <c r="A5201">
        <v>100</v>
      </c>
      <c r="B5201">
        <v>2011</v>
      </c>
      <c r="C5201" t="s">
        <v>1961</v>
      </c>
      <c r="D5201">
        <v>1454</v>
      </c>
      <c r="E5201">
        <f>VLOOKUP(C5201,GDP!A$1:BG$265,53,FALSE)</f>
        <v>27427161523.491798</v>
      </c>
      <c r="F5201">
        <f>VLOOKUP(C5201,Population!A$1:BG$265,53,FALSE)</f>
        <v>1124835</v>
      </c>
      <c r="G5201">
        <f t="shared" si="81"/>
        <v>24383.275345710081</v>
      </c>
    </row>
    <row r="5202" spans="1:7" x14ac:dyDescent="0.4">
      <c r="A5202">
        <v>1</v>
      </c>
      <c r="B5202">
        <v>2012</v>
      </c>
      <c r="C5202" t="s">
        <v>140</v>
      </c>
      <c r="D5202">
        <v>2150</v>
      </c>
      <c r="E5202">
        <f>VLOOKUP(C5202,GDP!A$1:BG$265,54,FALSE)</f>
        <v>1336018949805.5786</v>
      </c>
      <c r="F5202">
        <f>VLOOKUP(C5202,Population!A$1:BG$265,54,FALSE)</f>
        <v>46773055</v>
      </c>
      <c r="G5202">
        <f t="shared" si="81"/>
        <v>28563.859038191509</v>
      </c>
    </row>
    <row r="5203" spans="1:7" x14ac:dyDescent="0.4">
      <c r="A5203">
        <v>2</v>
      </c>
      <c r="B5203">
        <v>2012</v>
      </c>
      <c r="C5203" t="s">
        <v>51</v>
      </c>
      <c r="D5203">
        <v>2060</v>
      </c>
      <c r="E5203">
        <f>VLOOKUP(C5203,GDP!A$1:BG$265,54,FALSE)</f>
        <v>2465188674415.0322</v>
      </c>
      <c r="F5203">
        <f>VLOOKUP(C5203,Population!A$1:BG$265,54,FALSE)</f>
        <v>200560983</v>
      </c>
      <c r="G5203">
        <f t="shared" si="81"/>
        <v>12291.46685232906</v>
      </c>
    </row>
    <row r="5204" spans="1:7" x14ac:dyDescent="0.4">
      <c r="A5204">
        <v>3</v>
      </c>
      <c r="B5204">
        <v>2012</v>
      </c>
      <c r="C5204" t="s">
        <v>133</v>
      </c>
      <c r="D5204">
        <v>2052</v>
      </c>
      <c r="E5204">
        <f>VLOOKUP(C5204,GDP!A$1:BG$265,54,FALSE)</f>
        <v>3543983909148.0068</v>
      </c>
      <c r="F5204">
        <f>VLOOKUP(C5204,Population!A$1:BG$265,54,FALSE)</f>
        <v>80425823</v>
      </c>
      <c r="G5204">
        <f t="shared" si="81"/>
        <v>44065.248908276721</v>
      </c>
    </row>
    <row r="5205" spans="1:7" x14ac:dyDescent="0.4">
      <c r="A5205">
        <v>4</v>
      </c>
      <c r="B5205">
        <v>2012</v>
      </c>
      <c r="C5205" t="s">
        <v>65</v>
      </c>
      <c r="D5205">
        <v>2015</v>
      </c>
      <c r="E5205">
        <f>VLOOKUP(C5205,GDP!A$1:BG$265,54,FALSE)</f>
        <v>545982375701.12799</v>
      </c>
      <c r="F5205">
        <f>VLOOKUP(C5205,Population!A$1:BG$265,54,FALSE)</f>
        <v>42096739</v>
      </c>
      <c r="G5205">
        <f t="shared" si="81"/>
        <v>12969.707123896889</v>
      </c>
    </row>
    <row r="5206" spans="1:7" x14ac:dyDescent="0.4">
      <c r="A5206">
        <v>5</v>
      </c>
      <c r="B5206">
        <v>2012</v>
      </c>
      <c r="C5206" t="s">
        <v>118</v>
      </c>
      <c r="D5206">
        <v>1997</v>
      </c>
      <c r="E5206">
        <f>VLOOKUP(C5206,GDP!A$1:BG$265,54,FALSE)</f>
        <v>828946812396.78809</v>
      </c>
      <c r="F5206">
        <f>VLOOKUP(C5206,Population!A$1:BG$265,54,FALSE)</f>
        <v>16754962</v>
      </c>
      <c r="G5206">
        <f t="shared" si="81"/>
        <v>49474.705606422031</v>
      </c>
    </row>
    <row r="5207" spans="1:7" x14ac:dyDescent="0.4">
      <c r="A5207">
        <v>6</v>
      </c>
      <c r="B5207">
        <v>2012</v>
      </c>
      <c r="C5207" t="s">
        <v>232</v>
      </c>
      <c r="D5207">
        <v>1953</v>
      </c>
      <c r="E5207">
        <f>VLOOKUP(C5207,GDP!A$1:BG$265,54,FALSE)</f>
        <v>2662085168498.9336</v>
      </c>
      <c r="F5207">
        <f>VLOOKUP(C5207,Population!A$1:BG$265,54,FALSE)</f>
        <v>63700300</v>
      </c>
      <c r="G5207">
        <f t="shared" si="81"/>
        <v>41790.779140740837</v>
      </c>
    </row>
    <row r="5208" spans="1:7" x14ac:dyDescent="0.4">
      <c r="A5208">
        <v>7</v>
      </c>
      <c r="B5208">
        <v>2012</v>
      </c>
      <c r="C5208" t="s">
        <v>33</v>
      </c>
      <c r="D5208">
        <v>1917</v>
      </c>
      <c r="E5208">
        <f>VLOOKUP(C5208,GDP!A$1:BG$265,54,FALSE)</f>
        <v>1201090018603.5918</v>
      </c>
      <c r="F5208">
        <f>VLOOKUP(C5208,Population!A$1:BG$265,54,FALSE)</f>
        <v>120828307</v>
      </c>
      <c r="G5208">
        <f t="shared" si="81"/>
        <v>9940.4688224555848</v>
      </c>
    </row>
    <row r="5209" spans="1:7" x14ac:dyDescent="0.4">
      <c r="A5209">
        <v>8</v>
      </c>
      <c r="B5209">
        <v>2012</v>
      </c>
      <c r="C5209" t="s">
        <v>147</v>
      </c>
      <c r="D5209">
        <v>1911</v>
      </c>
      <c r="E5209">
        <f>VLOOKUP(C5209,GDP!A$1:BG$265,54,FALSE)</f>
        <v>2072823157059.7622</v>
      </c>
      <c r="F5209">
        <f>VLOOKUP(C5209,Population!A$1:BG$265,54,FALSE)</f>
        <v>59539717</v>
      </c>
      <c r="G5209">
        <f t="shared" si="81"/>
        <v>34814.125116848678</v>
      </c>
    </row>
    <row r="5210" spans="1:7" x14ac:dyDescent="0.4">
      <c r="A5210">
        <v>9</v>
      </c>
      <c r="B5210">
        <v>2012</v>
      </c>
      <c r="C5210" t="s">
        <v>126</v>
      </c>
      <c r="D5210">
        <v>1907</v>
      </c>
      <c r="E5210">
        <f>VLOOKUP(C5210,GDP!A$1:BG$265,54,FALSE)</f>
        <v>543880647757.40405</v>
      </c>
      <c r="F5210">
        <f>VLOOKUP(C5210,Population!A$1:BG$265,54,FALSE)</f>
        <v>9519374</v>
      </c>
      <c r="G5210">
        <f t="shared" si="81"/>
        <v>57134.077068240418</v>
      </c>
    </row>
    <row r="5211" spans="1:7" x14ac:dyDescent="0.4">
      <c r="A5211">
        <v>10</v>
      </c>
      <c r="B5211">
        <v>2012</v>
      </c>
      <c r="C5211" t="s">
        <v>467</v>
      </c>
      <c r="D5211">
        <v>1904</v>
      </c>
      <c r="E5211">
        <f>VLOOKUP(C5211,GDP!A$1:BG$265,54,FALSE)</f>
        <v>216368178659.4465</v>
      </c>
      <c r="F5211">
        <f>VLOOKUP(C5211,Population!A$1:BG$265,54,FALSE)</f>
        <v>10514844</v>
      </c>
      <c r="G5211">
        <f t="shared" si="81"/>
        <v>20577.402637589916</v>
      </c>
    </row>
    <row r="5212" spans="1:7" x14ac:dyDescent="0.4">
      <c r="A5212">
        <v>11</v>
      </c>
      <c r="B5212">
        <v>2012</v>
      </c>
      <c r="C5212" t="s">
        <v>399</v>
      </c>
      <c r="D5212">
        <v>1902</v>
      </c>
      <c r="E5212">
        <f>VLOOKUP(C5212,GDP!A$1:BG$265,54,FALSE)</f>
        <v>369659700375.51984</v>
      </c>
      <c r="F5212">
        <f>VLOOKUP(C5212,Population!A$1:BG$265,54,FALSE)</f>
        <v>46881475</v>
      </c>
      <c r="G5212">
        <f t="shared" si="81"/>
        <v>7884.984428828654</v>
      </c>
    </row>
    <row r="5213" spans="1:7" x14ac:dyDescent="0.4">
      <c r="A5213">
        <v>12</v>
      </c>
      <c r="B5213">
        <v>2012</v>
      </c>
      <c r="C5213" t="s">
        <v>32</v>
      </c>
      <c r="D5213">
        <v>1890</v>
      </c>
      <c r="E5213">
        <f>VLOOKUP(C5213,GDP!A$1:BG$265,54,FALSE)</f>
        <v>2683825225092.6284</v>
      </c>
      <c r="F5213">
        <f>VLOOKUP(C5213,Population!A$1:BG$265,54,FALSE)</f>
        <v>65659789</v>
      </c>
      <c r="G5213">
        <f t="shared" si="81"/>
        <v>40874.715955797976</v>
      </c>
    </row>
    <row r="5214" spans="1:7" x14ac:dyDescent="0.4">
      <c r="A5214">
        <v>13</v>
      </c>
      <c r="B5214">
        <v>2012</v>
      </c>
      <c r="C5214" t="s">
        <v>2073</v>
      </c>
      <c r="D5214">
        <v>1887</v>
      </c>
      <c r="E5214">
        <f>VLOOKUP(C5214,GDP!A$1:BG$265,54,FALSE)</f>
        <v>2210256976945.3755</v>
      </c>
      <c r="F5214">
        <f>VLOOKUP(C5214,Population!A$1:BG$265,54,FALSE)</f>
        <v>143201676</v>
      </c>
      <c r="G5214">
        <f t="shared" si="81"/>
        <v>15434.574780712592</v>
      </c>
    </row>
    <row r="5215" spans="1:7" x14ac:dyDescent="0.4">
      <c r="A5215">
        <v>14</v>
      </c>
      <c r="B5215">
        <v>2012</v>
      </c>
      <c r="C5215" t="s">
        <v>1181</v>
      </c>
      <c r="D5215">
        <v>1880</v>
      </c>
      <c r="E5215">
        <f>VLOOKUP(C5215,GDP!A$1:BG$265,54,FALSE)</f>
        <v>56565475274.772232</v>
      </c>
      <c r="F5215">
        <f>VLOOKUP(C5215,Population!A$1:BG$265,54,FALSE)</f>
        <v>4267558</v>
      </c>
      <c r="G5215">
        <f t="shared" si="81"/>
        <v>13254.764264427626</v>
      </c>
    </row>
    <row r="5216" spans="1:7" x14ac:dyDescent="0.4">
      <c r="A5216">
        <v>15</v>
      </c>
      <c r="B5216">
        <v>2012</v>
      </c>
      <c r="C5216" t="s">
        <v>81</v>
      </c>
      <c r="D5216">
        <v>1856</v>
      </c>
      <c r="E5216">
        <f>VLOOKUP(C5216,GDP!A$1:BG$265,54,FALSE)</f>
        <v>51264390116.490898</v>
      </c>
      <c r="F5216">
        <f>VLOOKUP(C5216,Population!A$1:BG$265,54,FALSE)</f>
        <v>3396777</v>
      </c>
      <c r="G5216">
        <f t="shared" si="81"/>
        <v>15092.068191845063</v>
      </c>
    </row>
    <row r="5217" spans="1:7" x14ac:dyDescent="0.4">
      <c r="A5217">
        <v>16</v>
      </c>
      <c r="B5217">
        <v>2012</v>
      </c>
      <c r="C5217" t="s">
        <v>1312</v>
      </c>
      <c r="D5217">
        <v>1850</v>
      </c>
      <c r="E5217">
        <f>VLOOKUP(C5217,GDP!A$1:BG$265,54,FALSE)</f>
        <v>87924544000</v>
      </c>
      <c r="F5217">
        <f>VLOOKUP(C5217,Population!A$1:BG$265,54,FALSE)</f>
        <v>15419666</v>
      </c>
      <c r="G5217">
        <f t="shared" si="81"/>
        <v>5702.1043127652702</v>
      </c>
    </row>
    <row r="5218" spans="1:7" x14ac:dyDescent="0.4">
      <c r="A5218">
        <v>17</v>
      </c>
      <c r="B5218">
        <v>2012</v>
      </c>
      <c r="C5218" t="s">
        <v>1955</v>
      </c>
      <c r="D5218">
        <v>1838</v>
      </c>
      <c r="E5218">
        <f>VLOOKUP(C5218,GDP!A$1:BG$265,54,FALSE)</f>
        <v>27040562587.177055</v>
      </c>
      <c r="F5218">
        <f>VLOOKUP(C5218,Population!A$1:BG$265,54,FALSE)</f>
        <v>21418603</v>
      </c>
      <c r="G5218">
        <f t="shared" si="81"/>
        <v>1262.480218115862</v>
      </c>
    </row>
    <row r="5219" spans="1:7" x14ac:dyDescent="0.4">
      <c r="A5219">
        <v>18</v>
      </c>
      <c r="B5219">
        <v>2012</v>
      </c>
      <c r="C5219" t="s">
        <v>117</v>
      </c>
      <c r="D5219">
        <v>1831</v>
      </c>
      <c r="E5219">
        <f>VLOOKUP(C5219,GDP!A$1:BG$265,54,FALSE)</f>
        <v>668043614122.87</v>
      </c>
      <c r="F5219">
        <f>VLOOKUP(C5219,Population!A$1:BG$265,54,FALSE)</f>
        <v>7996861</v>
      </c>
      <c r="G5219">
        <f t="shared" si="81"/>
        <v>83538.23007838575</v>
      </c>
    </row>
    <row r="5220" spans="1:7" x14ac:dyDescent="0.4">
      <c r="A5220">
        <v>19</v>
      </c>
      <c r="B5220">
        <v>2012</v>
      </c>
      <c r="C5220" t="s">
        <v>1060</v>
      </c>
      <c r="D5220">
        <v>1825</v>
      </c>
      <c r="E5220">
        <f>VLOOKUP(C5220,GDP!A$1:BG$265,54,FALSE)</f>
        <v>245670666639.04691</v>
      </c>
      <c r="F5220">
        <f>VLOOKUP(C5220,Population!A$1:BG$265,54,FALSE)</f>
        <v>11045011</v>
      </c>
      <c r="G5220">
        <f t="shared" si="81"/>
        <v>22242.681934770993</v>
      </c>
    </row>
    <row r="5221" spans="1:7" x14ac:dyDescent="0.4">
      <c r="A5221">
        <v>20</v>
      </c>
      <c r="B5221">
        <v>2012</v>
      </c>
      <c r="C5221" t="s">
        <v>1170</v>
      </c>
      <c r="D5221">
        <v>1820</v>
      </c>
      <c r="E5221">
        <f>VLOOKUP(C5221,GDP!A$1:BG$265,54,FALSE)</f>
        <v>6203213121334.1221</v>
      </c>
      <c r="F5221">
        <f>VLOOKUP(C5221,Population!A$1:BG$265,54,FALSE)</f>
        <v>127629000</v>
      </c>
      <c r="G5221">
        <f t="shared" si="81"/>
        <v>48603.476649774908</v>
      </c>
    </row>
    <row r="5222" spans="1:7" x14ac:dyDescent="0.4">
      <c r="A5222">
        <v>21</v>
      </c>
      <c r="B5222">
        <v>2012</v>
      </c>
      <c r="C5222" t="s">
        <v>70</v>
      </c>
      <c r="D5222">
        <v>1802</v>
      </c>
      <c r="E5222">
        <f>VLOOKUP(C5222,GDP!A$1:BG$265,54,FALSE)</f>
        <v>267122320056.70221</v>
      </c>
      <c r="F5222">
        <f>VLOOKUP(C5222,Population!A$1:BG$265,54,FALSE)</f>
        <v>17309746</v>
      </c>
      <c r="G5222">
        <f t="shared" si="81"/>
        <v>15431.902932411729</v>
      </c>
    </row>
    <row r="5223" spans="1:7" x14ac:dyDescent="0.4">
      <c r="A5223">
        <v>22</v>
      </c>
      <c r="B5223">
        <v>2012</v>
      </c>
      <c r="C5223" t="s">
        <v>43</v>
      </c>
      <c r="D5223">
        <v>1786</v>
      </c>
      <c r="E5223">
        <f>VLOOKUP(C5223,GDP!A$1:BG$265,54,FALSE)</f>
        <v>497884216568.86719</v>
      </c>
      <c r="F5223">
        <f>VLOOKUP(C5223,Population!A$1:BG$265,54,FALSE)</f>
        <v>11128246</v>
      </c>
      <c r="G5223">
        <f t="shared" si="81"/>
        <v>44740.583248147748</v>
      </c>
    </row>
    <row r="5224" spans="1:7" x14ac:dyDescent="0.4">
      <c r="A5224">
        <v>23</v>
      </c>
      <c r="B5224">
        <v>2012</v>
      </c>
      <c r="C5224" t="s">
        <v>858</v>
      </c>
      <c r="D5224">
        <v>1776</v>
      </c>
      <c r="E5224">
        <f>VLOOKUP(C5224,GDP!A$1:BG$265,54,FALSE)</f>
        <v>327148899962.14563</v>
      </c>
      <c r="F5224">
        <f>VLOOKUP(C5224,Population!A$1:BG$265,54,FALSE)</f>
        <v>5591572</v>
      </c>
      <c r="G5224">
        <f t="shared" si="81"/>
        <v>58507.500209627207</v>
      </c>
    </row>
    <row r="5225" spans="1:7" x14ac:dyDescent="0.4">
      <c r="A5225">
        <v>24</v>
      </c>
      <c r="B5225">
        <v>2012</v>
      </c>
      <c r="C5225" t="s">
        <v>1485</v>
      </c>
      <c r="D5225">
        <v>1775</v>
      </c>
      <c r="E5225">
        <f>VLOOKUP(C5225,GDP!A$1:BG$265,54,FALSE)</f>
        <v>207376427020.8147</v>
      </c>
      <c r="F5225">
        <f>VLOOKUP(C5225,Population!A$1:BG$265,54,FALSE)</f>
        <v>10510785</v>
      </c>
      <c r="G5225">
        <f t="shared" si="81"/>
        <v>19729.870511176348</v>
      </c>
    </row>
    <row r="5226" spans="1:7" x14ac:dyDescent="0.4">
      <c r="A5226">
        <v>25</v>
      </c>
      <c r="B5226">
        <v>2012</v>
      </c>
      <c r="C5226" t="s">
        <v>565</v>
      </c>
      <c r="D5226">
        <v>1774</v>
      </c>
      <c r="E5226">
        <f>VLOOKUP(C5226,GDP!A$1:BG$265,54,FALSE)</f>
        <v>1543411012579.9133</v>
      </c>
      <c r="F5226">
        <f>VLOOKUP(C5226,Population!A$1:BG$265,54,FALSE)</f>
        <v>22742475</v>
      </c>
      <c r="G5226">
        <f t="shared" si="81"/>
        <v>67864.689862467189</v>
      </c>
    </row>
    <row r="5227" spans="1:7" x14ac:dyDescent="0.4">
      <c r="A5227">
        <v>26</v>
      </c>
      <c r="B5227">
        <v>2012</v>
      </c>
      <c r="C5227" t="s">
        <v>2109</v>
      </c>
      <c r="D5227">
        <v>1771</v>
      </c>
      <c r="E5227">
        <f>VLOOKUP(C5227,GDP!A$1:BG$265,54,FALSE)</f>
        <v>16155255000000</v>
      </c>
      <c r="F5227">
        <f>VLOOKUP(C5227,Population!A$1:BG$265,54,FALSE)</f>
        <v>313993272</v>
      </c>
      <c r="G5227">
        <f t="shared" si="81"/>
        <v>51450.95911481823</v>
      </c>
    </row>
    <row r="5228" spans="1:7" x14ac:dyDescent="0.4">
      <c r="A5228">
        <v>27</v>
      </c>
      <c r="B5228">
        <v>2012</v>
      </c>
      <c r="C5228" t="s">
        <v>2255</v>
      </c>
      <c r="D5228">
        <v>1763</v>
      </c>
      <c r="E5228">
        <f>VLOOKUP(C5228,GDP!A$1:BG$265,54,FALSE)</f>
        <v>1222807284485.3149</v>
      </c>
      <c r="F5228">
        <f>VLOOKUP(C5228,Population!A$1:BG$265,54,FALSE)</f>
        <v>50199853</v>
      </c>
      <c r="G5228">
        <f t="shared" si="81"/>
        <v>24358.782175822605</v>
      </c>
    </row>
    <row r="5229" spans="1:7" x14ac:dyDescent="0.4">
      <c r="A5229">
        <v>28</v>
      </c>
      <c r="B5229">
        <v>2012</v>
      </c>
      <c r="C5229" t="s">
        <v>192</v>
      </c>
      <c r="D5229">
        <v>1759</v>
      </c>
      <c r="E5229">
        <f>VLOOKUP(C5229,GDP!A$1:BG$265,54,FALSE)</f>
        <v>510229136226.90161</v>
      </c>
      <c r="F5229">
        <f>VLOOKUP(C5229,Population!A$1:BG$265,54,FALSE)</f>
        <v>5018573</v>
      </c>
      <c r="G5229">
        <f t="shared" si="81"/>
        <v>101668.1706586517</v>
      </c>
    </row>
    <row r="5230" spans="1:7" x14ac:dyDescent="0.4">
      <c r="A5230">
        <v>29</v>
      </c>
      <c r="B5230">
        <v>2012</v>
      </c>
      <c r="C5230" t="s">
        <v>59</v>
      </c>
      <c r="D5230">
        <v>1754</v>
      </c>
      <c r="E5230">
        <f>VLOOKUP(C5230,GDP!A$1:BG$265,54,FALSE)</f>
        <v>171664638717.49039</v>
      </c>
      <c r="F5230">
        <f>VLOOKUP(C5230,Population!A$1:BG$265,54,FALSE)</f>
        <v>20058035</v>
      </c>
      <c r="G5230">
        <f t="shared" si="81"/>
        <v>8558.3976056224037</v>
      </c>
    </row>
    <row r="5231" spans="1:7" x14ac:dyDescent="0.4">
      <c r="A5231">
        <v>30</v>
      </c>
      <c r="B5231">
        <v>2012</v>
      </c>
      <c r="C5231" t="s">
        <v>1943</v>
      </c>
      <c r="D5231">
        <v>1746</v>
      </c>
      <c r="E5231">
        <f>VLOOKUP(C5231,GDP!A$1:BG$265,54,FALSE)</f>
        <v>17226849297.07003</v>
      </c>
      <c r="F5231">
        <f>VLOOKUP(C5231,Population!A$1:BG$265,54,FALSE)</f>
        <v>3648200</v>
      </c>
      <c r="G5231">
        <f t="shared" si="81"/>
        <v>4722.0134030672743</v>
      </c>
    </row>
    <row r="5232" spans="1:7" x14ac:dyDescent="0.4">
      <c r="A5232">
        <v>31</v>
      </c>
      <c r="B5232">
        <v>2012</v>
      </c>
      <c r="C5232" t="s">
        <v>2002</v>
      </c>
      <c r="D5232">
        <v>1728</v>
      </c>
      <c r="E5232">
        <f>VLOOKUP(C5232,GDP!A$1:BG$265,54,FALSE)</f>
        <v>225571853194.34769</v>
      </c>
      <c r="F5232">
        <f>VLOOKUP(C5232,Population!A$1:BG$265,54,FALSE)</f>
        <v>4599533</v>
      </c>
      <c r="G5232">
        <f t="shared" si="81"/>
        <v>49042.338253546106</v>
      </c>
    </row>
    <row r="5233" spans="1:7" x14ac:dyDescent="0.4">
      <c r="A5233">
        <v>32</v>
      </c>
      <c r="B5233">
        <v>2012</v>
      </c>
      <c r="C5233" t="s">
        <v>77</v>
      </c>
      <c r="D5233">
        <v>1719</v>
      </c>
      <c r="E5233">
        <f>VLOOKUP(C5233,GDP!A$1:BG$265,54,FALSE)</f>
        <v>24595319573.754768</v>
      </c>
      <c r="F5233">
        <f>VLOOKUP(C5233,Population!A$1:BG$265,54,FALSE)</f>
        <v>6379219</v>
      </c>
      <c r="G5233">
        <f t="shared" si="81"/>
        <v>3855.5377349099895</v>
      </c>
    </row>
    <row r="5234" spans="1:7" x14ac:dyDescent="0.4">
      <c r="A5234">
        <v>33</v>
      </c>
      <c r="B5234">
        <v>2012</v>
      </c>
      <c r="C5234" t="s">
        <v>1509</v>
      </c>
      <c r="D5234">
        <v>1713</v>
      </c>
      <c r="E5234">
        <f>VLOOKUP(C5234,GDP!A$1:BG$265,54,FALSE)</f>
        <v>175781379051.43286</v>
      </c>
      <c r="F5234">
        <f>VLOOKUP(C5234,Population!A$1:BG$265,54,FALSE)</f>
        <v>45593300</v>
      </c>
      <c r="G5234">
        <f t="shared" si="81"/>
        <v>3855.4212801317926</v>
      </c>
    </row>
    <row r="5235" spans="1:7" x14ac:dyDescent="0.4">
      <c r="A5235">
        <v>34</v>
      </c>
      <c r="B5235">
        <v>2012</v>
      </c>
      <c r="C5235" t="s">
        <v>2284</v>
      </c>
      <c r="D5235">
        <v>1710</v>
      </c>
      <c r="E5235">
        <f>VLOOKUP(C5235,GDP!A$1:BG$265,54,FALSE)</f>
        <v>381286237847.66748</v>
      </c>
      <c r="F5235">
        <f>VLOOKUP(C5235,Population!A$1:BG$265,54,FALSE)</f>
        <v>29893080</v>
      </c>
      <c r="G5235">
        <f t="shared" si="81"/>
        <v>12755.000081880738</v>
      </c>
    </row>
    <row r="5236" spans="1:7" x14ac:dyDescent="0.4">
      <c r="A5236">
        <v>35</v>
      </c>
      <c r="B5236">
        <v>2012</v>
      </c>
      <c r="C5236" t="s">
        <v>109</v>
      </c>
      <c r="D5236">
        <v>1709</v>
      </c>
      <c r="E5236">
        <f>VLOOKUP(C5236,GDP!A$1:BG$265,54,FALSE)</f>
        <v>279372758361.83167</v>
      </c>
      <c r="F5236">
        <f>VLOOKUP(C5236,Population!A$1:BG$265,54,FALSE)</f>
        <v>87813257</v>
      </c>
      <c r="G5236">
        <f t="shared" si="81"/>
        <v>3181.4417083041535</v>
      </c>
    </row>
    <row r="5237" spans="1:7" x14ac:dyDescent="0.4">
      <c r="A5237">
        <v>35</v>
      </c>
      <c r="B5237">
        <v>2012</v>
      </c>
      <c r="C5237" t="s">
        <v>60</v>
      </c>
      <c r="D5237">
        <v>1709</v>
      </c>
      <c r="E5237">
        <f>VLOOKUP(C5237,GDP!A$1:BG$265,54,FALSE)</f>
        <v>192648999090.08191</v>
      </c>
      <c r="F5237">
        <f>VLOOKUP(C5237,Population!A$1:BG$265,54,FALSE)</f>
        <v>30158966</v>
      </c>
      <c r="G5237">
        <f t="shared" si="81"/>
        <v>6387.7852805060329</v>
      </c>
    </row>
    <row r="5238" spans="1:7" x14ac:dyDescent="0.4">
      <c r="A5238">
        <v>37</v>
      </c>
      <c r="B5238">
        <v>2012</v>
      </c>
      <c r="C5238" t="s">
        <v>199</v>
      </c>
      <c r="D5238">
        <v>1704</v>
      </c>
      <c r="E5238">
        <f>VLOOKUP(C5238,GDP!A$1:BG$265,54,FALSE)</f>
        <v>500360816827.88269</v>
      </c>
      <c r="F5238">
        <f>VLOOKUP(C5238,Population!A$1:BG$265,54,FALSE)</f>
        <v>38063164</v>
      </c>
      <c r="G5238">
        <f t="shared" si="81"/>
        <v>13145.539262786528</v>
      </c>
    </row>
    <row r="5239" spans="1:7" x14ac:dyDescent="0.4">
      <c r="A5239">
        <v>38</v>
      </c>
      <c r="B5239">
        <v>2012</v>
      </c>
      <c r="C5239" t="s">
        <v>295</v>
      </c>
      <c r="D5239">
        <v>1702</v>
      </c>
      <c r="E5239">
        <f>VLOOKUP(C5239,GDP!A$1:BG$265,54,FALSE)</f>
        <v>873982246102.44995</v>
      </c>
      <c r="F5239">
        <f>VLOOKUP(C5239,Population!A$1:BG$265,54,FALSE)</f>
        <v>74569867</v>
      </c>
      <c r="G5239">
        <f t="shared" si="81"/>
        <v>11720.313864881238</v>
      </c>
    </row>
    <row r="5240" spans="1:7" x14ac:dyDescent="0.4">
      <c r="A5240">
        <v>39</v>
      </c>
      <c r="B5240">
        <v>2012</v>
      </c>
      <c r="C5240" t="s">
        <v>108</v>
      </c>
      <c r="D5240">
        <v>1692</v>
      </c>
      <c r="E5240">
        <f>VLOOKUP(C5240,GDP!A$1:BG$265,54,FALSE)</f>
        <v>127856647107.82027</v>
      </c>
      <c r="F5240">
        <f>VLOOKUP(C5240,Population!A$1:BG$265,54,FALSE)</f>
        <v>9920362</v>
      </c>
      <c r="G5240">
        <f t="shared" si="81"/>
        <v>12888.304590882901</v>
      </c>
    </row>
    <row r="5241" spans="1:7" x14ac:dyDescent="0.4">
      <c r="A5241">
        <v>40</v>
      </c>
      <c r="B5241">
        <v>2012</v>
      </c>
      <c r="C5241" t="s">
        <v>1607</v>
      </c>
      <c r="D5241">
        <v>1685</v>
      </c>
      <c r="E5241">
        <f>VLOOKUP(C5241,GDP!A$1:BG$265,54,FALSE)</f>
        <v>40742313861.137413</v>
      </c>
      <c r="F5241">
        <f>VLOOKUP(C5241,Population!A$1:BG$265,54,FALSE)</f>
        <v>7199077</v>
      </c>
      <c r="G5241">
        <f t="shared" si="81"/>
        <v>5659.3802040369083</v>
      </c>
    </row>
    <row r="5242" spans="1:7" x14ac:dyDescent="0.4">
      <c r="A5242">
        <v>41</v>
      </c>
      <c r="B5242">
        <v>2012</v>
      </c>
      <c r="C5242" t="s">
        <v>739</v>
      </c>
      <c r="D5242">
        <v>1683</v>
      </c>
      <c r="E5242">
        <f>VLOOKUP(C5242,GDP!A$1:BG$265,54,FALSE)</f>
        <v>18528601901.323956</v>
      </c>
      <c r="F5242">
        <f>VLOOKUP(C5242,Population!A$1:BG$265,54,FALSE)</f>
        <v>8505646</v>
      </c>
      <c r="G5242">
        <f t="shared" si="81"/>
        <v>2178.3885552401257</v>
      </c>
    </row>
    <row r="5243" spans="1:7" x14ac:dyDescent="0.4">
      <c r="A5243">
        <v>42</v>
      </c>
      <c r="B5243">
        <v>2012</v>
      </c>
      <c r="C5243" t="s">
        <v>2042</v>
      </c>
      <c r="D5243">
        <v>1681</v>
      </c>
      <c r="E5243">
        <f>VLOOKUP(C5243,GDP!A$1:BG$265,54,FALSE)</f>
        <v>4087724527.8170371</v>
      </c>
      <c r="F5243">
        <f>VLOOKUP(C5243,Population!A$1:BG$265,54,FALSE)</f>
        <v>620601</v>
      </c>
      <c r="G5243">
        <f t="shared" si="81"/>
        <v>6586.719208987799</v>
      </c>
    </row>
    <row r="5244" spans="1:7" x14ac:dyDescent="0.4">
      <c r="A5244">
        <v>42</v>
      </c>
      <c r="B5244">
        <v>2012</v>
      </c>
      <c r="C5244" t="s">
        <v>2061</v>
      </c>
      <c r="D5244">
        <v>1681</v>
      </c>
      <c r="E5244">
        <f>VLOOKUP(C5244,GDP!A$1:BG$265,54,FALSE)</f>
        <v>40429734400</v>
      </c>
      <c r="F5244">
        <f>VLOOKUP(C5244,Population!A$1:BG$265,54,FALSE)</f>
        <v>3772938</v>
      </c>
      <c r="G5244">
        <f t="shared" si="81"/>
        <v>10715.716611298674</v>
      </c>
    </row>
    <row r="5245" spans="1:7" x14ac:dyDescent="0.4">
      <c r="A5245">
        <v>44</v>
      </c>
      <c r="B5245">
        <v>2012</v>
      </c>
      <c r="C5245" t="s">
        <v>1492</v>
      </c>
      <c r="D5245">
        <v>1678</v>
      </c>
      <c r="E5245">
        <f>VLOOKUP(C5245,GDP!A$1:BG$265,54,FALSE)</f>
        <v>41939728978.728149</v>
      </c>
      <c r="F5245">
        <f>VLOOKUP(C5245,Population!A$1:BG$265,54,FALSE)</f>
        <v>25733049</v>
      </c>
      <c r="G5245">
        <f t="shared" si="81"/>
        <v>1629.8002222250518</v>
      </c>
    </row>
    <row r="5246" spans="1:7" x14ac:dyDescent="0.4">
      <c r="A5246">
        <v>45</v>
      </c>
      <c r="B5246">
        <v>2012</v>
      </c>
      <c r="C5246" t="s">
        <v>934</v>
      </c>
      <c r="D5246">
        <v>1668</v>
      </c>
      <c r="E5246">
        <f>VLOOKUP(C5246,GDP!A$1:BG$265,54,FALSE)</f>
        <v>46473128285.558899</v>
      </c>
      <c r="F5246">
        <f>VLOOKUP(C5246,Population!A$1:BG$265,54,FALSE)</f>
        <v>4654122</v>
      </c>
      <c r="G5246">
        <f t="shared" si="81"/>
        <v>9985.3695897011075</v>
      </c>
    </row>
    <row r="5247" spans="1:7" x14ac:dyDescent="0.4">
      <c r="A5247">
        <v>46</v>
      </c>
      <c r="B5247">
        <v>2012</v>
      </c>
      <c r="C5247" t="s">
        <v>410</v>
      </c>
      <c r="D5247">
        <v>1662</v>
      </c>
      <c r="E5247">
        <f>VLOOKUP(C5247,GDP!A$1:BG$265,54,FALSE)</f>
        <v>53903022339.027596</v>
      </c>
      <c r="F5247">
        <f>VLOOKUP(C5247,Population!A$1:BG$265,54,FALSE)</f>
        <v>7305888</v>
      </c>
      <c r="G5247">
        <f t="shared" si="81"/>
        <v>7378.0247300571264</v>
      </c>
    </row>
    <row r="5248" spans="1:7" x14ac:dyDescent="0.4">
      <c r="A5248">
        <v>47</v>
      </c>
      <c r="B5248">
        <v>2012</v>
      </c>
      <c r="C5248" t="s">
        <v>281</v>
      </c>
      <c r="D5248">
        <v>1657</v>
      </c>
      <c r="E5248" t="e">
        <f>VLOOKUP(C5248,GDP!A$1:BG$265,54,FALSE)</f>
        <v>#N/A</v>
      </c>
      <c r="F5248" t="e">
        <f>VLOOKUP(C5248,Population!A$1:BG$265,54,FALSE)</f>
        <v>#N/A</v>
      </c>
      <c r="G5248" t="str">
        <f t="shared" si="81"/>
        <v>.</v>
      </c>
    </row>
    <row r="5249" spans="1:7" x14ac:dyDescent="0.4">
      <c r="A5249">
        <v>48</v>
      </c>
      <c r="B5249">
        <v>2012</v>
      </c>
      <c r="C5249" t="s">
        <v>678</v>
      </c>
      <c r="D5249">
        <v>1656</v>
      </c>
      <c r="E5249">
        <f>VLOOKUP(C5249,GDP!A$1:BG$265,54,FALSE)</f>
        <v>598853401276.10449</v>
      </c>
      <c r="F5249">
        <f>VLOOKUP(C5249,Population!A$1:BG$265,54,FALSE)</f>
        <v>76453574</v>
      </c>
      <c r="G5249">
        <f t="shared" si="81"/>
        <v>7832.9026354752823</v>
      </c>
    </row>
    <row r="5250" spans="1:7" x14ac:dyDescent="0.4">
      <c r="A5250">
        <v>49</v>
      </c>
      <c r="B5250">
        <v>2012</v>
      </c>
      <c r="C5250" t="s">
        <v>2110</v>
      </c>
      <c r="D5250">
        <v>1654</v>
      </c>
      <c r="E5250">
        <f>VLOOKUP(C5250,GDP!A$1:BG$265,54,FALSE)</f>
        <v>51821573338.131165</v>
      </c>
      <c r="F5250">
        <f>VLOOKUP(C5250,Population!A$1:BG$265,54,FALSE)</f>
        <v>29774500</v>
      </c>
      <c r="G5250">
        <f t="shared" si="81"/>
        <v>1740.468297977503</v>
      </c>
    </row>
    <row r="5251" spans="1:7" x14ac:dyDescent="0.4">
      <c r="A5251">
        <v>50</v>
      </c>
      <c r="B5251">
        <v>2012</v>
      </c>
      <c r="C5251" t="s">
        <v>1064</v>
      </c>
      <c r="D5251">
        <v>1652</v>
      </c>
      <c r="E5251">
        <f>VLOOKUP(C5251,GDP!A$1:BG$265,54,FALSE)</f>
        <v>460953836444.36426</v>
      </c>
      <c r="F5251">
        <f>VLOOKUP(C5251,Population!A$1:BG$265,54,FALSE)</f>
        <v>167297284</v>
      </c>
      <c r="G5251">
        <f t="shared" ref="G5251:G5314" si="82">IFERROR(IF(E5251*F5251=0,".",E5251/F5251),".")</f>
        <v>2755.2977874067833</v>
      </c>
    </row>
    <row r="5252" spans="1:7" x14ac:dyDescent="0.4">
      <c r="A5252">
        <v>51</v>
      </c>
      <c r="B5252">
        <v>2012</v>
      </c>
      <c r="C5252" t="s">
        <v>1976</v>
      </c>
      <c r="D5252">
        <v>1632</v>
      </c>
      <c r="E5252">
        <f>VLOOKUP(C5252,GDP!A$1:BG$265,54,FALSE)</f>
        <v>256706466091.08923</v>
      </c>
      <c r="F5252">
        <f>VLOOKUP(C5252,Population!A$1:BG$265,54,FALSE)</f>
        <v>5413971</v>
      </c>
      <c r="G5252">
        <f t="shared" si="82"/>
        <v>47415.559871135112</v>
      </c>
    </row>
    <row r="5253" spans="1:7" x14ac:dyDescent="0.4">
      <c r="A5253">
        <v>52</v>
      </c>
      <c r="B5253">
        <v>2012</v>
      </c>
      <c r="C5253" t="s">
        <v>74</v>
      </c>
      <c r="D5253">
        <v>1628</v>
      </c>
      <c r="E5253">
        <f>VLOOKUP(C5253,GDP!A$1:BG$265,54,FALSE)</f>
        <v>27084497539.797394</v>
      </c>
      <c r="F5253">
        <f>VLOOKUP(C5253,Population!A$1:BG$265,54,FALSE)</f>
        <v>10239004</v>
      </c>
      <c r="G5253">
        <f t="shared" si="82"/>
        <v>2645.2277526014632</v>
      </c>
    </row>
    <row r="5254" spans="1:7" x14ac:dyDescent="0.4">
      <c r="A5254">
        <v>53</v>
      </c>
      <c r="B5254">
        <v>2012</v>
      </c>
      <c r="C5254" t="s">
        <v>1954</v>
      </c>
      <c r="D5254">
        <v>1627</v>
      </c>
      <c r="E5254">
        <f>VLOOKUP(C5254,GDP!A$1:BG$265,54,FALSE)</f>
        <v>8560547314679.2783</v>
      </c>
      <c r="F5254">
        <f>VLOOKUP(C5254,Population!A$1:BG$265,54,FALSE)</f>
        <v>1350695000</v>
      </c>
      <c r="G5254">
        <f t="shared" si="82"/>
        <v>6337.8833227925461</v>
      </c>
    </row>
    <row r="5255" spans="1:7" x14ac:dyDescent="0.4">
      <c r="A5255">
        <v>54</v>
      </c>
      <c r="B5255">
        <v>2012</v>
      </c>
      <c r="C5255" t="s">
        <v>505</v>
      </c>
      <c r="D5255">
        <v>1617</v>
      </c>
      <c r="E5255">
        <f>VLOOKUP(C5255,GDP!A$1:BG$265,54,FALSE)</f>
        <v>257296579579.34592</v>
      </c>
      <c r="F5255">
        <f>VLOOKUP(C5255,Population!A$1:BG$265,54,FALSE)</f>
        <v>7910500</v>
      </c>
      <c r="G5255">
        <f t="shared" si="82"/>
        <v>32525.956586732307</v>
      </c>
    </row>
    <row r="5256" spans="1:7" x14ac:dyDescent="0.4">
      <c r="A5256">
        <v>55</v>
      </c>
      <c r="B5256">
        <v>2012</v>
      </c>
      <c r="C5256" t="s">
        <v>637</v>
      </c>
      <c r="D5256">
        <v>1605</v>
      </c>
      <c r="E5256">
        <f>VLOOKUP(C5256,GDP!A$1:BG$265,54,FALSE)</f>
        <v>45044112939.368713</v>
      </c>
      <c r="F5256">
        <f>VLOOKUP(C5256,Population!A$1:BG$265,54,FALSE)</f>
        <v>10886668</v>
      </c>
      <c r="G5256">
        <f t="shared" si="82"/>
        <v>4137.5481404750026</v>
      </c>
    </row>
    <row r="5257" spans="1:7" x14ac:dyDescent="0.4">
      <c r="A5257">
        <v>55</v>
      </c>
      <c r="B5257">
        <v>2012</v>
      </c>
      <c r="C5257" t="s">
        <v>2038</v>
      </c>
      <c r="D5257">
        <v>1605</v>
      </c>
      <c r="E5257">
        <f>VLOOKUP(C5257,GDP!A$1:BG$265,54,FALSE)</f>
        <v>12442747897.222303</v>
      </c>
      <c r="F5257">
        <f>VLOOKUP(C5257,Population!A$1:BG$265,54,FALSE)</f>
        <v>16006670</v>
      </c>
      <c r="G5257">
        <f t="shared" si="82"/>
        <v>777.34768675947612</v>
      </c>
    </row>
    <row r="5258" spans="1:7" x14ac:dyDescent="0.4">
      <c r="A5258">
        <v>57</v>
      </c>
      <c r="B5258">
        <v>2012</v>
      </c>
      <c r="C5258" t="s">
        <v>100</v>
      </c>
      <c r="D5258">
        <v>1604</v>
      </c>
      <c r="E5258">
        <f>VLOOKUP(C5258,GDP!A$1:BG$265,54,FALSE)</f>
        <v>409425234155.26318</v>
      </c>
      <c r="F5258">
        <f>VLOOKUP(C5258,Population!A$1:BG$265,54,FALSE)</f>
        <v>8429991</v>
      </c>
      <c r="G5258">
        <f t="shared" si="82"/>
        <v>48567.695286420021</v>
      </c>
    </row>
    <row r="5259" spans="1:7" x14ac:dyDescent="0.4">
      <c r="A5259">
        <v>58</v>
      </c>
      <c r="B5259">
        <v>2012</v>
      </c>
      <c r="C5259" t="s">
        <v>1629</v>
      </c>
      <c r="D5259">
        <v>1602</v>
      </c>
      <c r="E5259">
        <f>VLOOKUP(C5259,GDP!A$1:BG$265,54,FALSE)</f>
        <v>93413992955.897171</v>
      </c>
      <c r="F5259">
        <f>VLOOKUP(C5259,Population!A$1:BG$265,54,FALSE)</f>
        <v>5407579</v>
      </c>
      <c r="G5259">
        <f t="shared" si="82"/>
        <v>17274.642304050882</v>
      </c>
    </row>
    <row r="5260" spans="1:7" x14ac:dyDescent="0.4">
      <c r="A5260">
        <v>59</v>
      </c>
      <c r="B5260">
        <v>2012</v>
      </c>
      <c r="C5260" t="s">
        <v>1302</v>
      </c>
      <c r="D5260">
        <v>1600</v>
      </c>
      <c r="E5260">
        <f>VLOOKUP(C5260,GDP!A$1:BG$265,54,FALSE)</f>
        <v>46352802765.576324</v>
      </c>
      <c r="F5260">
        <f>VLOOKUP(C5260,Population!A$1:BG$265,54,FALSE)</f>
        <v>2057159</v>
      </c>
      <c r="G5260">
        <f t="shared" si="82"/>
        <v>22532.435638458828</v>
      </c>
    </row>
    <row r="5261" spans="1:7" x14ac:dyDescent="0.4">
      <c r="A5261">
        <v>60</v>
      </c>
      <c r="B5261">
        <v>2012</v>
      </c>
      <c r="C5261" t="s">
        <v>1944</v>
      </c>
      <c r="D5261">
        <v>1595</v>
      </c>
      <c r="E5261">
        <f>VLOOKUP(C5261,GDP!A$1:BG$265,54,FALSE)</f>
        <v>65685102554.875854</v>
      </c>
      <c r="F5261">
        <f>VLOOKUP(C5261,Population!A$1:BG$265,54,FALSE)</f>
        <v>9464495</v>
      </c>
      <c r="G5261">
        <f t="shared" si="82"/>
        <v>6940.1592535973505</v>
      </c>
    </row>
    <row r="5262" spans="1:7" x14ac:dyDescent="0.4">
      <c r="A5262">
        <v>61</v>
      </c>
      <c r="B5262">
        <v>2012</v>
      </c>
      <c r="C5262" t="s">
        <v>2120</v>
      </c>
      <c r="D5262">
        <v>1586</v>
      </c>
      <c r="E5262">
        <f>VLOOKUP(C5262,GDP!A$1:BG$265,54,FALSE)</f>
        <v>25503370699.201523</v>
      </c>
      <c r="F5262">
        <f>VLOOKUP(C5262,Population!A$1:BG$265,54,FALSE)</f>
        <v>14699937</v>
      </c>
      <c r="G5262">
        <f t="shared" si="82"/>
        <v>1734.9306122333396</v>
      </c>
    </row>
    <row r="5263" spans="1:7" x14ac:dyDescent="0.4">
      <c r="A5263">
        <v>61</v>
      </c>
      <c r="B5263">
        <v>2012</v>
      </c>
      <c r="C5263" t="s">
        <v>709</v>
      </c>
      <c r="D5263">
        <v>1586</v>
      </c>
      <c r="E5263">
        <f>VLOOKUP(C5263,GDP!A$1:BG$265,54,FALSE)</f>
        <v>29104437355.039524</v>
      </c>
      <c r="F5263">
        <f>VLOOKUP(C5263,Population!A$1:BG$265,54,FALSE)</f>
        <v>21082383</v>
      </c>
      <c r="G5263">
        <f t="shared" si="82"/>
        <v>1380.509848200724</v>
      </c>
    </row>
    <row r="5264" spans="1:7" x14ac:dyDescent="0.4">
      <c r="A5264">
        <v>61</v>
      </c>
      <c r="B5264">
        <v>2012</v>
      </c>
      <c r="C5264" t="s">
        <v>815</v>
      </c>
      <c r="D5264">
        <v>1586</v>
      </c>
      <c r="E5264">
        <f>VLOOKUP(C5264,GDP!A$1:BG$265,54,FALSE)</f>
        <v>1824288757447.5667</v>
      </c>
      <c r="F5264">
        <f>VLOOKUP(C5264,Population!A$1:BG$265,54,FALSE)</f>
        <v>34750545</v>
      </c>
      <c r="G5264">
        <f t="shared" si="82"/>
        <v>52496.694870470856</v>
      </c>
    </row>
    <row r="5265" spans="1:7" x14ac:dyDescent="0.4">
      <c r="A5265">
        <v>64</v>
      </c>
      <c r="B5265">
        <v>2012</v>
      </c>
      <c r="C5265" t="s">
        <v>851</v>
      </c>
      <c r="D5265">
        <v>1580</v>
      </c>
      <c r="E5265">
        <f>VLOOKUP(C5265,GDP!A$1:BG$265,54,FALSE)</f>
        <v>218000986222.63867</v>
      </c>
      <c r="F5265">
        <f>VLOOKUP(C5265,Population!A$1:BG$265,54,FALSE)</f>
        <v>32776571</v>
      </c>
      <c r="G5265">
        <f t="shared" si="82"/>
        <v>6651.122419811355</v>
      </c>
    </row>
    <row r="5266" spans="1:7" x14ac:dyDescent="0.4">
      <c r="A5266">
        <v>64</v>
      </c>
      <c r="B5266">
        <v>2012</v>
      </c>
      <c r="C5266" t="s">
        <v>351</v>
      </c>
      <c r="D5266">
        <v>1580</v>
      </c>
      <c r="E5266" t="e">
        <f>VLOOKUP(C5266,GDP!A$1:BG$265,54,FALSE)</f>
        <v>#N/A</v>
      </c>
      <c r="F5266" t="e">
        <f>VLOOKUP(C5266,Population!A$1:BG$265,54,FALSE)</f>
        <v>#N/A</v>
      </c>
      <c r="G5266" t="str">
        <f t="shared" si="82"/>
        <v>.</v>
      </c>
    </row>
    <row r="5267" spans="1:7" x14ac:dyDescent="0.4">
      <c r="A5267">
        <v>66</v>
      </c>
      <c r="B5267">
        <v>2012</v>
      </c>
      <c r="C5267" t="s">
        <v>2260</v>
      </c>
      <c r="D5267">
        <v>1577</v>
      </c>
      <c r="E5267" t="e">
        <f>VLOOKUP(C5267,GDP!A$1:BG$265,54,FALSE)</f>
        <v>#N/A</v>
      </c>
      <c r="F5267" t="e">
        <f>VLOOKUP(C5267,Population!A$1:BG$265,54,FALSE)</f>
        <v>#N/A</v>
      </c>
      <c r="G5267" t="str">
        <f t="shared" si="82"/>
        <v>.</v>
      </c>
    </row>
    <row r="5268" spans="1:7" x14ac:dyDescent="0.4">
      <c r="A5268">
        <v>67</v>
      </c>
      <c r="B5268">
        <v>2012</v>
      </c>
      <c r="C5268" t="s">
        <v>719</v>
      </c>
      <c r="D5268">
        <v>1576</v>
      </c>
      <c r="E5268">
        <f>VLOOKUP(C5268,GDP!A$1:BG$265,54,FALSE)</f>
        <v>176192886551.39679</v>
      </c>
      <c r="F5268">
        <f>VLOOKUP(C5268,Population!A$1:BG$265,54,FALSE)</f>
        <v>4408100</v>
      </c>
      <c r="G5268">
        <f t="shared" si="82"/>
        <v>39970.256244503704</v>
      </c>
    </row>
    <row r="5269" spans="1:7" x14ac:dyDescent="0.4">
      <c r="A5269">
        <v>68</v>
      </c>
      <c r="B5269">
        <v>2012</v>
      </c>
      <c r="C5269" t="s">
        <v>1147</v>
      </c>
      <c r="D5269">
        <v>1574</v>
      </c>
      <c r="E5269">
        <f>VLOOKUP(C5269,GDP!A$1:BG$265,54,FALSE)</f>
        <v>396332702639.49622</v>
      </c>
      <c r="F5269">
        <f>VLOOKUP(C5269,Population!A$1:BG$265,54,FALSE)</f>
        <v>52998213</v>
      </c>
      <c r="G5269">
        <f t="shared" si="82"/>
        <v>7478.2276647610024</v>
      </c>
    </row>
    <row r="5270" spans="1:7" x14ac:dyDescent="0.4">
      <c r="A5270">
        <v>69</v>
      </c>
      <c r="B5270">
        <v>2012</v>
      </c>
      <c r="C5270" t="s">
        <v>2015</v>
      </c>
      <c r="D5270">
        <v>1568</v>
      </c>
      <c r="E5270">
        <f>VLOOKUP(C5270,GDP!A$1:BG$265,54,FALSE)</f>
        <v>81873662518.823807</v>
      </c>
      <c r="F5270">
        <f>VLOOKUP(C5270,Population!A$1:BG$265,54,FALSE)</f>
        <v>6198258</v>
      </c>
      <c r="G5270">
        <f t="shared" si="82"/>
        <v>13209.140780978109</v>
      </c>
    </row>
    <row r="5271" spans="1:7" x14ac:dyDescent="0.4">
      <c r="A5271">
        <v>70</v>
      </c>
      <c r="B5271">
        <v>2012</v>
      </c>
      <c r="C5271" t="s">
        <v>2107</v>
      </c>
      <c r="D5271">
        <v>1566</v>
      </c>
      <c r="E5271">
        <f>VLOOKUP(C5271,GDP!A$1:BG$265,54,FALSE)</f>
        <v>23114293018.510109</v>
      </c>
      <c r="F5271">
        <f>VLOOKUP(C5271,Population!A$1:BG$265,54,FALSE)</f>
        <v>36306796</v>
      </c>
      <c r="G5271">
        <f t="shared" si="82"/>
        <v>636.63819353572558</v>
      </c>
    </row>
    <row r="5272" spans="1:7" x14ac:dyDescent="0.4">
      <c r="A5272">
        <v>71</v>
      </c>
      <c r="B5272">
        <v>2012</v>
      </c>
      <c r="C5272" t="s">
        <v>727</v>
      </c>
      <c r="D5272">
        <v>1563</v>
      </c>
      <c r="E5272">
        <f>VLOOKUP(C5272,GDP!A$1:BG$265,54,FALSE)</f>
        <v>209058991952.12546</v>
      </c>
      <c r="F5272">
        <f>VLOOKUP(C5272,Population!A$1:BG$265,54,FALSE)</f>
        <v>37565847</v>
      </c>
      <c r="G5272">
        <f t="shared" si="82"/>
        <v>5565.1345210484797</v>
      </c>
    </row>
    <row r="5273" spans="1:7" x14ac:dyDescent="0.4">
      <c r="A5273">
        <v>72</v>
      </c>
      <c r="B5273">
        <v>2012</v>
      </c>
      <c r="C5273" t="s">
        <v>1180</v>
      </c>
      <c r="D5273">
        <v>1560</v>
      </c>
      <c r="E5273">
        <f>VLOOKUP(C5273,GDP!A$1:BG$265,54,FALSE)</f>
        <v>14800165406.77334</v>
      </c>
      <c r="F5273">
        <f>VLOOKUP(C5273,Population!A$1:BG$265,54,FALSE)</f>
        <v>2840992</v>
      </c>
      <c r="G5273">
        <f t="shared" si="82"/>
        <v>5209.5061889555973</v>
      </c>
    </row>
    <row r="5274" spans="1:7" x14ac:dyDescent="0.4">
      <c r="A5274">
        <v>73</v>
      </c>
      <c r="B5274">
        <v>2012</v>
      </c>
      <c r="C5274" t="s">
        <v>1988</v>
      </c>
      <c r="D5274">
        <v>1549</v>
      </c>
      <c r="E5274">
        <f>VLOOKUP(C5274,GDP!A$1:BG$265,54,FALSE)</f>
        <v>50388454861.111122</v>
      </c>
      <c r="F5274">
        <f>VLOOKUP(C5274,Population!A$1:BG$265,54,FALSE)</f>
        <v>15271056</v>
      </c>
      <c r="G5274">
        <f t="shared" si="82"/>
        <v>3299.6051393637167</v>
      </c>
    </row>
    <row r="5275" spans="1:7" x14ac:dyDescent="0.4">
      <c r="A5275">
        <v>74</v>
      </c>
      <c r="B5275">
        <v>2012</v>
      </c>
      <c r="C5275" t="s">
        <v>522</v>
      </c>
      <c r="D5275">
        <v>1545</v>
      </c>
      <c r="E5275">
        <f>VLOOKUP(C5275,GDP!A$1:BG$265,54,FALSE)</f>
        <v>98266306615.363235</v>
      </c>
      <c r="F5275">
        <f>VLOOKUP(C5275,Population!A$1:BG$265,54,FALSE)</f>
        <v>33333789</v>
      </c>
      <c r="G5275">
        <f t="shared" si="82"/>
        <v>2947.9488999994342</v>
      </c>
    </row>
    <row r="5276" spans="1:7" x14ac:dyDescent="0.4">
      <c r="A5276">
        <v>75</v>
      </c>
      <c r="B5276">
        <v>2012</v>
      </c>
      <c r="C5276" t="s">
        <v>1980</v>
      </c>
      <c r="D5276">
        <v>1542</v>
      </c>
      <c r="E5276">
        <f>VLOOKUP(C5276,GDP!A$1:BG$265,54,FALSE)</f>
        <v>17171468468.569054</v>
      </c>
      <c r="F5276">
        <f>VLOOKUP(C5276,Population!A$1:BG$265,54,FALSE)</f>
        <v>1756817</v>
      </c>
      <c r="G5276">
        <f t="shared" si="82"/>
        <v>9774.193025550785</v>
      </c>
    </row>
    <row r="5277" spans="1:7" x14ac:dyDescent="0.4">
      <c r="A5277">
        <v>76</v>
      </c>
      <c r="B5277">
        <v>2012</v>
      </c>
      <c r="C5277" t="s">
        <v>2282</v>
      </c>
      <c r="D5277">
        <v>1537</v>
      </c>
      <c r="E5277">
        <f>VLOOKUP(C5277,GDP!A$1:BG$265,54,FALSE)</f>
        <v>0</v>
      </c>
      <c r="F5277">
        <f>VLOOKUP(C5277,Population!A$1:BG$265,54,FALSE)</f>
        <v>20420701</v>
      </c>
      <c r="G5277" t="str">
        <f t="shared" si="82"/>
        <v>.</v>
      </c>
    </row>
    <row r="5278" spans="1:7" x14ac:dyDescent="0.4">
      <c r="A5278">
        <v>76</v>
      </c>
      <c r="B5278">
        <v>2012</v>
      </c>
      <c r="C5278" t="s">
        <v>529</v>
      </c>
      <c r="D5278">
        <v>1537</v>
      </c>
      <c r="E5278">
        <f>VLOOKUP(C5278,GDP!A$1:BG$265,54,FALSE)</f>
        <v>21386152999.999996</v>
      </c>
      <c r="F5278">
        <f>VLOOKUP(C5278,Population!A$1:BG$265,54,FALSE)</f>
        <v>6221246</v>
      </c>
      <c r="G5278">
        <f t="shared" si="82"/>
        <v>3437.5996384004097</v>
      </c>
    </row>
    <row r="5279" spans="1:7" x14ac:dyDescent="0.4">
      <c r="A5279">
        <v>78</v>
      </c>
      <c r="B5279">
        <v>2012</v>
      </c>
      <c r="C5279" t="s">
        <v>2058</v>
      </c>
      <c r="D5279">
        <v>1533</v>
      </c>
      <c r="E5279">
        <f>VLOOKUP(C5279,GDP!A$1:BG$265,54,FALSE)</f>
        <v>76689206762.02861</v>
      </c>
      <c r="F5279">
        <f>VLOOKUP(C5279,Population!A$1:BG$265,54,FALSE)</f>
        <v>3464644</v>
      </c>
      <c r="G5279">
        <f t="shared" si="82"/>
        <v>22134.801371231391</v>
      </c>
    </row>
    <row r="5280" spans="1:7" x14ac:dyDescent="0.4">
      <c r="A5280">
        <v>79</v>
      </c>
      <c r="B5280">
        <v>2012</v>
      </c>
      <c r="C5280" t="s">
        <v>1933</v>
      </c>
      <c r="D5280">
        <v>1531</v>
      </c>
      <c r="E5280">
        <f>VLOOKUP(C5280,GDP!A$1:BG$265,54,FALSE)</f>
        <v>10619320048.585737</v>
      </c>
      <c r="F5280">
        <f>VLOOKUP(C5280,Population!A$1:BG$265,54,FALSE)</f>
        <v>2881922</v>
      </c>
      <c r="G5280">
        <f t="shared" si="82"/>
        <v>3684.8048103264896</v>
      </c>
    </row>
    <row r="5281" spans="1:7" x14ac:dyDescent="0.4">
      <c r="A5281">
        <v>80</v>
      </c>
      <c r="B5281">
        <v>2012</v>
      </c>
      <c r="C5281" t="s">
        <v>2287</v>
      </c>
      <c r="D5281">
        <v>1529</v>
      </c>
      <c r="E5281">
        <f>VLOOKUP(C5281,GDP!A$1:BG$265,54,FALSE)</f>
        <v>9745251126.0109043</v>
      </c>
      <c r="F5281">
        <f>VLOOKUP(C5281,Population!A$1:BG$265,54,FALSE)</f>
        <v>2074036</v>
      </c>
      <c r="G5281">
        <f t="shared" si="82"/>
        <v>4698.689475983495</v>
      </c>
    </row>
    <row r="5282" spans="1:7" x14ac:dyDescent="0.4">
      <c r="A5282">
        <v>81</v>
      </c>
      <c r="B5282">
        <v>2012</v>
      </c>
      <c r="C5282" t="s">
        <v>1261</v>
      </c>
      <c r="D5282">
        <v>1524</v>
      </c>
      <c r="E5282">
        <f>VLOOKUP(C5282,GDP!A$1:BG$265,54,FALSE)</f>
        <v>14225310518.785645</v>
      </c>
      <c r="F5282">
        <f>VLOOKUP(C5282,Population!A$1:BG$265,54,FALSE)</f>
        <v>13703513</v>
      </c>
      <c r="G5282">
        <f t="shared" si="82"/>
        <v>1038.0776461324658</v>
      </c>
    </row>
    <row r="5283" spans="1:7" x14ac:dyDescent="0.4">
      <c r="A5283">
        <v>82</v>
      </c>
      <c r="B5283">
        <v>2012</v>
      </c>
      <c r="C5283" t="s">
        <v>1981</v>
      </c>
      <c r="D5283">
        <v>1513</v>
      </c>
      <c r="E5283">
        <f>VLOOKUP(C5283,GDP!A$1:BG$265,54,FALSE)</f>
        <v>15846474595.773029</v>
      </c>
      <c r="F5283">
        <f>VLOOKUP(C5283,Population!A$1:BG$265,54,FALSE)</f>
        <v>3825000</v>
      </c>
      <c r="G5283">
        <f t="shared" si="82"/>
        <v>4142.8691753654975</v>
      </c>
    </row>
    <row r="5284" spans="1:7" x14ac:dyDescent="0.4">
      <c r="A5284">
        <v>83</v>
      </c>
      <c r="B5284">
        <v>2012</v>
      </c>
      <c r="C5284" t="s">
        <v>2028</v>
      </c>
      <c r="D5284">
        <v>1510</v>
      </c>
      <c r="E5284">
        <f>VLOOKUP(C5284,GDP!A$1:BG$265,54,FALSE)</f>
        <v>28119996053.251122</v>
      </c>
      <c r="F5284">
        <f>VLOOKUP(C5284,Population!A$1:BG$265,54,FALSE)</f>
        <v>2034319</v>
      </c>
      <c r="G5284">
        <f t="shared" si="82"/>
        <v>13822.805594034722</v>
      </c>
    </row>
    <row r="5285" spans="1:7" x14ac:dyDescent="0.4">
      <c r="A5285">
        <v>83</v>
      </c>
      <c r="B5285">
        <v>2012</v>
      </c>
      <c r="C5285" t="s">
        <v>1929</v>
      </c>
      <c r="D5285">
        <v>1510</v>
      </c>
      <c r="E5285">
        <f>VLOOKUP(C5285,GDP!A$1:BG$265,54,FALSE)</f>
        <v>12319784787.298746</v>
      </c>
      <c r="F5285">
        <f>VLOOKUP(C5285,Population!A$1:BG$265,54,FALSE)</f>
        <v>2900401</v>
      </c>
      <c r="G5285">
        <f t="shared" si="82"/>
        <v>4247.6143082624594</v>
      </c>
    </row>
    <row r="5286" spans="1:7" x14ac:dyDescent="0.4">
      <c r="A5286">
        <v>85</v>
      </c>
      <c r="B5286">
        <v>2012</v>
      </c>
      <c r="C5286" t="s">
        <v>1046</v>
      </c>
      <c r="D5286">
        <v>1506</v>
      </c>
      <c r="E5286">
        <f>VLOOKUP(C5286,GDP!A$1:BG$265,54,FALSE)</f>
        <v>735974843360</v>
      </c>
      <c r="F5286">
        <f>VLOOKUP(C5286,Population!A$1:BG$265,54,FALSE)</f>
        <v>29086357</v>
      </c>
      <c r="G5286">
        <f t="shared" si="82"/>
        <v>25303.09462130304</v>
      </c>
    </row>
    <row r="5287" spans="1:7" x14ac:dyDescent="0.4">
      <c r="A5287">
        <v>86</v>
      </c>
      <c r="B5287">
        <v>2012</v>
      </c>
      <c r="C5287" t="s">
        <v>1983</v>
      </c>
      <c r="D5287">
        <v>1505</v>
      </c>
      <c r="E5287">
        <f>VLOOKUP(C5287,GDP!A$1:BG$265,54,FALSE)</f>
        <v>7504778989.4766159</v>
      </c>
      <c r="F5287">
        <f>VLOOKUP(C5287,Population!A$1:BG$265,54,FALSE)</f>
        <v>11281469</v>
      </c>
      <c r="G5287">
        <f t="shared" si="82"/>
        <v>665.23065298292408</v>
      </c>
    </row>
    <row r="5288" spans="1:7" x14ac:dyDescent="0.4">
      <c r="A5288">
        <v>87</v>
      </c>
      <c r="B5288">
        <v>2012</v>
      </c>
      <c r="C5288" t="s">
        <v>1941</v>
      </c>
      <c r="D5288">
        <v>1496</v>
      </c>
      <c r="E5288">
        <f>VLOOKUP(C5288,GDP!A$1:BG$265,54,FALSE)</f>
        <v>30749308510.638298</v>
      </c>
      <c r="F5288">
        <f>VLOOKUP(C5288,Population!A$1:BG$265,54,FALSE)</f>
        <v>1300217</v>
      </c>
      <c r="G5288">
        <f t="shared" si="82"/>
        <v>23649.366613910061</v>
      </c>
    </row>
    <row r="5289" spans="1:7" x14ac:dyDescent="0.4">
      <c r="A5289">
        <v>87</v>
      </c>
      <c r="B5289">
        <v>2012</v>
      </c>
      <c r="C5289" t="s">
        <v>1972</v>
      </c>
      <c r="D5289">
        <v>1496</v>
      </c>
      <c r="E5289">
        <f>VLOOKUP(C5289,GDP!A$1:BG$265,54,FALSE)</f>
        <v>23043864510.054344</v>
      </c>
      <c r="F5289">
        <f>VLOOKUP(C5289,Population!A$1:BG$265,54,FALSE)</f>
        <v>1322696</v>
      </c>
      <c r="G5289">
        <f t="shared" si="82"/>
        <v>17421.890222737758</v>
      </c>
    </row>
    <row r="5290" spans="1:7" x14ac:dyDescent="0.4">
      <c r="A5290">
        <v>89</v>
      </c>
      <c r="B5290">
        <v>2012</v>
      </c>
      <c r="C5290" t="s">
        <v>1474</v>
      </c>
      <c r="D5290">
        <v>1488</v>
      </c>
      <c r="E5290">
        <f>VLOOKUP(C5290,GDP!A$1:BG$265,54,FALSE)</f>
        <v>113923162050.11102</v>
      </c>
      <c r="F5290">
        <f>VLOOKUP(C5290,Population!A$1:BG$265,54,FALSE)</f>
        <v>25096150</v>
      </c>
      <c r="G5290">
        <f t="shared" si="82"/>
        <v>4539.4676892715024</v>
      </c>
    </row>
    <row r="5291" spans="1:7" x14ac:dyDescent="0.4">
      <c r="A5291">
        <v>90</v>
      </c>
      <c r="B5291">
        <v>2012</v>
      </c>
      <c r="C5291" t="s">
        <v>2004</v>
      </c>
      <c r="D5291">
        <v>1486</v>
      </c>
      <c r="E5291">
        <f>VLOOKUP(C5291,GDP!A$1:BG$265,54,FALSE)</f>
        <v>30937277605.633804</v>
      </c>
      <c r="F5291">
        <f>VLOOKUP(C5291,Population!A$1:BG$265,54,FALSE)</f>
        <v>7992573</v>
      </c>
      <c r="G5291">
        <f t="shared" si="82"/>
        <v>3870.7532112166887</v>
      </c>
    </row>
    <row r="5292" spans="1:7" x14ac:dyDescent="0.4">
      <c r="A5292">
        <v>91</v>
      </c>
      <c r="B5292">
        <v>2012</v>
      </c>
      <c r="C5292" t="s">
        <v>2003</v>
      </c>
      <c r="D5292">
        <v>1485</v>
      </c>
      <c r="E5292">
        <f>VLOOKUP(C5292,GDP!A$1:BG$265,54,FALSE)</f>
        <v>14292008745.401661</v>
      </c>
      <c r="F5292">
        <f>VLOOKUP(C5292,Population!A$1:BG$265,54,FALSE)</f>
        <v>320716</v>
      </c>
      <c r="G5292">
        <f t="shared" si="82"/>
        <v>44562.818024051376</v>
      </c>
    </row>
    <row r="5293" spans="1:7" x14ac:dyDescent="0.4">
      <c r="A5293">
        <v>92</v>
      </c>
      <c r="B5293">
        <v>2012</v>
      </c>
      <c r="C5293" t="s">
        <v>2072</v>
      </c>
      <c r="D5293">
        <v>1478</v>
      </c>
      <c r="E5293">
        <f>VLOOKUP(C5293,GDP!A$1:BG$265,54,FALSE)</f>
        <v>186833516483.51648</v>
      </c>
      <c r="F5293">
        <f>VLOOKUP(C5293,Population!A$1:BG$265,54,FALSE)</f>
        <v>2109568</v>
      </c>
      <c r="G5293">
        <f t="shared" si="82"/>
        <v>88564.822979641554</v>
      </c>
    </row>
    <row r="5294" spans="1:7" x14ac:dyDescent="0.4">
      <c r="A5294">
        <v>93</v>
      </c>
      <c r="B5294">
        <v>2012</v>
      </c>
      <c r="C5294" t="s">
        <v>1932</v>
      </c>
      <c r="D5294">
        <v>1476</v>
      </c>
      <c r="E5294">
        <f>VLOOKUP(C5294,GDP!A$1:BG$265,54,FALSE)</f>
        <v>374590605854.32269</v>
      </c>
      <c r="F5294">
        <f>VLOOKUP(C5294,Population!A$1:BG$265,54,FALSE)</f>
        <v>8900453</v>
      </c>
      <c r="G5294">
        <f t="shared" si="82"/>
        <v>42086.689953233021</v>
      </c>
    </row>
    <row r="5295" spans="1:7" x14ac:dyDescent="0.4">
      <c r="A5295">
        <v>94</v>
      </c>
      <c r="B5295">
        <v>2012</v>
      </c>
      <c r="C5295" t="s">
        <v>2026</v>
      </c>
      <c r="D5295">
        <v>1468</v>
      </c>
      <c r="E5295">
        <f>VLOOKUP(C5295,GDP!A$1:BG$265,54,FALSE)</f>
        <v>42848195256.214157</v>
      </c>
      <c r="F5295">
        <f>VLOOKUP(C5295,Population!A$1:BG$265,54,FALSE)</f>
        <v>2987773</v>
      </c>
      <c r="G5295">
        <f t="shared" si="82"/>
        <v>14341.18162799321</v>
      </c>
    </row>
    <row r="5296" spans="1:7" x14ac:dyDescent="0.4">
      <c r="A5296">
        <v>95</v>
      </c>
      <c r="B5296">
        <v>2012</v>
      </c>
      <c r="C5296" t="s">
        <v>750</v>
      </c>
      <c r="D5296">
        <v>1465</v>
      </c>
      <c r="E5296">
        <f>VLOOKUP(C5296,GDP!A$1:BG$265,54,FALSE)</f>
        <v>174070025008.93173</v>
      </c>
      <c r="F5296">
        <f>VLOOKUP(C5296,Population!A$1:BG$265,54,FALSE)</f>
        <v>3395556</v>
      </c>
      <c r="G5296">
        <f t="shared" si="82"/>
        <v>51264.071335867156</v>
      </c>
    </row>
    <row r="5297" spans="1:7" x14ac:dyDescent="0.4">
      <c r="A5297">
        <v>96</v>
      </c>
      <c r="B5297">
        <v>2012</v>
      </c>
      <c r="C5297" t="s">
        <v>591</v>
      </c>
      <c r="D5297">
        <v>1462</v>
      </c>
      <c r="E5297">
        <f>VLOOKUP(C5297,GDP!A$1:BG$265,54,FALSE)</f>
        <v>7890216507.689127</v>
      </c>
      <c r="F5297">
        <f>VLOOKUP(C5297,Population!A$1:BG$265,54,FALSE)</f>
        <v>10289210</v>
      </c>
      <c r="G5297">
        <f t="shared" si="82"/>
        <v>766.84376231888814</v>
      </c>
    </row>
    <row r="5298" spans="1:7" x14ac:dyDescent="0.4">
      <c r="A5298">
        <v>97</v>
      </c>
      <c r="B5298">
        <v>2012</v>
      </c>
      <c r="C5298" t="s">
        <v>1961</v>
      </c>
      <c r="D5298">
        <v>1455</v>
      </c>
      <c r="E5298">
        <f>VLOOKUP(C5298,GDP!A$1:BG$265,54,FALSE)</f>
        <v>25041372221.508415</v>
      </c>
      <c r="F5298">
        <f>VLOOKUP(C5298,Population!A$1:BG$265,54,FALSE)</f>
        <v>1135062</v>
      </c>
      <c r="G5298">
        <f t="shared" si="82"/>
        <v>22061.677883241988</v>
      </c>
    </row>
    <row r="5299" spans="1:7" x14ac:dyDescent="0.4">
      <c r="A5299">
        <v>98</v>
      </c>
      <c r="B5299">
        <v>2012</v>
      </c>
      <c r="C5299" t="s">
        <v>1939</v>
      </c>
      <c r="D5299">
        <v>1447</v>
      </c>
      <c r="E5299">
        <f>VLOOKUP(C5299,GDP!A$1:BG$265,54,FALSE)</f>
        <v>11166063466.562302</v>
      </c>
      <c r="F5299">
        <f>VLOOKUP(C5299,Population!A$1:BG$265,54,FALSE)</f>
        <v>16571216</v>
      </c>
      <c r="G5299">
        <f t="shared" si="82"/>
        <v>673.82281822663481</v>
      </c>
    </row>
    <row r="5300" spans="1:7" x14ac:dyDescent="0.4">
      <c r="A5300">
        <v>99</v>
      </c>
      <c r="B5300">
        <v>2012</v>
      </c>
      <c r="C5300" t="s">
        <v>2002</v>
      </c>
      <c r="D5300">
        <v>1443</v>
      </c>
      <c r="E5300">
        <f>VLOOKUP(C5300,GDP!A$1:BG$265,54,FALSE)</f>
        <v>225571853194.34769</v>
      </c>
      <c r="F5300">
        <f>VLOOKUP(C5300,Population!A$1:BG$265,54,FALSE)</f>
        <v>4599533</v>
      </c>
      <c r="G5300">
        <f t="shared" si="82"/>
        <v>49042.338253546106</v>
      </c>
    </row>
    <row r="5301" spans="1:7" x14ac:dyDescent="0.4">
      <c r="A5301">
        <v>100</v>
      </c>
      <c r="B5301">
        <v>2012</v>
      </c>
      <c r="C5301" t="s">
        <v>2285</v>
      </c>
      <c r="D5301">
        <v>1439</v>
      </c>
      <c r="E5301">
        <f>VLOOKUP(C5301,GDP!A$1:BG$265,54,FALSE)</f>
        <v>29306223081.145813</v>
      </c>
      <c r="F5301">
        <f>VLOOKUP(C5301,Population!A$1:BG$265,54,FALSE)</f>
        <v>68978682</v>
      </c>
      <c r="G5301">
        <f t="shared" si="82"/>
        <v>424.85913374143354</v>
      </c>
    </row>
    <row r="5302" spans="1:7" x14ac:dyDescent="0.4">
      <c r="A5302">
        <v>1</v>
      </c>
      <c r="B5302">
        <v>2013</v>
      </c>
      <c r="C5302" t="s">
        <v>51</v>
      </c>
      <c r="D5302">
        <v>2132</v>
      </c>
      <c r="E5302">
        <f>VLOOKUP(C5302,GDP!A$1:BG$265,55,FALSE)</f>
        <v>2472806919901.6743</v>
      </c>
      <c r="F5302">
        <f>VLOOKUP(C5302,Population!A$1:BG$265,55,FALSE)</f>
        <v>202408632</v>
      </c>
      <c r="G5302">
        <f t="shared" si="82"/>
        <v>12216.904464339616</v>
      </c>
    </row>
    <row r="5303" spans="1:7" x14ac:dyDescent="0.4">
      <c r="A5303">
        <v>2</v>
      </c>
      <c r="B5303">
        <v>2013</v>
      </c>
      <c r="C5303" t="s">
        <v>140</v>
      </c>
      <c r="D5303">
        <v>2104</v>
      </c>
      <c r="E5303">
        <f>VLOOKUP(C5303,GDP!A$1:BG$265,55,FALSE)</f>
        <v>1361854206549.3877</v>
      </c>
      <c r="F5303">
        <f>VLOOKUP(C5303,Population!A$1:BG$265,55,FALSE)</f>
        <v>46620045</v>
      </c>
      <c r="G5303">
        <f t="shared" si="82"/>
        <v>29211.773745593502</v>
      </c>
    </row>
    <row r="5304" spans="1:7" x14ac:dyDescent="0.4">
      <c r="A5304">
        <v>3</v>
      </c>
      <c r="B5304">
        <v>2013</v>
      </c>
      <c r="C5304" t="s">
        <v>133</v>
      </c>
      <c r="D5304">
        <v>2086</v>
      </c>
      <c r="E5304">
        <f>VLOOKUP(C5304,GDP!A$1:BG$265,55,FALSE)</f>
        <v>3752513503278.4097</v>
      </c>
      <c r="F5304">
        <f>VLOOKUP(C5304,Population!A$1:BG$265,55,FALSE)</f>
        <v>80645605</v>
      </c>
      <c r="G5304">
        <f t="shared" si="82"/>
        <v>46530.911427577608</v>
      </c>
    </row>
    <row r="5305" spans="1:7" x14ac:dyDescent="0.4">
      <c r="A5305">
        <v>4</v>
      </c>
      <c r="B5305">
        <v>2013</v>
      </c>
      <c r="C5305" t="s">
        <v>65</v>
      </c>
      <c r="D5305">
        <v>2021</v>
      </c>
      <c r="E5305">
        <f>VLOOKUP(C5305,GDP!A$1:BG$265,55,FALSE)</f>
        <v>552025140252.24634</v>
      </c>
      <c r="F5305">
        <f>VLOOKUP(C5305,Population!A$1:BG$265,55,FALSE)</f>
        <v>42539925</v>
      </c>
      <c r="G5305">
        <f t="shared" si="82"/>
        <v>12976.636424541095</v>
      </c>
    </row>
    <row r="5306" spans="1:7" x14ac:dyDescent="0.4">
      <c r="A5306">
        <v>5</v>
      </c>
      <c r="B5306">
        <v>2013</v>
      </c>
      <c r="C5306" t="s">
        <v>118</v>
      </c>
      <c r="D5306">
        <v>2004</v>
      </c>
      <c r="E5306">
        <f>VLOOKUP(C5306,GDP!A$1:BG$265,55,FALSE)</f>
        <v>866680000367.26367</v>
      </c>
      <c r="F5306">
        <f>VLOOKUP(C5306,Population!A$1:BG$265,55,FALSE)</f>
        <v>16804432</v>
      </c>
      <c r="G5306">
        <f t="shared" si="82"/>
        <v>51574.48941846197</v>
      </c>
    </row>
    <row r="5307" spans="1:7" x14ac:dyDescent="0.4">
      <c r="A5307">
        <v>6</v>
      </c>
      <c r="B5307">
        <v>2013</v>
      </c>
      <c r="C5307" t="s">
        <v>232</v>
      </c>
      <c r="D5307">
        <v>1934</v>
      </c>
      <c r="E5307">
        <f>VLOOKUP(C5307,GDP!A$1:BG$265,55,FALSE)</f>
        <v>2739818680930.1899</v>
      </c>
      <c r="F5307">
        <f>VLOOKUP(C5307,Population!A$1:BG$265,55,FALSE)</f>
        <v>64128226</v>
      </c>
      <c r="G5307">
        <f t="shared" si="82"/>
        <v>42724.067884400698</v>
      </c>
    </row>
    <row r="5308" spans="1:7" x14ac:dyDescent="0.4">
      <c r="A5308">
        <v>6</v>
      </c>
      <c r="B5308">
        <v>2013</v>
      </c>
      <c r="C5308" t="s">
        <v>399</v>
      </c>
      <c r="D5308">
        <v>1934</v>
      </c>
      <c r="E5308">
        <f>VLOOKUP(C5308,GDP!A$1:BG$265,55,FALSE)</f>
        <v>380191881860.37207</v>
      </c>
      <c r="F5308">
        <f>VLOOKUP(C5308,Population!A$1:BG$265,55,FALSE)</f>
        <v>47342981</v>
      </c>
      <c r="G5308">
        <f t="shared" si="82"/>
        <v>8030.5860304903927</v>
      </c>
    </row>
    <row r="5309" spans="1:7" x14ac:dyDescent="0.4">
      <c r="A5309">
        <v>8</v>
      </c>
      <c r="B5309">
        <v>2013</v>
      </c>
      <c r="C5309" t="s">
        <v>467</v>
      </c>
      <c r="D5309">
        <v>1931</v>
      </c>
      <c r="E5309">
        <f>VLOOKUP(C5309,GDP!A$1:BG$265,55,FALSE)</f>
        <v>226073492966.49509</v>
      </c>
      <c r="F5309">
        <f>VLOOKUP(C5309,Population!A$1:BG$265,55,FALSE)</f>
        <v>10457295</v>
      </c>
      <c r="G5309">
        <f t="shared" si="82"/>
        <v>21618.735338966253</v>
      </c>
    </row>
    <row r="5310" spans="1:7" x14ac:dyDescent="0.4">
      <c r="A5310">
        <v>9</v>
      </c>
      <c r="B5310">
        <v>2013</v>
      </c>
      <c r="C5310" t="s">
        <v>81</v>
      </c>
      <c r="D5310">
        <v>1919</v>
      </c>
      <c r="E5310">
        <f>VLOOKUP(C5310,GDP!A$1:BG$265,55,FALSE)</f>
        <v>57531233350.910088</v>
      </c>
      <c r="F5310">
        <f>VLOOKUP(C5310,Population!A$1:BG$265,55,FALSE)</f>
        <v>3408005</v>
      </c>
      <c r="G5310">
        <f t="shared" si="82"/>
        <v>16881.205676315054</v>
      </c>
    </row>
    <row r="5311" spans="1:7" x14ac:dyDescent="0.4">
      <c r="A5311">
        <v>10</v>
      </c>
      <c r="B5311">
        <v>2013</v>
      </c>
      <c r="C5311" t="s">
        <v>70</v>
      </c>
      <c r="D5311">
        <v>1914</v>
      </c>
      <c r="E5311">
        <f>VLOOKUP(C5311,GDP!A$1:BG$265,55,FALSE)</f>
        <v>278384332694.35901</v>
      </c>
      <c r="F5311">
        <f>VLOOKUP(C5311,Population!A$1:BG$265,55,FALSE)</f>
        <v>17462982</v>
      </c>
      <c r="G5311">
        <f t="shared" si="82"/>
        <v>15941.397219235467</v>
      </c>
    </row>
    <row r="5312" spans="1:7" x14ac:dyDescent="0.4">
      <c r="A5312">
        <v>11</v>
      </c>
      <c r="B5312">
        <v>2013</v>
      </c>
      <c r="C5312" t="s">
        <v>147</v>
      </c>
      <c r="D5312">
        <v>1907</v>
      </c>
      <c r="E5312">
        <f>VLOOKUP(C5312,GDP!A$1:BG$265,55,FALSE)</f>
        <v>2130491320658.6782</v>
      </c>
      <c r="F5312">
        <f>VLOOKUP(C5312,Population!A$1:BG$265,55,FALSE)</f>
        <v>60233948</v>
      </c>
      <c r="G5312">
        <f t="shared" si="82"/>
        <v>35370.275258375528</v>
      </c>
    </row>
    <row r="5313" spans="1:7" x14ac:dyDescent="0.4">
      <c r="A5313">
        <v>12</v>
      </c>
      <c r="B5313">
        <v>2013</v>
      </c>
      <c r="C5313" t="s">
        <v>32</v>
      </c>
      <c r="D5313">
        <v>1882</v>
      </c>
      <c r="E5313">
        <f>VLOOKUP(C5313,GDP!A$1:BG$265,55,FALSE)</f>
        <v>2811077725703.5894</v>
      </c>
      <c r="F5313">
        <f>VLOOKUP(C5313,Population!A$1:BG$265,55,FALSE)</f>
        <v>65998660</v>
      </c>
      <c r="G5313">
        <f t="shared" si="82"/>
        <v>42592.951519070077</v>
      </c>
    </row>
    <row r="5314" spans="1:7" x14ac:dyDescent="0.4">
      <c r="A5314">
        <v>13</v>
      </c>
      <c r="B5314">
        <v>2013</v>
      </c>
      <c r="C5314" t="s">
        <v>2109</v>
      </c>
      <c r="D5314">
        <v>1863</v>
      </c>
      <c r="E5314">
        <f>VLOOKUP(C5314,GDP!A$1:BG$265,55,FALSE)</f>
        <v>16691517000000</v>
      </c>
      <c r="F5314">
        <f>VLOOKUP(C5314,Population!A$1:BG$265,55,FALSE)</f>
        <v>316234505</v>
      </c>
      <c r="G5314">
        <f t="shared" si="82"/>
        <v>52782.086508871005</v>
      </c>
    </row>
    <row r="5315" spans="1:7" x14ac:dyDescent="0.4">
      <c r="A5315">
        <v>14</v>
      </c>
      <c r="B5315">
        <v>2013</v>
      </c>
      <c r="C5315" t="s">
        <v>117</v>
      </c>
      <c r="D5315">
        <v>1852</v>
      </c>
      <c r="E5315">
        <f>VLOOKUP(C5315,GDP!A$1:BG$265,55,FALSE)</f>
        <v>688504173431.45374</v>
      </c>
      <c r="F5315">
        <f>VLOOKUP(C5315,Population!A$1:BG$265,55,FALSE)</f>
        <v>8089346</v>
      </c>
      <c r="G5315">
        <f t="shared" ref="G5315:G5378" si="83">IFERROR(IF(E5315*F5315=0,".",E5315/F5315),".")</f>
        <v>85112.464398414129</v>
      </c>
    </row>
    <row r="5316" spans="1:7" x14ac:dyDescent="0.4">
      <c r="A5316">
        <v>15</v>
      </c>
      <c r="B5316">
        <v>2013</v>
      </c>
      <c r="C5316" t="s">
        <v>2073</v>
      </c>
      <c r="D5316">
        <v>1845</v>
      </c>
      <c r="E5316">
        <f>VLOOKUP(C5316,GDP!A$1:BG$265,55,FALSE)</f>
        <v>2297128039058.2056</v>
      </c>
      <c r="F5316">
        <f>VLOOKUP(C5316,Population!A$1:BG$265,55,FALSE)</f>
        <v>143506911</v>
      </c>
      <c r="G5316">
        <f t="shared" si="83"/>
        <v>16007.089993444326</v>
      </c>
    </row>
    <row r="5317" spans="1:7" x14ac:dyDescent="0.4">
      <c r="A5317">
        <v>16</v>
      </c>
      <c r="B5317">
        <v>2013</v>
      </c>
      <c r="C5317" t="s">
        <v>1060</v>
      </c>
      <c r="D5317">
        <v>1841</v>
      </c>
      <c r="E5317">
        <f>VLOOKUP(C5317,GDP!A$1:BG$265,55,FALSE)</f>
        <v>239862011450.10287</v>
      </c>
      <c r="F5317">
        <f>VLOOKUP(C5317,Population!A$1:BG$265,55,FALSE)</f>
        <v>10965211</v>
      </c>
      <c r="G5317">
        <f t="shared" si="83"/>
        <v>21874.819504166666</v>
      </c>
    </row>
    <row r="5318" spans="1:7" x14ac:dyDescent="0.4">
      <c r="A5318">
        <v>17</v>
      </c>
      <c r="B5318">
        <v>2013</v>
      </c>
      <c r="C5318" t="s">
        <v>1312</v>
      </c>
      <c r="D5318">
        <v>1837</v>
      </c>
      <c r="E5318">
        <f>VLOOKUP(C5318,GDP!A$1:BG$265,55,FALSE)</f>
        <v>95129659000</v>
      </c>
      <c r="F5318">
        <f>VLOOKUP(C5318,Population!A$1:BG$265,55,FALSE)</f>
        <v>15661547</v>
      </c>
      <c r="G5318">
        <f t="shared" si="83"/>
        <v>6074.0908289583394</v>
      </c>
    </row>
    <row r="5319" spans="1:7" x14ac:dyDescent="0.4">
      <c r="A5319">
        <v>18</v>
      </c>
      <c r="B5319">
        <v>2013</v>
      </c>
      <c r="C5319" t="s">
        <v>43</v>
      </c>
      <c r="D5319">
        <v>1836</v>
      </c>
      <c r="E5319">
        <f>VLOOKUP(C5319,GDP!A$1:BG$265,55,FALSE)</f>
        <v>520925468952.93768</v>
      </c>
      <c r="F5319">
        <f>VLOOKUP(C5319,Population!A$1:BG$265,55,FALSE)</f>
        <v>11182817</v>
      </c>
      <c r="G5319">
        <f t="shared" si="83"/>
        <v>46582.669550341176</v>
      </c>
    </row>
    <row r="5320" spans="1:7" x14ac:dyDescent="0.4">
      <c r="A5320">
        <v>19</v>
      </c>
      <c r="B5320">
        <v>2013</v>
      </c>
      <c r="C5320" t="s">
        <v>126</v>
      </c>
      <c r="D5320">
        <v>1826</v>
      </c>
      <c r="E5320">
        <f>VLOOKUP(C5320,GDP!A$1:BG$265,55,FALSE)</f>
        <v>578742001487.57141</v>
      </c>
      <c r="F5320">
        <f>VLOOKUP(C5320,Population!A$1:BG$265,55,FALSE)</f>
        <v>9600379</v>
      </c>
      <c r="G5320">
        <f t="shared" si="83"/>
        <v>60283.245222670004</v>
      </c>
    </row>
    <row r="5321" spans="1:7" x14ac:dyDescent="0.4">
      <c r="A5321">
        <v>20</v>
      </c>
      <c r="B5321">
        <v>2013</v>
      </c>
      <c r="C5321" t="s">
        <v>1509</v>
      </c>
      <c r="D5321">
        <v>1823</v>
      </c>
      <c r="E5321">
        <f>VLOOKUP(C5321,GDP!A$1:BG$265,55,FALSE)</f>
        <v>183310146378.08081</v>
      </c>
      <c r="F5321">
        <f>VLOOKUP(C5321,Population!A$1:BG$265,55,FALSE)</f>
        <v>45489600</v>
      </c>
      <c r="G5321">
        <f t="shared" si="83"/>
        <v>4029.7155037213079</v>
      </c>
    </row>
    <row r="5322" spans="1:7" x14ac:dyDescent="0.4">
      <c r="A5322">
        <v>21</v>
      </c>
      <c r="B5322">
        <v>2013</v>
      </c>
      <c r="C5322" t="s">
        <v>1181</v>
      </c>
      <c r="D5322">
        <v>1806</v>
      </c>
      <c r="E5322">
        <f>VLOOKUP(C5322,GDP!A$1:BG$265,55,FALSE)</f>
        <v>58085856018.510399</v>
      </c>
      <c r="F5322">
        <f>VLOOKUP(C5322,Population!A$1:BG$265,55,FALSE)</f>
        <v>4255689</v>
      </c>
      <c r="G5322">
        <f t="shared" si="83"/>
        <v>13648.989862396054</v>
      </c>
    </row>
    <row r="5323" spans="1:7" x14ac:dyDescent="0.4">
      <c r="A5323">
        <v>22</v>
      </c>
      <c r="B5323">
        <v>2013</v>
      </c>
      <c r="C5323" t="s">
        <v>33</v>
      </c>
      <c r="D5323">
        <v>1798</v>
      </c>
      <c r="E5323">
        <f>VLOOKUP(C5323,GDP!A$1:BG$265,55,FALSE)</f>
        <v>1274443078609.4583</v>
      </c>
      <c r="F5323">
        <f>VLOOKUP(C5323,Population!A$1:BG$265,55,FALSE)</f>
        <v>122535969</v>
      </c>
      <c r="G5323">
        <f t="shared" si="83"/>
        <v>10400.563108204238</v>
      </c>
    </row>
    <row r="5324" spans="1:7" x14ac:dyDescent="0.4">
      <c r="A5324">
        <v>23</v>
      </c>
      <c r="B5324">
        <v>2013</v>
      </c>
      <c r="C5324" t="s">
        <v>1943</v>
      </c>
      <c r="D5324">
        <v>1784</v>
      </c>
      <c r="E5324">
        <f>VLOOKUP(C5324,GDP!A$1:BG$265,55,FALSE)</f>
        <v>18178503835.449055</v>
      </c>
      <c r="F5324">
        <f>VLOOKUP(C5324,Population!A$1:BG$265,55,FALSE)</f>
        <v>3604999</v>
      </c>
      <c r="G5324">
        <f t="shared" si="83"/>
        <v>5042.5822130461211</v>
      </c>
    </row>
    <row r="5325" spans="1:7" x14ac:dyDescent="0.4">
      <c r="A5325">
        <v>24</v>
      </c>
      <c r="B5325">
        <v>2013</v>
      </c>
      <c r="C5325" t="s">
        <v>1955</v>
      </c>
      <c r="D5325">
        <v>1778</v>
      </c>
      <c r="E5325">
        <f>VLOOKUP(C5325,GDP!A$1:BG$265,55,FALSE)</f>
        <v>31273049200.242966</v>
      </c>
      <c r="F5325">
        <f>VLOOKUP(C5325,Population!A$1:BG$265,55,FALSE)</f>
        <v>21966312</v>
      </c>
      <c r="G5325">
        <f t="shared" si="83"/>
        <v>1423.6822822257539</v>
      </c>
    </row>
    <row r="5326" spans="1:7" x14ac:dyDescent="0.4">
      <c r="A5326">
        <v>25</v>
      </c>
      <c r="B5326">
        <v>2013</v>
      </c>
      <c r="C5326" t="s">
        <v>1170</v>
      </c>
      <c r="D5326">
        <v>1765</v>
      </c>
      <c r="E5326">
        <f>VLOOKUP(C5326,GDP!A$1:BG$265,55,FALSE)</f>
        <v>5155717056270.8271</v>
      </c>
      <c r="F5326">
        <f>VLOOKUP(C5326,Population!A$1:BG$265,55,FALSE)</f>
        <v>127445000</v>
      </c>
      <c r="G5326">
        <f t="shared" si="83"/>
        <v>40454.447457890281</v>
      </c>
    </row>
    <row r="5327" spans="1:7" x14ac:dyDescent="0.4">
      <c r="A5327">
        <v>26</v>
      </c>
      <c r="B5327">
        <v>2013</v>
      </c>
      <c r="C5327" t="s">
        <v>1485</v>
      </c>
      <c r="D5327">
        <v>1761</v>
      </c>
      <c r="E5327">
        <f>VLOOKUP(C5327,GDP!A$1:BG$265,55,FALSE)</f>
        <v>209402444996.10422</v>
      </c>
      <c r="F5327">
        <f>VLOOKUP(C5327,Population!A$1:BG$265,55,FALSE)</f>
        <v>10514272</v>
      </c>
      <c r="G5327">
        <f t="shared" si="83"/>
        <v>19916.019387372155</v>
      </c>
    </row>
    <row r="5328" spans="1:7" x14ac:dyDescent="0.4">
      <c r="A5328">
        <v>27</v>
      </c>
      <c r="B5328">
        <v>2013</v>
      </c>
      <c r="C5328" t="s">
        <v>1607</v>
      </c>
      <c r="D5328">
        <v>1754</v>
      </c>
      <c r="E5328">
        <f>VLOOKUP(C5328,GDP!A$1:BG$265,55,FALSE)</f>
        <v>45519650911.413841</v>
      </c>
      <c r="F5328">
        <f>VLOOKUP(C5328,Population!A$1:BG$265,55,FALSE)</f>
        <v>7164132</v>
      </c>
      <c r="G5328">
        <f t="shared" si="83"/>
        <v>6353.8263827933151</v>
      </c>
    </row>
    <row r="5329" spans="1:7" x14ac:dyDescent="0.4">
      <c r="A5329">
        <v>28</v>
      </c>
      <c r="B5329">
        <v>2013</v>
      </c>
      <c r="C5329" t="s">
        <v>858</v>
      </c>
      <c r="D5329">
        <v>1747</v>
      </c>
      <c r="E5329">
        <f>VLOOKUP(C5329,GDP!A$1:BG$265,55,FALSE)</f>
        <v>343584385594.13196</v>
      </c>
      <c r="F5329">
        <f>VLOOKUP(C5329,Population!A$1:BG$265,55,FALSE)</f>
        <v>5614932</v>
      </c>
      <c r="G5329">
        <f t="shared" si="83"/>
        <v>61191.192626042837</v>
      </c>
    </row>
    <row r="5330" spans="1:7" x14ac:dyDescent="0.4">
      <c r="A5330">
        <v>29</v>
      </c>
      <c r="B5330">
        <v>2013</v>
      </c>
      <c r="C5330" t="s">
        <v>934</v>
      </c>
      <c r="D5330">
        <v>1735</v>
      </c>
      <c r="E5330">
        <f>VLOOKUP(C5330,GDP!A$1:BG$265,55,FALSE)</f>
        <v>49745088111.695297</v>
      </c>
      <c r="F5330">
        <f>VLOOKUP(C5330,Population!A$1:BG$265,55,FALSE)</f>
        <v>4706401</v>
      </c>
      <c r="G5330">
        <f t="shared" si="83"/>
        <v>10569.666314386577</v>
      </c>
    </row>
    <row r="5331" spans="1:7" x14ac:dyDescent="0.4">
      <c r="A5331">
        <v>30</v>
      </c>
      <c r="B5331">
        <v>2013</v>
      </c>
      <c r="C5331" t="s">
        <v>678</v>
      </c>
      <c r="D5331">
        <v>1730</v>
      </c>
      <c r="E5331">
        <f>VLOOKUP(C5331,GDP!A$1:BG$265,55,FALSE)</f>
        <v>467414852231.29724</v>
      </c>
      <c r="F5331">
        <f>VLOOKUP(C5331,Population!A$1:BG$265,55,FALSE)</f>
        <v>77435384</v>
      </c>
      <c r="G5331">
        <f t="shared" si="83"/>
        <v>6036.1920879903846</v>
      </c>
    </row>
    <row r="5332" spans="1:7" x14ac:dyDescent="0.4">
      <c r="A5332">
        <v>31</v>
      </c>
      <c r="B5332">
        <v>2013</v>
      </c>
      <c r="C5332" t="s">
        <v>565</v>
      </c>
      <c r="D5332">
        <v>1729</v>
      </c>
      <c r="E5332">
        <f>VLOOKUP(C5332,GDP!A$1:BG$265,55,FALSE)</f>
        <v>1573696522006.7712</v>
      </c>
      <c r="F5332">
        <f>VLOOKUP(C5332,Population!A$1:BG$265,55,FALSE)</f>
        <v>23145901</v>
      </c>
      <c r="G5332">
        <f t="shared" si="83"/>
        <v>67990.290030479751</v>
      </c>
    </row>
    <row r="5333" spans="1:7" x14ac:dyDescent="0.4">
      <c r="A5333">
        <v>32</v>
      </c>
      <c r="B5333">
        <v>2013</v>
      </c>
      <c r="C5333" t="s">
        <v>1064</v>
      </c>
      <c r="D5333">
        <v>1722</v>
      </c>
      <c r="E5333">
        <f>VLOOKUP(C5333,GDP!A$1:BG$265,55,FALSE)</f>
        <v>514966287206.50519</v>
      </c>
      <c r="F5333">
        <f>VLOOKUP(C5333,Population!A$1:BG$265,55,FALSE)</f>
        <v>171829303</v>
      </c>
      <c r="G5333">
        <f t="shared" si="83"/>
        <v>2996.9643024537277</v>
      </c>
    </row>
    <row r="5334" spans="1:7" x14ac:dyDescent="0.4">
      <c r="A5334">
        <v>33</v>
      </c>
      <c r="B5334">
        <v>2013</v>
      </c>
      <c r="C5334" t="s">
        <v>59</v>
      </c>
      <c r="D5334">
        <v>1719</v>
      </c>
      <c r="E5334">
        <f>VLOOKUP(C5334,GDP!A$1:BG$265,55,FALSE)</f>
        <v>191549024910.60428</v>
      </c>
      <c r="F5334">
        <f>VLOOKUP(C5334,Population!A$1:BG$265,55,FALSE)</f>
        <v>19983693</v>
      </c>
      <c r="G5334">
        <f t="shared" si="83"/>
        <v>9585.2665926465288</v>
      </c>
    </row>
    <row r="5335" spans="1:7" x14ac:dyDescent="0.4">
      <c r="A5335">
        <v>34</v>
      </c>
      <c r="B5335">
        <v>2013</v>
      </c>
      <c r="C5335" t="s">
        <v>295</v>
      </c>
      <c r="D5335">
        <v>1713</v>
      </c>
      <c r="E5335">
        <f>VLOOKUP(C5335,GDP!A$1:BG$265,55,FALSE)</f>
        <v>950579413278.70581</v>
      </c>
      <c r="F5335">
        <f>VLOOKUP(C5335,Population!A$1:BG$265,55,FALSE)</f>
        <v>75787333</v>
      </c>
      <c r="G5335">
        <f t="shared" si="83"/>
        <v>12542.721529450124</v>
      </c>
    </row>
    <row r="5336" spans="1:7" x14ac:dyDescent="0.4">
      <c r="A5336">
        <v>35</v>
      </c>
      <c r="B5336">
        <v>2013</v>
      </c>
      <c r="C5336" t="s">
        <v>2002</v>
      </c>
      <c r="D5336">
        <v>1712</v>
      </c>
      <c r="E5336">
        <f>VLOOKUP(C5336,GDP!A$1:BG$265,55,FALSE)</f>
        <v>239389340720.48785</v>
      </c>
      <c r="F5336">
        <f>VLOOKUP(C5336,Population!A$1:BG$265,55,FALSE)</f>
        <v>4623816</v>
      </c>
      <c r="G5336">
        <f t="shared" si="83"/>
        <v>51773.111369589067</v>
      </c>
    </row>
    <row r="5337" spans="1:7" x14ac:dyDescent="0.4">
      <c r="A5337">
        <v>36</v>
      </c>
      <c r="B5337">
        <v>2013</v>
      </c>
      <c r="C5337" t="s">
        <v>60</v>
      </c>
      <c r="D5337">
        <v>1711</v>
      </c>
      <c r="E5337">
        <f>VLOOKUP(C5337,GDP!A$1:BG$265,55,FALSE)</f>
        <v>201217661645.5087</v>
      </c>
      <c r="F5337">
        <f>VLOOKUP(C5337,Population!A$1:BG$265,55,FALSE)</f>
        <v>30565716</v>
      </c>
      <c r="G5337">
        <f t="shared" si="83"/>
        <v>6583.116248463105</v>
      </c>
    </row>
    <row r="5338" spans="1:7" x14ac:dyDescent="0.4">
      <c r="A5338">
        <v>37</v>
      </c>
      <c r="B5338">
        <v>2013</v>
      </c>
      <c r="C5338" t="s">
        <v>2284</v>
      </c>
      <c r="D5338">
        <v>1706</v>
      </c>
      <c r="E5338">
        <f>VLOOKUP(C5338,GDP!A$1:BG$265,55,FALSE)</f>
        <v>371005379786.56622</v>
      </c>
      <c r="F5338">
        <f>VLOOKUP(C5338,Population!A$1:BG$265,55,FALSE)</f>
        <v>30317848</v>
      </c>
      <c r="G5338">
        <f t="shared" si="83"/>
        <v>12237.19374101243</v>
      </c>
    </row>
    <row r="5339" spans="1:7" x14ac:dyDescent="0.4">
      <c r="A5339">
        <v>38</v>
      </c>
      <c r="B5339">
        <v>2013</v>
      </c>
      <c r="C5339" t="s">
        <v>1492</v>
      </c>
      <c r="D5339">
        <v>1703</v>
      </c>
      <c r="E5339">
        <f>VLOOKUP(C5339,GDP!A$1:BG$265,55,FALSE)</f>
        <v>47805069494.908142</v>
      </c>
      <c r="F5339">
        <f>VLOOKUP(C5339,Population!A$1:BG$265,55,FALSE)</f>
        <v>26346251</v>
      </c>
      <c r="G5339">
        <f t="shared" si="83"/>
        <v>1814.4922970219991</v>
      </c>
    </row>
    <row r="5340" spans="1:7" x14ac:dyDescent="0.4">
      <c r="A5340">
        <v>39</v>
      </c>
      <c r="B5340">
        <v>2013</v>
      </c>
      <c r="C5340" t="s">
        <v>77</v>
      </c>
      <c r="D5340">
        <v>1702</v>
      </c>
      <c r="E5340">
        <f>VLOOKUP(C5340,GDP!A$1:BG$265,55,FALSE)</f>
        <v>28965906502.230602</v>
      </c>
      <c r="F5340">
        <f>VLOOKUP(C5340,Population!A$1:BG$265,55,FALSE)</f>
        <v>6465740</v>
      </c>
      <c r="G5340">
        <f t="shared" si="83"/>
        <v>4479.9058579885059</v>
      </c>
    </row>
    <row r="5341" spans="1:7" x14ac:dyDescent="0.4">
      <c r="A5341">
        <v>40</v>
      </c>
      <c r="B5341">
        <v>2013</v>
      </c>
      <c r="C5341" t="s">
        <v>2061</v>
      </c>
      <c r="D5341">
        <v>1701</v>
      </c>
      <c r="E5341">
        <f>VLOOKUP(C5341,GDP!A$1:BG$265,55,FALSE)</f>
        <v>45599994000</v>
      </c>
      <c r="F5341">
        <f>VLOOKUP(C5341,Population!A$1:BG$265,55,FALSE)</f>
        <v>3838462</v>
      </c>
      <c r="G5341">
        <f t="shared" si="83"/>
        <v>11879.756527484185</v>
      </c>
    </row>
    <row r="5342" spans="1:7" x14ac:dyDescent="0.4">
      <c r="A5342">
        <v>41</v>
      </c>
      <c r="B5342">
        <v>2013</v>
      </c>
      <c r="C5342" t="s">
        <v>281</v>
      </c>
      <c r="D5342">
        <v>1699</v>
      </c>
      <c r="E5342" t="e">
        <f>VLOOKUP(C5342,GDP!A$1:BG$265,55,FALSE)</f>
        <v>#N/A</v>
      </c>
      <c r="F5342" t="e">
        <f>VLOOKUP(C5342,Population!A$1:BG$265,55,FALSE)</f>
        <v>#N/A</v>
      </c>
      <c r="G5342" t="str">
        <f t="shared" si="83"/>
        <v>.</v>
      </c>
    </row>
    <row r="5343" spans="1:7" x14ac:dyDescent="0.4">
      <c r="A5343">
        <v>42</v>
      </c>
      <c r="B5343">
        <v>2013</v>
      </c>
      <c r="C5343" t="s">
        <v>109</v>
      </c>
      <c r="D5343">
        <v>1696</v>
      </c>
      <c r="E5343">
        <f>VLOOKUP(C5343,GDP!A$1:BG$265,55,FALSE)</f>
        <v>288586231501.87695</v>
      </c>
      <c r="F5343">
        <f>VLOOKUP(C5343,Population!A$1:BG$265,55,FALSE)</f>
        <v>89807433</v>
      </c>
      <c r="G5343">
        <f t="shared" si="83"/>
        <v>3213.3891579094234</v>
      </c>
    </row>
    <row r="5344" spans="1:7" x14ac:dyDescent="0.4">
      <c r="A5344">
        <v>43</v>
      </c>
      <c r="B5344">
        <v>2013</v>
      </c>
      <c r="C5344" t="s">
        <v>2255</v>
      </c>
      <c r="D5344">
        <v>1686</v>
      </c>
      <c r="E5344">
        <f>VLOOKUP(C5344,GDP!A$1:BG$265,55,FALSE)</f>
        <v>1305604981271.9133</v>
      </c>
      <c r="F5344">
        <f>VLOOKUP(C5344,Population!A$1:BG$265,55,FALSE)</f>
        <v>50428893</v>
      </c>
      <c r="G5344">
        <f t="shared" si="83"/>
        <v>25890.01866989056</v>
      </c>
    </row>
    <row r="5345" spans="1:7" x14ac:dyDescent="0.4">
      <c r="A5345">
        <v>43</v>
      </c>
      <c r="B5345">
        <v>2013</v>
      </c>
      <c r="C5345" t="s">
        <v>739</v>
      </c>
      <c r="D5345">
        <v>1686</v>
      </c>
      <c r="E5345">
        <f>VLOOKUP(C5345,GDP!A$1:BG$265,55,FALSE)</f>
        <v>18499710127.838539</v>
      </c>
      <c r="F5345">
        <f>VLOOKUP(C5345,Population!A$1:BG$265,55,FALSE)</f>
        <v>8657785</v>
      </c>
      <c r="G5345">
        <f t="shared" si="83"/>
        <v>2136.7717179207543</v>
      </c>
    </row>
    <row r="5346" spans="1:7" x14ac:dyDescent="0.4">
      <c r="A5346">
        <v>45</v>
      </c>
      <c r="B5346">
        <v>2013</v>
      </c>
      <c r="C5346" t="s">
        <v>108</v>
      </c>
      <c r="D5346">
        <v>1682</v>
      </c>
      <c r="E5346">
        <f>VLOOKUP(C5346,GDP!A$1:BG$265,55,FALSE)</f>
        <v>135215704418.96332</v>
      </c>
      <c r="F5346">
        <f>VLOOKUP(C5346,Population!A$1:BG$265,55,FALSE)</f>
        <v>9893082</v>
      </c>
      <c r="G5346">
        <f t="shared" si="83"/>
        <v>13667.702786549562</v>
      </c>
    </row>
    <row r="5347" spans="1:7" x14ac:dyDescent="0.4">
      <c r="A5347">
        <v>46</v>
      </c>
      <c r="B5347">
        <v>2013</v>
      </c>
      <c r="C5347" t="s">
        <v>1976</v>
      </c>
      <c r="D5347">
        <v>1673</v>
      </c>
      <c r="E5347">
        <f>VLOOKUP(C5347,GDP!A$1:BG$265,55,FALSE)</f>
        <v>269980111642.89841</v>
      </c>
      <c r="F5347">
        <f>VLOOKUP(C5347,Population!A$1:BG$265,55,FALSE)</f>
        <v>5438972</v>
      </c>
      <c r="G5347">
        <f t="shared" si="83"/>
        <v>49638.077129813944</v>
      </c>
    </row>
    <row r="5348" spans="1:7" x14ac:dyDescent="0.4">
      <c r="A5348">
        <v>47</v>
      </c>
      <c r="B5348">
        <v>2013</v>
      </c>
      <c r="C5348" t="s">
        <v>100</v>
      </c>
      <c r="D5348">
        <v>1663</v>
      </c>
      <c r="E5348">
        <f>VLOOKUP(C5348,GDP!A$1:BG$265,55,FALSE)</f>
        <v>430068712971.86731</v>
      </c>
      <c r="F5348">
        <f>VLOOKUP(C5348,Population!A$1:BG$265,55,FALSE)</f>
        <v>8479823</v>
      </c>
      <c r="G5348">
        <f t="shared" si="83"/>
        <v>50716.708706286357</v>
      </c>
    </row>
    <row r="5349" spans="1:7" x14ac:dyDescent="0.4">
      <c r="A5349">
        <v>48</v>
      </c>
      <c r="B5349">
        <v>2013</v>
      </c>
      <c r="C5349" t="s">
        <v>1302</v>
      </c>
      <c r="D5349">
        <v>1661</v>
      </c>
      <c r="E5349">
        <f>VLOOKUP(C5349,GDP!A$1:BG$265,55,FALSE)</f>
        <v>48116256926.080727</v>
      </c>
      <c r="F5349">
        <f>VLOOKUP(C5349,Population!A$1:BG$265,55,FALSE)</f>
        <v>2059953</v>
      </c>
      <c r="G5349">
        <f t="shared" si="83"/>
        <v>23357.939198651973</v>
      </c>
    </row>
    <row r="5350" spans="1:7" x14ac:dyDescent="0.4">
      <c r="A5350">
        <v>49</v>
      </c>
      <c r="B5350">
        <v>2013</v>
      </c>
      <c r="C5350" t="s">
        <v>2110</v>
      </c>
      <c r="D5350">
        <v>1649</v>
      </c>
      <c r="E5350">
        <f>VLOOKUP(C5350,GDP!A$1:BG$265,55,FALSE)</f>
        <v>57690453460.620522</v>
      </c>
      <c r="F5350">
        <f>VLOOKUP(C5350,Population!A$1:BG$265,55,FALSE)</f>
        <v>30243200</v>
      </c>
      <c r="G5350">
        <f t="shared" si="83"/>
        <v>1907.5512333556146</v>
      </c>
    </row>
    <row r="5351" spans="1:7" x14ac:dyDescent="0.4">
      <c r="A5351">
        <v>49</v>
      </c>
      <c r="B5351">
        <v>2013</v>
      </c>
      <c r="C5351" t="s">
        <v>1932</v>
      </c>
      <c r="D5351">
        <v>1649</v>
      </c>
      <c r="E5351">
        <f>VLOOKUP(C5351,GDP!A$1:BG$265,55,FALSE)</f>
        <v>390107556160.6535</v>
      </c>
      <c r="F5351">
        <f>VLOOKUP(C5351,Population!A$1:BG$265,55,FALSE)</f>
        <v>9006263</v>
      </c>
      <c r="G5351">
        <f t="shared" si="83"/>
        <v>43315.141492165341</v>
      </c>
    </row>
    <row r="5352" spans="1:7" x14ac:dyDescent="0.4">
      <c r="A5352">
        <v>51</v>
      </c>
      <c r="B5352">
        <v>2013</v>
      </c>
      <c r="C5352" t="s">
        <v>410</v>
      </c>
      <c r="D5352">
        <v>1642</v>
      </c>
      <c r="E5352">
        <f>VLOOKUP(C5352,GDP!A$1:BG$265,55,FALSE)</f>
        <v>55758754071.661247</v>
      </c>
      <c r="F5352">
        <f>VLOOKUP(C5352,Population!A$1:BG$265,55,FALSE)</f>
        <v>7265115</v>
      </c>
      <c r="G5352">
        <f t="shared" si="83"/>
        <v>7674.861866833663</v>
      </c>
    </row>
    <row r="5353" spans="1:7" x14ac:dyDescent="0.4">
      <c r="A5353">
        <v>52</v>
      </c>
      <c r="B5353">
        <v>2013</v>
      </c>
      <c r="C5353" t="s">
        <v>505</v>
      </c>
      <c r="D5353">
        <v>1641</v>
      </c>
      <c r="E5353">
        <f>VLOOKUP(C5353,GDP!A$1:BG$265,55,FALSE)</f>
        <v>292489185194.41675</v>
      </c>
      <c r="F5353">
        <f>VLOOKUP(C5353,Population!A$1:BG$265,55,FALSE)</f>
        <v>8059500</v>
      </c>
      <c r="G5353">
        <f t="shared" si="83"/>
        <v>36291.232110480392</v>
      </c>
    </row>
    <row r="5354" spans="1:7" x14ac:dyDescent="0.4">
      <c r="A5354">
        <v>53</v>
      </c>
      <c r="B5354">
        <v>2013</v>
      </c>
      <c r="C5354" t="s">
        <v>192</v>
      </c>
      <c r="D5354">
        <v>1627</v>
      </c>
      <c r="E5354">
        <f>VLOOKUP(C5354,GDP!A$1:BG$265,55,FALSE)</f>
        <v>523502127659.57446</v>
      </c>
      <c r="F5354">
        <f>VLOOKUP(C5354,Population!A$1:BG$265,55,FALSE)</f>
        <v>5079623</v>
      </c>
      <c r="G5354">
        <f t="shared" si="83"/>
        <v>103059.24822758982</v>
      </c>
    </row>
    <row r="5355" spans="1:7" x14ac:dyDescent="0.4">
      <c r="A5355">
        <v>53</v>
      </c>
      <c r="B5355">
        <v>2013</v>
      </c>
      <c r="C5355" t="s">
        <v>74</v>
      </c>
      <c r="D5355">
        <v>1627</v>
      </c>
      <c r="E5355">
        <f>VLOOKUP(C5355,GDP!A$1:BG$265,55,FALSE)</f>
        <v>30659338929.088276</v>
      </c>
      <c r="F5355">
        <f>VLOOKUP(C5355,Population!A$1:BG$265,55,FALSE)</f>
        <v>10400264</v>
      </c>
      <c r="G5355">
        <f t="shared" si="83"/>
        <v>2947.9385262805131</v>
      </c>
    </row>
    <row r="5356" spans="1:7" x14ac:dyDescent="0.4">
      <c r="A5356">
        <v>55</v>
      </c>
      <c r="B5356">
        <v>2013</v>
      </c>
      <c r="C5356" t="s">
        <v>199</v>
      </c>
      <c r="D5356">
        <v>1623</v>
      </c>
      <c r="E5356">
        <f>VLOOKUP(C5356,GDP!A$1:BG$265,55,FALSE)</f>
        <v>524234322596.97522</v>
      </c>
      <c r="F5356">
        <f>VLOOKUP(C5356,Population!A$1:BG$265,55,FALSE)</f>
        <v>38040196</v>
      </c>
      <c r="G5356">
        <f t="shared" si="83"/>
        <v>13781.062605381298</v>
      </c>
    </row>
    <row r="5357" spans="1:7" x14ac:dyDescent="0.4">
      <c r="A5357">
        <v>56</v>
      </c>
      <c r="B5357">
        <v>2013</v>
      </c>
      <c r="C5357" t="s">
        <v>1629</v>
      </c>
      <c r="D5357">
        <v>1606</v>
      </c>
      <c r="E5357">
        <f>VLOOKUP(C5357,GDP!A$1:BG$265,55,FALSE)</f>
        <v>98478349315.325211</v>
      </c>
      <c r="F5357">
        <f>VLOOKUP(C5357,Population!A$1:BG$265,55,FALSE)</f>
        <v>5413393</v>
      </c>
      <c r="G5357">
        <f t="shared" si="83"/>
        <v>18191.612786162987</v>
      </c>
    </row>
    <row r="5358" spans="1:7" x14ac:dyDescent="0.4">
      <c r="A5358">
        <v>57</v>
      </c>
      <c r="B5358">
        <v>2013</v>
      </c>
      <c r="C5358" t="s">
        <v>2042</v>
      </c>
      <c r="D5358">
        <v>1601</v>
      </c>
      <c r="E5358">
        <f>VLOOKUP(C5358,GDP!A$1:BG$265,55,FALSE)</f>
        <v>4464261816.2506638</v>
      </c>
      <c r="F5358">
        <f>VLOOKUP(C5358,Population!A$1:BG$265,55,FALSE)</f>
        <v>621207</v>
      </c>
      <c r="G5358">
        <f t="shared" si="83"/>
        <v>7186.4319240618079</v>
      </c>
    </row>
    <row r="5359" spans="1:7" x14ac:dyDescent="0.4">
      <c r="A5359">
        <v>58</v>
      </c>
      <c r="B5359">
        <v>2013</v>
      </c>
      <c r="C5359" t="s">
        <v>709</v>
      </c>
      <c r="D5359">
        <v>1594</v>
      </c>
      <c r="E5359">
        <f>VLOOKUP(C5359,GDP!A$1:BG$265,55,FALSE)</f>
        <v>32348149947.372681</v>
      </c>
      <c r="F5359">
        <f>VLOOKUP(C5359,Population!A$1:BG$265,55,FALSE)</f>
        <v>21655715</v>
      </c>
      <c r="G5359">
        <f t="shared" si="83"/>
        <v>1493.7465674706507</v>
      </c>
    </row>
    <row r="5360" spans="1:7" x14ac:dyDescent="0.4">
      <c r="A5360">
        <v>59</v>
      </c>
      <c r="B5360">
        <v>2013</v>
      </c>
      <c r="C5360" t="s">
        <v>1954</v>
      </c>
      <c r="D5360">
        <v>1591</v>
      </c>
      <c r="E5360">
        <f>VLOOKUP(C5360,GDP!A$1:BG$265,55,FALSE)</f>
        <v>9607224481532.6504</v>
      </c>
      <c r="F5360">
        <f>VLOOKUP(C5360,Population!A$1:BG$265,55,FALSE)</f>
        <v>1357380000</v>
      </c>
      <c r="G5360">
        <f t="shared" si="83"/>
        <v>7077.7707653955786</v>
      </c>
    </row>
    <row r="5361" spans="1:7" x14ac:dyDescent="0.4">
      <c r="A5361">
        <v>60</v>
      </c>
      <c r="B5361">
        <v>2013</v>
      </c>
      <c r="C5361" t="s">
        <v>1944</v>
      </c>
      <c r="D5361">
        <v>1590</v>
      </c>
      <c r="E5361">
        <f>VLOOKUP(C5361,GDP!A$1:BG$265,55,FALSE)</f>
        <v>75527984234.234238</v>
      </c>
      <c r="F5361">
        <f>VLOOKUP(C5361,Population!A$1:BG$265,55,FALSE)</f>
        <v>9465997</v>
      </c>
      <c r="G5361">
        <f t="shared" si="83"/>
        <v>7978.8726147107627</v>
      </c>
    </row>
    <row r="5362" spans="1:7" x14ac:dyDescent="0.4">
      <c r="A5362">
        <v>61</v>
      </c>
      <c r="B5362">
        <v>2013</v>
      </c>
      <c r="C5362" t="s">
        <v>727</v>
      </c>
      <c r="D5362">
        <v>1586</v>
      </c>
      <c r="E5362">
        <f>VLOOKUP(C5362,GDP!A$1:BG$265,55,FALSE)</f>
        <v>209755003250.664</v>
      </c>
      <c r="F5362">
        <f>VLOOKUP(C5362,Population!A$1:BG$265,55,FALSE)</f>
        <v>38338562</v>
      </c>
      <c r="G5362">
        <f t="shared" si="83"/>
        <v>5471.1233887870912</v>
      </c>
    </row>
    <row r="5363" spans="1:7" x14ac:dyDescent="0.4">
      <c r="A5363">
        <v>61</v>
      </c>
      <c r="B5363">
        <v>2013</v>
      </c>
      <c r="C5363" t="s">
        <v>351</v>
      </c>
      <c r="D5363">
        <v>1586</v>
      </c>
      <c r="E5363" t="e">
        <f>VLOOKUP(C5363,GDP!A$1:BG$265,55,FALSE)</f>
        <v>#N/A</v>
      </c>
      <c r="F5363" t="e">
        <f>VLOOKUP(C5363,Population!A$1:BG$265,55,FALSE)</f>
        <v>#N/A</v>
      </c>
      <c r="G5363" t="str">
        <f t="shared" si="83"/>
        <v>.</v>
      </c>
    </row>
    <row r="5364" spans="1:7" x14ac:dyDescent="0.4">
      <c r="A5364">
        <v>63</v>
      </c>
      <c r="B5364">
        <v>2013</v>
      </c>
      <c r="C5364" t="s">
        <v>1147</v>
      </c>
      <c r="D5364">
        <v>1584</v>
      </c>
      <c r="E5364">
        <f>VLOOKUP(C5364,GDP!A$1:BG$265,55,FALSE)</f>
        <v>366829390478.9538</v>
      </c>
      <c r="F5364">
        <f>VLOOKUP(C5364,Population!A$1:BG$265,55,FALSE)</f>
        <v>53767396</v>
      </c>
      <c r="G5364">
        <f t="shared" si="83"/>
        <v>6822.5247597810721</v>
      </c>
    </row>
    <row r="5365" spans="1:7" x14ac:dyDescent="0.4">
      <c r="A5365">
        <v>63</v>
      </c>
      <c r="B5365">
        <v>2013</v>
      </c>
      <c r="C5365" t="s">
        <v>2260</v>
      </c>
      <c r="D5365">
        <v>1584</v>
      </c>
      <c r="E5365" t="e">
        <f>VLOOKUP(C5365,GDP!A$1:BG$265,55,FALSE)</f>
        <v>#N/A</v>
      </c>
      <c r="F5365" t="e">
        <f>VLOOKUP(C5365,Population!A$1:BG$265,55,FALSE)</f>
        <v>#N/A</v>
      </c>
      <c r="G5365" t="str">
        <f t="shared" si="83"/>
        <v>.</v>
      </c>
    </row>
    <row r="5366" spans="1:7" x14ac:dyDescent="0.4">
      <c r="A5366">
        <v>65</v>
      </c>
      <c r="B5366">
        <v>2013</v>
      </c>
      <c r="C5366" t="s">
        <v>1933</v>
      </c>
      <c r="D5366">
        <v>1581</v>
      </c>
      <c r="E5366">
        <f>VLOOKUP(C5366,GDP!A$1:BG$265,55,FALSE)</f>
        <v>11121465767.406683</v>
      </c>
      <c r="F5366">
        <f>VLOOKUP(C5366,Population!A$1:BG$265,55,FALSE)</f>
        <v>2893509</v>
      </c>
      <c r="G5366">
        <f t="shared" si="83"/>
        <v>3843.5912130934043</v>
      </c>
    </row>
    <row r="5367" spans="1:7" x14ac:dyDescent="0.4">
      <c r="A5367">
        <v>66</v>
      </c>
      <c r="B5367">
        <v>2013</v>
      </c>
      <c r="C5367" t="s">
        <v>2058</v>
      </c>
      <c r="D5367">
        <v>1577</v>
      </c>
      <c r="E5367">
        <f>VLOOKUP(C5367,GDP!A$1:BG$265,55,FALSE)</f>
        <v>78938881664.499344</v>
      </c>
      <c r="F5367">
        <f>VLOOKUP(C5367,Population!A$1:BG$265,55,FALSE)</f>
        <v>3711481</v>
      </c>
      <c r="G5367">
        <f t="shared" si="83"/>
        <v>21268.836258221272</v>
      </c>
    </row>
    <row r="5368" spans="1:7" x14ac:dyDescent="0.4">
      <c r="A5368">
        <v>67</v>
      </c>
      <c r="B5368">
        <v>2013</v>
      </c>
      <c r="C5368" t="s">
        <v>2004</v>
      </c>
      <c r="D5368">
        <v>1572</v>
      </c>
      <c r="E5368">
        <f>VLOOKUP(C5368,GDP!A$1:BG$265,55,FALSE)</f>
        <v>33593843661.971832</v>
      </c>
      <c r="F5368">
        <f>VLOOKUP(C5368,Population!A$1:BG$265,55,FALSE)</f>
        <v>8413464</v>
      </c>
      <c r="G5368">
        <f t="shared" si="83"/>
        <v>3992.8671070526757</v>
      </c>
    </row>
    <row r="5369" spans="1:7" x14ac:dyDescent="0.4">
      <c r="A5369">
        <v>68</v>
      </c>
      <c r="B5369">
        <v>2013</v>
      </c>
      <c r="C5369" t="s">
        <v>1261</v>
      </c>
      <c r="D5369">
        <v>1570</v>
      </c>
      <c r="E5369">
        <f>VLOOKUP(C5369,GDP!A$1:BG$265,55,FALSE)</f>
        <v>14851057084.775961</v>
      </c>
      <c r="F5369">
        <f>VLOOKUP(C5369,Population!A$1:BG$265,55,FALSE)</f>
        <v>14120320</v>
      </c>
      <c r="G5369">
        <f t="shared" si="83"/>
        <v>1051.7507453638416</v>
      </c>
    </row>
    <row r="5370" spans="1:7" x14ac:dyDescent="0.4">
      <c r="A5370">
        <v>69</v>
      </c>
      <c r="B5370">
        <v>2013</v>
      </c>
      <c r="C5370" t="s">
        <v>2038</v>
      </c>
      <c r="D5370">
        <v>1560</v>
      </c>
      <c r="E5370">
        <f>VLOOKUP(C5370,GDP!A$1:BG$265,55,FALSE)</f>
        <v>13246412031.414461</v>
      </c>
      <c r="F5370">
        <f>VLOOKUP(C5370,Population!A$1:BG$265,55,FALSE)</f>
        <v>16477818</v>
      </c>
      <c r="G5370">
        <f t="shared" si="83"/>
        <v>803.89357567940499</v>
      </c>
    </row>
    <row r="5371" spans="1:7" x14ac:dyDescent="0.4">
      <c r="A5371">
        <v>70</v>
      </c>
      <c r="B5371">
        <v>2013</v>
      </c>
      <c r="C5371" t="s">
        <v>750</v>
      </c>
      <c r="D5371">
        <v>1557</v>
      </c>
      <c r="E5371">
        <f>VLOOKUP(C5371,GDP!A$1:BG$265,55,FALSE)</f>
        <v>174161142454.16077</v>
      </c>
      <c r="F5371">
        <f>VLOOKUP(C5371,Population!A$1:BG$265,55,FALSE)</f>
        <v>3598385</v>
      </c>
      <c r="G5371">
        <f t="shared" si="83"/>
        <v>48399.807817718436</v>
      </c>
    </row>
    <row r="5372" spans="1:7" x14ac:dyDescent="0.4">
      <c r="A5372">
        <v>71</v>
      </c>
      <c r="B5372">
        <v>2013</v>
      </c>
      <c r="C5372" t="s">
        <v>2015</v>
      </c>
      <c r="D5372">
        <v>1554</v>
      </c>
      <c r="E5372">
        <f>VLOOKUP(C5372,GDP!A$1:BG$265,55,FALSE)</f>
        <v>65502870173.783119</v>
      </c>
      <c r="F5372">
        <f>VLOOKUP(C5372,Population!A$1:BG$265,55,FALSE)</f>
        <v>6195970</v>
      </c>
      <c r="G5372">
        <f t="shared" si="83"/>
        <v>10571.850763283734</v>
      </c>
    </row>
    <row r="5373" spans="1:7" x14ac:dyDescent="0.4">
      <c r="A5373">
        <v>72</v>
      </c>
      <c r="B5373">
        <v>2013</v>
      </c>
      <c r="C5373" t="s">
        <v>719</v>
      </c>
      <c r="D5373">
        <v>1550</v>
      </c>
      <c r="E5373">
        <f>VLOOKUP(C5373,GDP!A$1:BG$265,55,FALSE)</f>
        <v>190785204763.5253</v>
      </c>
      <c r="F5373">
        <f>VLOOKUP(C5373,Population!A$1:BG$265,55,FALSE)</f>
        <v>4442100</v>
      </c>
      <c r="G5373">
        <f t="shared" si="83"/>
        <v>42949.32684170219</v>
      </c>
    </row>
    <row r="5374" spans="1:7" x14ac:dyDescent="0.4">
      <c r="A5374">
        <v>72</v>
      </c>
      <c r="B5374">
        <v>2013</v>
      </c>
      <c r="C5374" t="s">
        <v>1939</v>
      </c>
      <c r="D5374">
        <v>1550</v>
      </c>
      <c r="E5374">
        <f>VLOOKUP(C5374,GDP!A$1:BG$265,55,FALSE)</f>
        <v>11947176341.996599</v>
      </c>
      <c r="F5374">
        <f>VLOOKUP(C5374,Population!A$1:BG$265,55,FALSE)</f>
        <v>17072723</v>
      </c>
      <c r="G5374">
        <f t="shared" si="83"/>
        <v>699.78153701647943</v>
      </c>
    </row>
    <row r="5375" spans="1:7" x14ac:dyDescent="0.4">
      <c r="A5375">
        <v>74</v>
      </c>
      <c r="B5375">
        <v>2013</v>
      </c>
      <c r="C5375" t="s">
        <v>2003</v>
      </c>
      <c r="D5375">
        <v>1542</v>
      </c>
      <c r="E5375">
        <f>VLOOKUP(C5375,GDP!A$1:BG$265,55,FALSE)</f>
        <v>15548321544.377586</v>
      </c>
      <c r="F5375">
        <f>VLOOKUP(C5375,Population!A$1:BG$265,55,FALSE)</f>
        <v>323764</v>
      </c>
      <c r="G5375">
        <f t="shared" si="83"/>
        <v>48023.626914597007</v>
      </c>
    </row>
    <row r="5376" spans="1:7" x14ac:dyDescent="0.4">
      <c r="A5376">
        <v>75</v>
      </c>
      <c r="B5376">
        <v>2013</v>
      </c>
      <c r="C5376" t="s">
        <v>522</v>
      </c>
      <c r="D5376">
        <v>1532</v>
      </c>
      <c r="E5376">
        <f>VLOOKUP(C5376,GDP!A$1:BG$265,55,FALSE)</f>
        <v>106825649872.10754</v>
      </c>
      <c r="F5376">
        <f>VLOOKUP(C5376,Population!A$1:BG$265,55,FALSE)</f>
        <v>33824769</v>
      </c>
      <c r="G5376">
        <f t="shared" si="83"/>
        <v>3158.2078172391225</v>
      </c>
    </row>
    <row r="5377" spans="1:7" x14ac:dyDescent="0.4">
      <c r="A5377">
        <v>76</v>
      </c>
      <c r="B5377">
        <v>2013</v>
      </c>
      <c r="C5377" t="s">
        <v>1046</v>
      </c>
      <c r="D5377">
        <v>1527</v>
      </c>
      <c r="E5377">
        <f>VLOOKUP(C5377,GDP!A$1:BG$265,55,FALSE)</f>
        <v>746647127413.33337</v>
      </c>
      <c r="F5377">
        <f>VLOOKUP(C5377,Population!A$1:BG$265,55,FALSE)</f>
        <v>29944476</v>
      </c>
      <c r="G5377">
        <f t="shared" si="83"/>
        <v>24934.386142316645</v>
      </c>
    </row>
    <row r="5378" spans="1:7" x14ac:dyDescent="0.4">
      <c r="A5378">
        <v>77</v>
      </c>
      <c r="B5378">
        <v>2013</v>
      </c>
      <c r="C5378" t="s">
        <v>529</v>
      </c>
      <c r="D5378">
        <v>1524</v>
      </c>
      <c r="E5378">
        <f>VLOOKUP(C5378,GDP!A$1:BG$265,55,FALSE)</f>
        <v>21977401900</v>
      </c>
      <c r="F5378">
        <f>VLOOKUP(C5378,Population!A$1:BG$265,55,FALSE)</f>
        <v>6250777</v>
      </c>
      <c r="G5378">
        <f t="shared" si="83"/>
        <v>3515.9472014439166</v>
      </c>
    </row>
    <row r="5379" spans="1:7" x14ac:dyDescent="0.4">
      <c r="A5379">
        <v>78</v>
      </c>
      <c r="B5379">
        <v>2013</v>
      </c>
      <c r="C5379" t="s">
        <v>1180</v>
      </c>
      <c r="D5379">
        <v>1519</v>
      </c>
      <c r="E5379">
        <f>VLOOKUP(C5379,GDP!A$1:BG$265,55,FALSE)</f>
        <v>14274983015.948547</v>
      </c>
      <c r="F5379">
        <f>VLOOKUP(C5379,Population!A$1:BG$265,55,FALSE)</f>
        <v>2851807</v>
      </c>
      <c r="G5379">
        <f t="shared" ref="G5379:G5442" si="84">IFERROR(IF(E5379*F5379=0,".",E5379/F5379),".")</f>
        <v>5005.592249387335</v>
      </c>
    </row>
    <row r="5380" spans="1:7" x14ac:dyDescent="0.4">
      <c r="A5380">
        <v>79</v>
      </c>
      <c r="B5380">
        <v>2013</v>
      </c>
      <c r="C5380" t="s">
        <v>1929</v>
      </c>
      <c r="D5380">
        <v>1518</v>
      </c>
      <c r="E5380">
        <f>VLOOKUP(C5380,GDP!A$1:BG$265,55,FALSE)</f>
        <v>12776277515.479988</v>
      </c>
      <c r="F5380">
        <f>VLOOKUP(C5380,Population!A$1:BG$265,55,FALSE)</f>
        <v>2895092</v>
      </c>
      <c r="G5380">
        <f t="shared" si="84"/>
        <v>4413.0816967060073</v>
      </c>
    </row>
    <row r="5381" spans="1:7" x14ac:dyDescent="0.4">
      <c r="A5381">
        <v>80</v>
      </c>
      <c r="B5381">
        <v>2013</v>
      </c>
      <c r="C5381" t="s">
        <v>851</v>
      </c>
      <c r="D5381">
        <v>1517</v>
      </c>
      <c r="E5381">
        <f>VLOOKUP(C5381,GDP!A$1:BG$265,55,FALSE)</f>
        <v>234648370497.42709</v>
      </c>
      <c r="F5381">
        <f>VLOOKUP(C5381,Population!A$1:BG$265,55,FALSE)</f>
        <v>33883145</v>
      </c>
      <c r="G5381">
        <f t="shared" si="84"/>
        <v>6925.2240456848704</v>
      </c>
    </row>
    <row r="5382" spans="1:7" x14ac:dyDescent="0.4">
      <c r="A5382">
        <v>81</v>
      </c>
      <c r="B5382">
        <v>2013</v>
      </c>
      <c r="C5382" t="s">
        <v>1983</v>
      </c>
      <c r="D5382">
        <v>1516</v>
      </c>
      <c r="E5382">
        <f>VLOOKUP(C5382,GDP!A$1:BG$265,55,FALSE)</f>
        <v>8263033524.5988369</v>
      </c>
      <c r="F5382">
        <f>VLOOKUP(C5382,Population!A$1:BG$265,55,FALSE)</f>
        <v>11536615</v>
      </c>
      <c r="G5382">
        <f t="shared" si="84"/>
        <v>716.24419507791822</v>
      </c>
    </row>
    <row r="5383" spans="1:7" x14ac:dyDescent="0.4">
      <c r="A5383">
        <v>82</v>
      </c>
      <c r="B5383">
        <v>2013</v>
      </c>
      <c r="C5383" t="s">
        <v>2107</v>
      </c>
      <c r="D5383">
        <v>1515</v>
      </c>
      <c r="E5383">
        <f>VLOOKUP(C5383,GDP!A$1:BG$265,55,FALSE)</f>
        <v>24599550742.141655</v>
      </c>
      <c r="F5383">
        <f>VLOOKUP(C5383,Population!A$1:BG$265,55,FALSE)</f>
        <v>37553726</v>
      </c>
      <c r="G5383">
        <f t="shared" si="84"/>
        <v>655.04953468909196</v>
      </c>
    </row>
    <row r="5384" spans="1:7" x14ac:dyDescent="0.4">
      <c r="A5384">
        <v>83</v>
      </c>
      <c r="B5384">
        <v>2013</v>
      </c>
      <c r="C5384" t="s">
        <v>2287</v>
      </c>
      <c r="D5384">
        <v>1514</v>
      </c>
      <c r="E5384">
        <f>VLOOKUP(C5384,GDP!A$1:BG$265,55,FALSE)</f>
        <v>10817712138.945108</v>
      </c>
      <c r="F5384">
        <f>VLOOKUP(C5384,Population!A$1:BG$265,55,FALSE)</f>
        <v>2075739</v>
      </c>
      <c r="G5384">
        <f t="shared" si="84"/>
        <v>5211.4992004992482</v>
      </c>
    </row>
    <row r="5385" spans="1:7" x14ac:dyDescent="0.4">
      <c r="A5385">
        <v>84</v>
      </c>
      <c r="B5385">
        <v>2013</v>
      </c>
      <c r="C5385" t="s">
        <v>1957</v>
      </c>
      <c r="D5385">
        <v>1510</v>
      </c>
      <c r="E5385">
        <f>VLOOKUP(C5385,GDP!A$1:BG$265,55,FALSE)</f>
        <v>1850951315.3981473</v>
      </c>
      <c r="F5385">
        <f>VLOOKUP(C5385,Population!A$1:BG$265,55,FALSE)</f>
        <v>520106</v>
      </c>
      <c r="G5385">
        <f t="shared" si="84"/>
        <v>3558.7963134402357</v>
      </c>
    </row>
    <row r="5386" spans="1:7" x14ac:dyDescent="0.4">
      <c r="A5386">
        <v>85</v>
      </c>
      <c r="B5386">
        <v>2013</v>
      </c>
      <c r="C5386" t="s">
        <v>637</v>
      </c>
      <c r="D5386">
        <v>1507</v>
      </c>
      <c r="E5386">
        <f>VLOOKUP(C5386,GDP!A$1:BG$265,55,FALSE)</f>
        <v>46251061734.474068</v>
      </c>
      <c r="F5386">
        <f>VLOOKUP(C5386,Population!A$1:BG$265,55,FALSE)</f>
        <v>11014558</v>
      </c>
      <c r="G5386">
        <f t="shared" si="84"/>
        <v>4199.0846781572236</v>
      </c>
    </row>
    <row r="5387" spans="1:7" x14ac:dyDescent="0.4">
      <c r="A5387">
        <v>86</v>
      </c>
      <c r="B5387">
        <v>2013</v>
      </c>
      <c r="C5387" t="s">
        <v>2104</v>
      </c>
      <c r="D5387">
        <v>1506</v>
      </c>
      <c r="E5387">
        <f>VLOOKUP(C5387,GDP!A$1:BG$265,55,FALSE)</f>
        <v>26578524198.305035</v>
      </c>
      <c r="F5387">
        <f>VLOOKUP(C5387,Population!A$1:BG$265,55,FALSE)</f>
        <v>1348248</v>
      </c>
      <c r="G5387">
        <f t="shared" si="84"/>
        <v>19713.37928801306</v>
      </c>
    </row>
    <row r="5388" spans="1:7" x14ac:dyDescent="0.4">
      <c r="A5388">
        <v>87</v>
      </c>
      <c r="B5388">
        <v>2013</v>
      </c>
      <c r="C5388" t="s">
        <v>1980</v>
      </c>
      <c r="D5388">
        <v>1502</v>
      </c>
      <c r="E5388">
        <f>VLOOKUP(C5388,GDP!A$1:BG$265,55,FALSE)</f>
        <v>17590680916.524979</v>
      </c>
      <c r="F5388">
        <f>VLOOKUP(C5388,Population!A$1:BG$265,55,FALSE)</f>
        <v>1817271</v>
      </c>
      <c r="G5388">
        <f t="shared" si="84"/>
        <v>9679.7235616069247</v>
      </c>
    </row>
    <row r="5389" spans="1:7" x14ac:dyDescent="0.4">
      <c r="A5389">
        <v>88</v>
      </c>
      <c r="B5389">
        <v>2013</v>
      </c>
      <c r="C5389" t="s">
        <v>1981</v>
      </c>
      <c r="D5389">
        <v>1498</v>
      </c>
      <c r="E5389">
        <f>VLOOKUP(C5389,GDP!A$1:BG$265,55,FALSE)</f>
        <v>16140047012.143805</v>
      </c>
      <c r="F5389">
        <f>VLOOKUP(C5389,Population!A$1:BG$265,55,FALSE)</f>
        <v>3776000</v>
      </c>
      <c r="G5389">
        <f t="shared" si="84"/>
        <v>4274.3768570296097</v>
      </c>
    </row>
    <row r="5390" spans="1:7" x14ac:dyDescent="0.4">
      <c r="A5390">
        <v>89</v>
      </c>
      <c r="B5390">
        <v>2013</v>
      </c>
      <c r="C5390" t="s">
        <v>815</v>
      </c>
      <c r="D5390">
        <v>1488</v>
      </c>
      <c r="E5390">
        <f>VLOOKUP(C5390,GDP!A$1:BG$265,55,FALSE)</f>
        <v>1842628005830.1848</v>
      </c>
      <c r="F5390">
        <f>VLOOKUP(C5390,Population!A$1:BG$265,55,FALSE)</f>
        <v>35152370</v>
      </c>
      <c r="G5390">
        <f t="shared" si="84"/>
        <v>52418.315061834663</v>
      </c>
    </row>
    <row r="5391" spans="1:7" x14ac:dyDescent="0.4">
      <c r="A5391">
        <v>90</v>
      </c>
      <c r="B5391">
        <v>2013</v>
      </c>
      <c r="C5391" t="s">
        <v>2120</v>
      </c>
      <c r="D5391">
        <v>1480</v>
      </c>
      <c r="E5391">
        <f>VLOOKUP(C5391,GDP!A$1:BG$265,55,FALSE)</f>
        <v>28045460442.187588</v>
      </c>
      <c r="F5391">
        <f>VLOOKUP(C5391,Population!A$1:BG$265,55,FALSE)</f>
        <v>15153210</v>
      </c>
      <c r="G5391">
        <f t="shared" si="84"/>
        <v>1850.7933594391939</v>
      </c>
    </row>
    <row r="5392" spans="1:7" x14ac:dyDescent="0.4">
      <c r="A5392">
        <v>91</v>
      </c>
      <c r="B5392">
        <v>2013</v>
      </c>
      <c r="C5392" t="s">
        <v>1988</v>
      </c>
      <c r="D5392">
        <v>1479</v>
      </c>
      <c r="E5392">
        <f>VLOOKUP(C5392,GDP!A$1:BG$265,55,FALSE)</f>
        <v>53851058955.299866</v>
      </c>
      <c r="F5392">
        <f>VLOOKUP(C5392,Population!A$1:BG$265,55,FALSE)</f>
        <v>15596214</v>
      </c>
      <c r="G5392">
        <f t="shared" si="84"/>
        <v>3452.8289336950534</v>
      </c>
    </row>
    <row r="5393" spans="1:7" x14ac:dyDescent="0.4">
      <c r="A5393">
        <v>92</v>
      </c>
      <c r="B5393">
        <v>2013</v>
      </c>
      <c r="C5393" t="s">
        <v>1497</v>
      </c>
      <c r="D5393">
        <v>1478</v>
      </c>
      <c r="E5393">
        <f>VLOOKUP(C5393,GDP!A$1:BG$265,55,FALSE)</f>
        <v>4080929201.2792482</v>
      </c>
      <c r="F5393">
        <f>VLOOKUP(C5393,Population!A$1:BG$265,55,FALSE)</f>
        <v>7042948</v>
      </c>
      <c r="G5393">
        <f t="shared" si="84"/>
        <v>579.43480503891954</v>
      </c>
    </row>
    <row r="5394" spans="1:7" x14ac:dyDescent="0.4">
      <c r="A5394">
        <v>93</v>
      </c>
      <c r="B5394">
        <v>2013</v>
      </c>
      <c r="C5394" t="s">
        <v>2072</v>
      </c>
      <c r="D5394">
        <v>1472</v>
      </c>
      <c r="E5394">
        <f>VLOOKUP(C5394,GDP!A$1:BG$265,55,FALSE)</f>
        <v>198727747252.74725</v>
      </c>
      <c r="F5394">
        <f>VLOOKUP(C5394,Population!A$1:BG$265,55,FALSE)</f>
        <v>2250473</v>
      </c>
      <c r="G5394">
        <f t="shared" si="84"/>
        <v>88304.879575425817</v>
      </c>
    </row>
    <row r="5395" spans="1:7" x14ac:dyDescent="0.4">
      <c r="A5395">
        <v>94</v>
      </c>
      <c r="B5395">
        <v>2013</v>
      </c>
      <c r="C5395" t="s">
        <v>1972</v>
      </c>
      <c r="D5395">
        <v>1468</v>
      </c>
      <c r="E5395">
        <f>VLOOKUP(C5395,GDP!A$1:BG$265,55,FALSE)</f>
        <v>25137153149.437668</v>
      </c>
      <c r="F5395">
        <f>VLOOKUP(C5395,Population!A$1:BG$265,55,FALSE)</f>
        <v>1317997</v>
      </c>
      <c r="G5395">
        <f t="shared" si="84"/>
        <v>19072.238517566937</v>
      </c>
    </row>
    <row r="5396" spans="1:7" x14ac:dyDescent="0.4">
      <c r="A5396">
        <v>95</v>
      </c>
      <c r="B5396">
        <v>2013</v>
      </c>
      <c r="C5396" t="s">
        <v>2282</v>
      </c>
      <c r="D5396">
        <v>1467</v>
      </c>
      <c r="E5396">
        <f>VLOOKUP(C5396,GDP!A$1:BG$265,55,FALSE)</f>
        <v>0</v>
      </c>
      <c r="F5396">
        <f>VLOOKUP(C5396,Population!A$1:BG$265,55,FALSE)</f>
        <v>19809141</v>
      </c>
      <c r="G5396" t="str">
        <f t="shared" si="84"/>
        <v>.</v>
      </c>
    </row>
    <row r="5397" spans="1:7" x14ac:dyDescent="0.4">
      <c r="A5397">
        <v>96</v>
      </c>
      <c r="B5397">
        <v>2013</v>
      </c>
      <c r="C5397" t="s">
        <v>2026</v>
      </c>
      <c r="D5397">
        <v>1460</v>
      </c>
      <c r="E5397">
        <f>VLOOKUP(C5397,GDP!A$1:BG$265,55,FALSE)</f>
        <v>46417340374.520348</v>
      </c>
      <c r="F5397">
        <f>VLOOKUP(C5397,Population!A$1:BG$265,55,FALSE)</f>
        <v>2957689</v>
      </c>
      <c r="G5397">
        <f t="shared" si="84"/>
        <v>15693.786728259918</v>
      </c>
    </row>
    <row r="5398" spans="1:7" x14ac:dyDescent="0.4">
      <c r="A5398">
        <v>97</v>
      </c>
      <c r="B5398">
        <v>2013</v>
      </c>
      <c r="C5398" t="s">
        <v>1941</v>
      </c>
      <c r="D5398">
        <v>1458</v>
      </c>
      <c r="E5398">
        <f>VLOOKUP(C5398,GDP!A$1:BG$265,55,FALSE)</f>
        <v>32539547872.340431</v>
      </c>
      <c r="F5398">
        <f>VLOOKUP(C5398,Population!A$1:BG$265,55,FALSE)</f>
        <v>1315411</v>
      </c>
      <c r="G5398">
        <f t="shared" si="84"/>
        <v>24737.171783070411</v>
      </c>
    </row>
    <row r="5399" spans="1:7" x14ac:dyDescent="0.4">
      <c r="A5399">
        <v>98</v>
      </c>
      <c r="B5399">
        <v>2013</v>
      </c>
      <c r="C5399" t="s">
        <v>2028</v>
      </c>
      <c r="D5399">
        <v>1455</v>
      </c>
      <c r="E5399">
        <f>VLOOKUP(C5399,GDP!A$1:BG$265,55,FALSE)</f>
        <v>30254677296.918083</v>
      </c>
      <c r="F5399">
        <f>VLOOKUP(C5399,Population!A$1:BG$265,55,FALSE)</f>
        <v>2012647</v>
      </c>
      <c r="G5399">
        <f t="shared" si="84"/>
        <v>15032.282013148895</v>
      </c>
    </row>
    <row r="5400" spans="1:7" x14ac:dyDescent="0.4">
      <c r="A5400">
        <v>98</v>
      </c>
      <c r="B5400">
        <v>2013</v>
      </c>
      <c r="C5400" t="s">
        <v>1961</v>
      </c>
      <c r="D5400">
        <v>1455</v>
      </c>
      <c r="E5400">
        <f>VLOOKUP(C5400,GDP!A$1:BG$265,55,FALSE)</f>
        <v>24084572490.706322</v>
      </c>
      <c r="F5400">
        <f>VLOOKUP(C5400,Population!A$1:BG$265,55,FALSE)</f>
        <v>1143896</v>
      </c>
      <c r="G5400">
        <f t="shared" si="84"/>
        <v>21054.862059755713</v>
      </c>
    </row>
    <row r="5401" spans="1:7" x14ac:dyDescent="0.4">
      <c r="A5401">
        <v>100</v>
      </c>
      <c r="B5401">
        <v>2013</v>
      </c>
      <c r="C5401" t="s">
        <v>2285</v>
      </c>
      <c r="D5401">
        <v>1451</v>
      </c>
      <c r="E5401">
        <f>VLOOKUP(C5401,GDP!A$1:BG$265,55,FALSE)</f>
        <v>32671683662.238499</v>
      </c>
      <c r="F5401">
        <f>VLOOKUP(C5401,Population!A$1:BG$265,55,FALSE)</f>
        <v>71316033</v>
      </c>
      <c r="G5401">
        <f t="shared" si="84"/>
        <v>458.12536519296435</v>
      </c>
    </row>
    <row r="5402" spans="1:7" x14ac:dyDescent="0.4">
      <c r="A5402">
        <v>1</v>
      </c>
      <c r="B5402">
        <v>2014</v>
      </c>
      <c r="C5402" t="s">
        <v>133</v>
      </c>
      <c r="D5402">
        <v>2134</v>
      </c>
      <c r="E5402">
        <f>VLOOKUP(C5402,GDP!A$1:BG$265,56,FALSE)</f>
        <v>3890606893346.6855</v>
      </c>
      <c r="F5402">
        <f>VLOOKUP(C5402,Population!A$1:BG$265,56,FALSE)</f>
        <v>80982500</v>
      </c>
      <c r="G5402">
        <f t="shared" si="84"/>
        <v>48042.563434651755</v>
      </c>
    </row>
    <row r="5403" spans="1:7" x14ac:dyDescent="0.4">
      <c r="A5403">
        <v>2</v>
      </c>
      <c r="B5403">
        <v>2014</v>
      </c>
      <c r="C5403" t="s">
        <v>65</v>
      </c>
      <c r="D5403">
        <v>2050</v>
      </c>
      <c r="E5403">
        <f>VLOOKUP(C5403,GDP!A$1:BG$265,56,FALSE)</f>
        <v>526319673731.63831</v>
      </c>
      <c r="F5403">
        <f>VLOOKUP(C5403,Population!A$1:BG$265,56,FALSE)</f>
        <v>42981515</v>
      </c>
      <c r="G5403">
        <f t="shared" si="84"/>
        <v>12245.256448769624</v>
      </c>
    </row>
    <row r="5404" spans="1:7" x14ac:dyDescent="0.4">
      <c r="A5404">
        <v>3</v>
      </c>
      <c r="B5404">
        <v>2014</v>
      </c>
      <c r="C5404" t="s">
        <v>51</v>
      </c>
      <c r="D5404">
        <v>2042</v>
      </c>
      <c r="E5404">
        <f>VLOOKUP(C5404,GDP!A$1:BG$265,56,FALSE)</f>
        <v>2455993625159.3706</v>
      </c>
      <c r="F5404">
        <f>VLOOKUP(C5404,Population!A$1:BG$265,56,FALSE)</f>
        <v>204213133</v>
      </c>
      <c r="G5404">
        <f t="shared" si="84"/>
        <v>12026.619390631309</v>
      </c>
    </row>
    <row r="5405" spans="1:7" x14ac:dyDescent="0.4">
      <c r="A5405">
        <v>4</v>
      </c>
      <c r="B5405">
        <v>2014</v>
      </c>
      <c r="C5405" t="s">
        <v>118</v>
      </c>
      <c r="D5405">
        <v>2030</v>
      </c>
      <c r="E5405">
        <f>VLOOKUP(C5405,GDP!A$1:BG$265,56,FALSE)</f>
        <v>879635084124.98657</v>
      </c>
      <c r="F5405">
        <f>VLOOKUP(C5405,Population!A$1:BG$265,56,FALSE)</f>
        <v>16865008</v>
      </c>
      <c r="G5405">
        <f t="shared" si="84"/>
        <v>52157.40687018865</v>
      </c>
    </row>
    <row r="5406" spans="1:7" x14ac:dyDescent="0.4">
      <c r="A5406">
        <v>5</v>
      </c>
      <c r="B5406">
        <v>2014</v>
      </c>
      <c r="C5406" t="s">
        <v>399</v>
      </c>
      <c r="D5406">
        <v>2019</v>
      </c>
      <c r="E5406">
        <f>VLOOKUP(C5406,GDP!A$1:BG$265,56,FALSE)</f>
        <v>378195716714.26593</v>
      </c>
      <c r="F5406">
        <f>VLOOKUP(C5406,Population!A$1:BG$265,56,FALSE)</f>
        <v>47791911</v>
      </c>
      <c r="G5406">
        <f t="shared" si="84"/>
        <v>7913.3834324864292</v>
      </c>
    </row>
    <row r="5407" spans="1:7" x14ac:dyDescent="0.4">
      <c r="A5407">
        <v>6</v>
      </c>
      <c r="B5407">
        <v>2014</v>
      </c>
      <c r="C5407" t="s">
        <v>32</v>
      </c>
      <c r="D5407">
        <v>1966</v>
      </c>
      <c r="E5407">
        <f>VLOOKUP(C5407,GDP!A$1:BG$265,56,FALSE)</f>
        <v>2852165760630.2666</v>
      </c>
      <c r="F5407">
        <f>VLOOKUP(C5407,Population!A$1:BG$265,56,FALSE)</f>
        <v>66316092</v>
      </c>
      <c r="G5407">
        <f t="shared" si="84"/>
        <v>43008.652570031816</v>
      </c>
    </row>
    <row r="5408" spans="1:7" x14ac:dyDescent="0.4">
      <c r="A5408">
        <v>7</v>
      </c>
      <c r="B5408">
        <v>2014</v>
      </c>
      <c r="C5408" t="s">
        <v>70</v>
      </c>
      <c r="D5408">
        <v>1963</v>
      </c>
      <c r="E5408">
        <f>VLOOKUP(C5408,GDP!A$1:BG$265,56,FALSE)</f>
        <v>260584090570.9881</v>
      </c>
      <c r="F5408">
        <f>VLOOKUP(C5408,Population!A$1:BG$265,56,FALSE)</f>
        <v>17613798</v>
      </c>
      <c r="G5408">
        <f t="shared" si="84"/>
        <v>14794.315829611995</v>
      </c>
    </row>
    <row r="5409" spans="1:7" x14ac:dyDescent="0.4">
      <c r="A5409">
        <v>8</v>
      </c>
      <c r="B5409">
        <v>2014</v>
      </c>
      <c r="C5409" t="s">
        <v>140</v>
      </c>
      <c r="D5409">
        <v>1954</v>
      </c>
      <c r="E5409">
        <f>VLOOKUP(C5409,GDP!A$1:BG$265,56,FALSE)</f>
        <v>1376910811040.8828</v>
      </c>
      <c r="F5409">
        <f>VLOOKUP(C5409,Population!A$1:BG$265,56,FALSE)</f>
        <v>46480882</v>
      </c>
      <c r="G5409">
        <f t="shared" si="84"/>
        <v>29623.164445134298</v>
      </c>
    </row>
    <row r="5410" spans="1:7" x14ac:dyDescent="0.4">
      <c r="A5410">
        <v>9</v>
      </c>
      <c r="B5410">
        <v>2014</v>
      </c>
      <c r="C5410" t="s">
        <v>232</v>
      </c>
      <c r="D5410">
        <v>1924</v>
      </c>
      <c r="E5410">
        <f>VLOOKUP(C5410,GDP!A$1:BG$265,56,FALSE)</f>
        <v>3022827781881.3892</v>
      </c>
      <c r="F5410">
        <f>VLOOKUP(C5410,Population!A$1:BG$265,56,FALSE)</f>
        <v>64613160</v>
      </c>
      <c r="G5410">
        <f t="shared" si="84"/>
        <v>46783.469217128353</v>
      </c>
    </row>
    <row r="5411" spans="1:7" x14ac:dyDescent="0.4">
      <c r="A5411">
        <v>10</v>
      </c>
      <c r="B5411">
        <v>2014</v>
      </c>
      <c r="C5411" t="s">
        <v>467</v>
      </c>
      <c r="D5411">
        <v>1911</v>
      </c>
      <c r="E5411">
        <f>VLOOKUP(C5411,GDP!A$1:BG$265,56,FALSE)</f>
        <v>229629822121.60062</v>
      </c>
      <c r="F5411">
        <f>VLOOKUP(C5411,Population!A$1:BG$265,56,FALSE)</f>
        <v>10401062</v>
      </c>
      <c r="G5411">
        <f t="shared" si="84"/>
        <v>22077.536132521913</v>
      </c>
    </row>
    <row r="5412" spans="1:7" x14ac:dyDescent="0.4">
      <c r="A5412">
        <v>11</v>
      </c>
      <c r="B5412">
        <v>2014</v>
      </c>
      <c r="C5412" t="s">
        <v>81</v>
      </c>
      <c r="D5412">
        <v>1909</v>
      </c>
      <c r="E5412">
        <f>VLOOKUP(C5412,GDP!A$1:BG$265,56,FALSE)</f>
        <v>57236013086.122345</v>
      </c>
      <c r="F5412">
        <f>VLOOKUP(C5412,Population!A$1:BG$265,56,FALSE)</f>
        <v>3419546</v>
      </c>
      <c r="G5412">
        <f t="shared" si="84"/>
        <v>16737.89827249651</v>
      </c>
    </row>
    <row r="5413" spans="1:7" x14ac:dyDescent="0.4">
      <c r="A5413">
        <v>12</v>
      </c>
      <c r="B5413">
        <v>2014</v>
      </c>
      <c r="C5413" t="s">
        <v>43</v>
      </c>
      <c r="D5413">
        <v>1899</v>
      </c>
      <c r="E5413">
        <f>VLOOKUP(C5413,GDP!A$1:BG$265,56,FALSE)</f>
        <v>530770977633.61456</v>
      </c>
      <c r="F5413">
        <f>VLOOKUP(C5413,Population!A$1:BG$265,56,FALSE)</f>
        <v>11209057</v>
      </c>
      <c r="G5413">
        <f t="shared" si="84"/>
        <v>47351.974178881821</v>
      </c>
    </row>
    <row r="5414" spans="1:7" x14ac:dyDescent="0.4">
      <c r="A5414">
        <v>13</v>
      </c>
      <c r="B5414">
        <v>2014</v>
      </c>
      <c r="C5414" t="s">
        <v>33</v>
      </c>
      <c r="D5414">
        <v>1892</v>
      </c>
      <c r="E5414">
        <f>VLOOKUP(C5414,GDP!A$1:BG$265,56,FALSE)</f>
        <v>1314385330073.3496</v>
      </c>
      <c r="F5414">
        <f>VLOOKUP(C5414,Population!A$1:BG$265,56,FALSE)</f>
        <v>124221600</v>
      </c>
      <c r="G5414">
        <f t="shared" si="84"/>
        <v>10580.972472366719</v>
      </c>
    </row>
    <row r="5415" spans="1:7" x14ac:dyDescent="0.4">
      <c r="A5415">
        <v>14</v>
      </c>
      <c r="B5415">
        <v>2014</v>
      </c>
      <c r="C5415" t="s">
        <v>147</v>
      </c>
      <c r="D5415">
        <v>1886</v>
      </c>
      <c r="E5415">
        <f>VLOOKUP(C5415,GDP!A$1:BG$265,56,FALSE)</f>
        <v>2151732868243.2058</v>
      </c>
      <c r="F5415">
        <f>VLOOKUP(C5415,Population!A$1:BG$265,56,FALSE)</f>
        <v>60789140</v>
      </c>
      <c r="G5415">
        <f t="shared" si="84"/>
        <v>35396.665724226492</v>
      </c>
    </row>
    <row r="5416" spans="1:7" x14ac:dyDescent="0.4">
      <c r="A5416">
        <v>15</v>
      </c>
      <c r="B5416">
        <v>2014</v>
      </c>
      <c r="C5416" t="s">
        <v>934</v>
      </c>
      <c r="D5416">
        <v>1867</v>
      </c>
      <c r="E5416">
        <f>VLOOKUP(C5416,GDP!A$1:BG$265,56,FALSE)</f>
        <v>50577769837.746231</v>
      </c>
      <c r="F5416">
        <f>VLOOKUP(C5416,Population!A$1:BG$265,56,FALSE)</f>
        <v>4757575</v>
      </c>
      <c r="G5416">
        <f t="shared" si="84"/>
        <v>10630.997900767981</v>
      </c>
    </row>
    <row r="5417" spans="1:7" x14ac:dyDescent="0.4">
      <c r="A5417">
        <v>16</v>
      </c>
      <c r="B5417">
        <v>2014</v>
      </c>
      <c r="C5417" t="s">
        <v>1312</v>
      </c>
      <c r="D5417">
        <v>1848</v>
      </c>
      <c r="E5417">
        <f>VLOOKUP(C5417,GDP!A$1:BG$265,56,FALSE)</f>
        <v>101726331000.00002</v>
      </c>
      <c r="F5417">
        <f>VLOOKUP(C5417,Population!A$1:BG$265,56,FALSE)</f>
        <v>15903112</v>
      </c>
      <c r="G5417">
        <f t="shared" si="84"/>
        <v>6396.6304833921822</v>
      </c>
    </row>
    <row r="5418" spans="1:7" x14ac:dyDescent="0.4">
      <c r="A5418">
        <v>17</v>
      </c>
      <c r="B5418">
        <v>2014</v>
      </c>
      <c r="C5418" t="s">
        <v>1181</v>
      </c>
      <c r="D5418">
        <v>1825</v>
      </c>
      <c r="E5418">
        <f>VLOOKUP(C5418,GDP!A$1:BG$265,56,FALSE)</f>
        <v>57629518805.887062</v>
      </c>
      <c r="F5418">
        <f>VLOOKUP(C5418,Population!A$1:BG$265,56,FALSE)</f>
        <v>4238389</v>
      </c>
      <c r="G5418">
        <f t="shared" si="84"/>
        <v>13597.033874400642</v>
      </c>
    </row>
    <row r="5419" spans="1:7" x14ac:dyDescent="0.4">
      <c r="A5419">
        <v>17</v>
      </c>
      <c r="B5419">
        <v>2014</v>
      </c>
      <c r="C5419" t="s">
        <v>1509</v>
      </c>
      <c r="D5419">
        <v>1825</v>
      </c>
      <c r="E5419">
        <f>VLOOKUP(C5419,GDP!A$1:BG$265,56,FALSE)</f>
        <v>133503411375.73927</v>
      </c>
      <c r="F5419">
        <f>VLOOKUP(C5419,Population!A$1:BG$265,56,FALSE)</f>
        <v>45271947</v>
      </c>
      <c r="G5419">
        <f t="shared" si="84"/>
        <v>2948.9213568777873</v>
      </c>
    </row>
    <row r="5420" spans="1:7" x14ac:dyDescent="0.4">
      <c r="A5420">
        <v>19</v>
      </c>
      <c r="B5420">
        <v>2014</v>
      </c>
      <c r="C5420" t="s">
        <v>2109</v>
      </c>
      <c r="D5420">
        <v>1814</v>
      </c>
      <c r="E5420">
        <f>VLOOKUP(C5420,GDP!A$1:BG$265,56,FALSE)</f>
        <v>17427609000000</v>
      </c>
      <c r="F5420">
        <f>VLOOKUP(C5420,Population!A$1:BG$265,56,FALSE)</f>
        <v>318622525</v>
      </c>
      <c r="G5420">
        <f t="shared" si="84"/>
        <v>54696.726165232671</v>
      </c>
    </row>
    <row r="5421" spans="1:7" x14ac:dyDescent="0.4">
      <c r="A5421">
        <v>20</v>
      </c>
      <c r="B5421">
        <v>2014</v>
      </c>
      <c r="C5421" t="s">
        <v>1485</v>
      </c>
      <c r="D5421">
        <v>1805</v>
      </c>
      <c r="E5421">
        <f>VLOOKUP(C5421,GDP!A$1:BG$265,56,FALSE)</f>
        <v>207818330723.83475</v>
      </c>
      <c r="F5421">
        <f>VLOOKUP(C5421,Population!A$1:BG$265,56,FALSE)</f>
        <v>10525347</v>
      </c>
      <c r="G5421">
        <f t="shared" si="84"/>
        <v>19744.558609215899</v>
      </c>
    </row>
    <row r="5422" spans="1:7" x14ac:dyDescent="0.4">
      <c r="A5422">
        <v>21</v>
      </c>
      <c r="B5422">
        <v>2014</v>
      </c>
      <c r="C5422" t="s">
        <v>117</v>
      </c>
      <c r="D5422">
        <v>1793</v>
      </c>
      <c r="E5422">
        <f>VLOOKUP(C5422,GDP!A$1:BG$265,56,FALSE)</f>
        <v>709182559935.30139</v>
      </c>
      <c r="F5422">
        <f>VLOOKUP(C5422,Population!A$1:BG$265,56,FALSE)</f>
        <v>8188649</v>
      </c>
      <c r="G5422">
        <f t="shared" si="84"/>
        <v>86605.563376242091</v>
      </c>
    </row>
    <row r="5423" spans="1:7" x14ac:dyDescent="0.4">
      <c r="A5423">
        <v>22</v>
      </c>
      <c r="B5423">
        <v>2014</v>
      </c>
      <c r="C5423" t="s">
        <v>59</v>
      </c>
      <c r="D5423">
        <v>1786</v>
      </c>
      <c r="E5423">
        <f>VLOOKUP(C5423,GDP!A$1:BG$265,56,FALSE)</f>
        <v>199493490982.9213</v>
      </c>
      <c r="F5423">
        <f>VLOOKUP(C5423,Population!A$1:BG$265,56,FALSE)</f>
        <v>19908979</v>
      </c>
      <c r="G5423">
        <f t="shared" si="84"/>
        <v>10020.277332299225</v>
      </c>
    </row>
    <row r="5424" spans="1:7" x14ac:dyDescent="0.4">
      <c r="A5424">
        <v>23</v>
      </c>
      <c r="B5424">
        <v>2014</v>
      </c>
      <c r="C5424" t="s">
        <v>126</v>
      </c>
      <c r="D5424">
        <v>1783</v>
      </c>
      <c r="E5424">
        <f>VLOOKUP(C5424,GDP!A$1:BG$265,56,FALSE)</f>
        <v>573817719109.40222</v>
      </c>
      <c r="F5424">
        <f>VLOOKUP(C5424,Population!A$1:BG$265,56,FALSE)</f>
        <v>9696110</v>
      </c>
      <c r="G5424">
        <f t="shared" si="84"/>
        <v>59180.198977672721</v>
      </c>
    </row>
    <row r="5425" spans="1:7" x14ac:dyDescent="0.4">
      <c r="A5425">
        <v>24</v>
      </c>
      <c r="B5425">
        <v>2014</v>
      </c>
      <c r="C5425" t="s">
        <v>2073</v>
      </c>
      <c r="D5425">
        <v>1779</v>
      </c>
      <c r="E5425">
        <f>VLOOKUP(C5425,GDP!A$1:BG$265,56,FALSE)</f>
        <v>2063662665171.8945</v>
      </c>
      <c r="F5425">
        <f>VLOOKUP(C5425,Population!A$1:BG$265,56,FALSE)</f>
        <v>143819666</v>
      </c>
      <c r="G5425">
        <f t="shared" si="84"/>
        <v>14348.960212241729</v>
      </c>
    </row>
    <row r="5426" spans="1:7" x14ac:dyDescent="0.4">
      <c r="A5426">
        <v>25</v>
      </c>
      <c r="B5426">
        <v>2014</v>
      </c>
      <c r="C5426" t="s">
        <v>858</v>
      </c>
      <c r="D5426">
        <v>1755</v>
      </c>
      <c r="E5426">
        <f>VLOOKUP(C5426,GDP!A$1:BG$265,56,FALSE)</f>
        <v>352993633221.28101</v>
      </c>
      <c r="F5426">
        <f>VLOOKUP(C5426,Population!A$1:BG$265,56,FALSE)</f>
        <v>5643475</v>
      </c>
      <c r="G5426">
        <f t="shared" si="84"/>
        <v>62548.985017437131</v>
      </c>
    </row>
    <row r="5427" spans="1:7" x14ac:dyDescent="0.4">
      <c r="A5427">
        <v>26</v>
      </c>
      <c r="B5427">
        <v>2014</v>
      </c>
      <c r="C5427" t="s">
        <v>1629</v>
      </c>
      <c r="D5427">
        <v>1751</v>
      </c>
      <c r="E5427">
        <f>VLOOKUP(C5427,GDP!A$1:BG$265,56,FALSE)</f>
        <v>100948236941.18205</v>
      </c>
      <c r="F5427">
        <f>VLOOKUP(C5427,Population!A$1:BG$265,56,FALSE)</f>
        <v>5418649</v>
      </c>
      <c r="G5427">
        <f t="shared" si="84"/>
        <v>18629.77966300863</v>
      </c>
    </row>
    <row r="5428" spans="1:7" x14ac:dyDescent="0.4">
      <c r="A5428">
        <v>27</v>
      </c>
      <c r="B5428">
        <v>2014</v>
      </c>
      <c r="C5428" t="s">
        <v>2002</v>
      </c>
      <c r="D5428">
        <v>1733</v>
      </c>
      <c r="E5428">
        <f>VLOOKUP(C5428,GDP!A$1:BG$265,56,FALSE)</f>
        <v>258099014042.1171</v>
      </c>
      <c r="F5428">
        <f>VLOOKUP(C5428,Population!A$1:BG$265,56,FALSE)</f>
        <v>4657740</v>
      </c>
      <c r="G5428">
        <f t="shared" si="84"/>
        <v>55412.928596726546</v>
      </c>
    </row>
    <row r="5429" spans="1:7" x14ac:dyDescent="0.4">
      <c r="A5429">
        <v>28</v>
      </c>
      <c r="B5429">
        <v>2014</v>
      </c>
      <c r="C5429" t="s">
        <v>1170</v>
      </c>
      <c r="D5429">
        <v>1729</v>
      </c>
      <c r="E5429">
        <f>VLOOKUP(C5429,GDP!A$1:BG$265,56,FALSE)</f>
        <v>4850413536037.8408</v>
      </c>
      <c r="F5429">
        <f>VLOOKUP(C5429,Population!A$1:BG$265,56,FALSE)</f>
        <v>127276000</v>
      </c>
      <c r="G5429">
        <f t="shared" si="84"/>
        <v>38109.412112557286</v>
      </c>
    </row>
    <row r="5430" spans="1:7" x14ac:dyDescent="0.4">
      <c r="A5430">
        <v>29</v>
      </c>
      <c r="B5430">
        <v>2014</v>
      </c>
      <c r="C5430" t="s">
        <v>199</v>
      </c>
      <c r="D5430">
        <v>1728</v>
      </c>
      <c r="E5430">
        <f>VLOOKUP(C5430,GDP!A$1:BG$265,56,FALSE)</f>
        <v>545179584720.24091</v>
      </c>
      <c r="F5430">
        <f>VLOOKUP(C5430,Population!A$1:BG$265,56,FALSE)</f>
        <v>38011735</v>
      </c>
      <c r="G5430">
        <f t="shared" si="84"/>
        <v>14342.402016646725</v>
      </c>
    </row>
    <row r="5431" spans="1:7" x14ac:dyDescent="0.4">
      <c r="A5431">
        <v>29</v>
      </c>
      <c r="B5431">
        <v>2014</v>
      </c>
      <c r="C5431" t="s">
        <v>60</v>
      </c>
      <c r="D5431">
        <v>1728</v>
      </c>
      <c r="E5431">
        <f>VLOOKUP(C5431,GDP!A$1:BG$265,56,FALSE)</f>
        <v>201080662205.00177</v>
      </c>
      <c r="F5431">
        <f>VLOOKUP(C5431,Population!A$1:BG$265,56,FALSE)</f>
        <v>30973354</v>
      </c>
      <c r="G5431">
        <f t="shared" si="84"/>
        <v>6492.0532082189666</v>
      </c>
    </row>
    <row r="5432" spans="1:7" x14ac:dyDescent="0.4">
      <c r="A5432">
        <v>31</v>
      </c>
      <c r="B5432">
        <v>2014</v>
      </c>
      <c r="C5432" t="s">
        <v>1607</v>
      </c>
      <c r="D5432">
        <v>1727</v>
      </c>
      <c r="E5432">
        <f>VLOOKUP(C5432,GDP!A$1:BG$265,56,FALSE)</f>
        <v>44210806365.681694</v>
      </c>
      <c r="F5432">
        <f>VLOOKUP(C5432,Population!A$1:BG$265,56,FALSE)</f>
        <v>7130576</v>
      </c>
      <c r="G5432">
        <f t="shared" si="84"/>
        <v>6200.1732210247383</v>
      </c>
    </row>
    <row r="5433" spans="1:7" x14ac:dyDescent="0.4">
      <c r="A5433">
        <v>32</v>
      </c>
      <c r="B5433">
        <v>2014</v>
      </c>
      <c r="C5433" t="s">
        <v>281</v>
      </c>
      <c r="D5433">
        <v>1723</v>
      </c>
      <c r="E5433" t="e">
        <f>VLOOKUP(C5433,GDP!A$1:BG$265,56,FALSE)</f>
        <v>#N/A</v>
      </c>
      <c r="F5433" t="e">
        <f>VLOOKUP(C5433,Population!A$1:BG$265,56,FALSE)</f>
        <v>#N/A</v>
      </c>
      <c r="G5433" t="str">
        <f t="shared" si="84"/>
        <v>.</v>
      </c>
    </row>
    <row r="5434" spans="1:7" x14ac:dyDescent="0.4">
      <c r="A5434">
        <v>33</v>
      </c>
      <c r="B5434">
        <v>2014</v>
      </c>
      <c r="C5434" t="s">
        <v>100</v>
      </c>
      <c r="D5434">
        <v>1715</v>
      </c>
      <c r="E5434">
        <f>VLOOKUP(C5434,GDP!A$1:BG$265,56,FALSE)</f>
        <v>441885415805.82501</v>
      </c>
      <c r="F5434">
        <f>VLOOKUP(C5434,Population!A$1:BG$265,56,FALSE)</f>
        <v>8546356</v>
      </c>
      <c r="G5434">
        <f t="shared" si="84"/>
        <v>51704.54118759212</v>
      </c>
    </row>
    <row r="5435" spans="1:7" x14ac:dyDescent="0.4">
      <c r="A5435">
        <v>34</v>
      </c>
      <c r="B5435">
        <v>2014</v>
      </c>
      <c r="C5435" t="s">
        <v>2061</v>
      </c>
      <c r="D5435">
        <v>1714</v>
      </c>
      <c r="E5435">
        <f>VLOOKUP(C5435,GDP!A$1:BG$265,56,FALSE)</f>
        <v>49921464399.999992</v>
      </c>
      <c r="F5435">
        <f>VLOOKUP(C5435,Population!A$1:BG$265,56,FALSE)</f>
        <v>3903986</v>
      </c>
      <c r="G5435">
        <f t="shared" si="84"/>
        <v>12787.306204479215</v>
      </c>
    </row>
    <row r="5436" spans="1:7" x14ac:dyDescent="0.4">
      <c r="A5436">
        <v>35</v>
      </c>
      <c r="B5436">
        <v>2014</v>
      </c>
      <c r="C5436" t="s">
        <v>1943</v>
      </c>
      <c r="D5436">
        <v>1711</v>
      </c>
      <c r="E5436">
        <f>VLOOKUP(C5436,GDP!A$1:BG$265,56,FALSE)</f>
        <v>18558343508.34351</v>
      </c>
      <c r="F5436">
        <f>VLOOKUP(C5436,Population!A$1:BG$265,56,FALSE)</f>
        <v>3566002</v>
      </c>
      <c r="G5436">
        <f t="shared" si="84"/>
        <v>5204.2437184116861</v>
      </c>
    </row>
    <row r="5437" spans="1:7" x14ac:dyDescent="0.4">
      <c r="A5437">
        <v>36</v>
      </c>
      <c r="B5437">
        <v>2014</v>
      </c>
      <c r="C5437" t="s">
        <v>1955</v>
      </c>
      <c r="D5437">
        <v>1690</v>
      </c>
      <c r="E5437">
        <f>VLOOKUP(C5437,GDP!A$1:BG$265,56,FALSE)</f>
        <v>35372603446.260536</v>
      </c>
      <c r="F5437">
        <f>VLOOKUP(C5437,Population!A$1:BG$265,56,FALSE)</f>
        <v>22531350</v>
      </c>
      <c r="G5437">
        <f t="shared" si="84"/>
        <v>1569.9282753257366</v>
      </c>
    </row>
    <row r="5438" spans="1:7" x14ac:dyDescent="0.4">
      <c r="A5438">
        <v>37</v>
      </c>
      <c r="B5438">
        <v>2014</v>
      </c>
      <c r="C5438" t="s">
        <v>77</v>
      </c>
      <c r="D5438">
        <v>1685</v>
      </c>
      <c r="E5438">
        <f>VLOOKUP(C5438,GDP!A$1:BG$265,56,FALSE)</f>
        <v>30881166852.311611</v>
      </c>
      <c r="F5438">
        <f>VLOOKUP(C5438,Population!A$1:BG$265,56,FALSE)</f>
        <v>6552584</v>
      </c>
      <c r="G5438">
        <f t="shared" si="84"/>
        <v>4712.8227356279003</v>
      </c>
    </row>
    <row r="5439" spans="1:7" x14ac:dyDescent="0.4">
      <c r="A5439">
        <v>37</v>
      </c>
      <c r="B5439">
        <v>2014</v>
      </c>
      <c r="C5439" t="s">
        <v>295</v>
      </c>
      <c r="D5439">
        <v>1685</v>
      </c>
      <c r="E5439">
        <f>VLOOKUP(C5439,GDP!A$1:BG$265,56,FALSE)</f>
        <v>934185915467.21497</v>
      </c>
      <c r="F5439">
        <f>VLOOKUP(C5439,Population!A$1:BG$265,56,FALSE)</f>
        <v>77030628</v>
      </c>
      <c r="G5439">
        <f t="shared" si="84"/>
        <v>12127.460722080767</v>
      </c>
    </row>
    <row r="5440" spans="1:7" x14ac:dyDescent="0.4">
      <c r="A5440">
        <v>37</v>
      </c>
      <c r="B5440">
        <v>2014</v>
      </c>
      <c r="C5440" t="s">
        <v>505</v>
      </c>
      <c r="D5440">
        <v>1685</v>
      </c>
      <c r="E5440">
        <f>VLOOKUP(C5440,GDP!A$1:BG$265,56,FALSE)</f>
        <v>308416982140.36163</v>
      </c>
      <c r="F5440">
        <f>VLOOKUP(C5440,Population!A$1:BG$265,56,FALSE)</f>
        <v>8215700</v>
      </c>
      <c r="G5440">
        <f t="shared" si="84"/>
        <v>37539.951816687761</v>
      </c>
    </row>
    <row r="5441" spans="1:7" x14ac:dyDescent="0.4">
      <c r="A5441">
        <v>40</v>
      </c>
      <c r="B5441">
        <v>2014</v>
      </c>
      <c r="C5441" t="s">
        <v>1492</v>
      </c>
      <c r="D5441">
        <v>1684</v>
      </c>
      <c r="E5441">
        <f>VLOOKUP(C5441,GDP!A$1:BG$265,56,FALSE)</f>
        <v>39086625008.621284</v>
      </c>
      <c r="F5441">
        <f>VLOOKUP(C5441,Population!A$1:BG$265,56,FALSE)</f>
        <v>26962563</v>
      </c>
      <c r="G5441">
        <f t="shared" si="84"/>
        <v>1449.6628161284698</v>
      </c>
    </row>
    <row r="5442" spans="1:7" x14ac:dyDescent="0.4">
      <c r="A5442">
        <v>41</v>
      </c>
      <c r="B5442">
        <v>2014</v>
      </c>
      <c r="C5442" t="s">
        <v>1064</v>
      </c>
      <c r="D5442">
        <v>1675</v>
      </c>
      <c r="E5442">
        <f>VLOOKUP(C5442,GDP!A$1:BG$265,56,FALSE)</f>
        <v>568498937587.90466</v>
      </c>
      <c r="F5442">
        <f>VLOOKUP(C5442,Population!A$1:BG$265,56,FALSE)</f>
        <v>176460502</v>
      </c>
      <c r="G5442">
        <f t="shared" si="84"/>
        <v>3221.6781157513915</v>
      </c>
    </row>
    <row r="5443" spans="1:7" x14ac:dyDescent="0.4">
      <c r="A5443">
        <v>41</v>
      </c>
      <c r="B5443">
        <v>2014</v>
      </c>
      <c r="C5443" t="s">
        <v>2284</v>
      </c>
      <c r="D5443">
        <v>1675</v>
      </c>
      <c r="E5443">
        <f>VLOOKUP(C5443,GDP!A$1:BG$265,56,FALSE)</f>
        <v>482359318767.70313</v>
      </c>
      <c r="F5443">
        <f>VLOOKUP(C5443,Population!A$1:BG$265,56,FALSE)</f>
        <v>30738378</v>
      </c>
      <c r="G5443">
        <f t="shared" ref="G5443:G5506" si="85">IFERROR(IF(E5443*F5443=0,".",E5443/F5443),".")</f>
        <v>15692.412877729044</v>
      </c>
    </row>
    <row r="5444" spans="1:7" x14ac:dyDescent="0.4">
      <c r="A5444">
        <v>43</v>
      </c>
      <c r="B5444">
        <v>2014</v>
      </c>
      <c r="C5444" t="s">
        <v>727</v>
      </c>
      <c r="D5444">
        <v>1674</v>
      </c>
      <c r="E5444">
        <f>VLOOKUP(C5444,GDP!A$1:BG$265,56,FALSE)</f>
        <v>213810022462.42822</v>
      </c>
      <c r="F5444">
        <f>VLOOKUP(C5444,Population!A$1:BG$265,56,FALSE)</f>
        <v>39113313</v>
      </c>
      <c r="G5444">
        <f t="shared" si="85"/>
        <v>5466.4257784153497</v>
      </c>
    </row>
    <row r="5445" spans="1:7" x14ac:dyDescent="0.4">
      <c r="A5445">
        <v>44</v>
      </c>
      <c r="B5445">
        <v>2014</v>
      </c>
      <c r="C5445" t="s">
        <v>678</v>
      </c>
      <c r="D5445">
        <v>1673</v>
      </c>
      <c r="E5445">
        <f>VLOOKUP(C5445,GDP!A$1:BG$265,56,FALSE)</f>
        <v>434474616831.9137</v>
      </c>
      <c r="F5445">
        <f>VLOOKUP(C5445,Population!A$1:BG$265,56,FALSE)</f>
        <v>78411092</v>
      </c>
      <c r="G5445">
        <f t="shared" si="85"/>
        <v>5540.9841356617462</v>
      </c>
    </row>
    <row r="5446" spans="1:7" x14ac:dyDescent="0.4">
      <c r="A5446">
        <v>44</v>
      </c>
      <c r="B5446">
        <v>2014</v>
      </c>
      <c r="C5446" t="s">
        <v>1060</v>
      </c>
      <c r="D5446">
        <v>1673</v>
      </c>
      <c r="E5446">
        <f>VLOOKUP(C5446,GDP!A$1:BG$265,56,FALSE)</f>
        <v>237029579260.72223</v>
      </c>
      <c r="F5446">
        <f>VLOOKUP(C5446,Population!A$1:BG$265,56,FALSE)</f>
        <v>10892413</v>
      </c>
      <c r="G5446">
        <f t="shared" si="85"/>
        <v>21760.979799491834</v>
      </c>
    </row>
    <row r="5447" spans="1:7" x14ac:dyDescent="0.4">
      <c r="A5447">
        <v>46</v>
      </c>
      <c r="B5447">
        <v>2014</v>
      </c>
      <c r="C5447" t="s">
        <v>2003</v>
      </c>
      <c r="D5447">
        <v>1661</v>
      </c>
      <c r="E5447">
        <f>VLOOKUP(C5447,GDP!A$1:BG$265,56,FALSE)</f>
        <v>17304033020.536449</v>
      </c>
      <c r="F5447">
        <f>VLOOKUP(C5447,Population!A$1:BG$265,56,FALSE)</f>
        <v>327386</v>
      </c>
      <c r="G5447">
        <f t="shared" si="85"/>
        <v>52855.140478018147</v>
      </c>
    </row>
    <row r="5448" spans="1:7" x14ac:dyDescent="0.4">
      <c r="A5448">
        <v>47</v>
      </c>
      <c r="B5448">
        <v>2014</v>
      </c>
      <c r="C5448" t="s">
        <v>108</v>
      </c>
      <c r="D5448">
        <v>1659</v>
      </c>
      <c r="E5448">
        <f>VLOOKUP(C5448,GDP!A$1:BG$265,56,FALSE)</f>
        <v>140118140454.71136</v>
      </c>
      <c r="F5448">
        <f>VLOOKUP(C5448,Population!A$1:BG$265,56,FALSE)</f>
        <v>9866468</v>
      </c>
      <c r="G5448">
        <f t="shared" si="85"/>
        <v>14201.448832014796</v>
      </c>
    </row>
    <row r="5449" spans="1:7" x14ac:dyDescent="0.4">
      <c r="A5449">
        <v>48</v>
      </c>
      <c r="B5449">
        <v>2014</v>
      </c>
      <c r="C5449" t="s">
        <v>1302</v>
      </c>
      <c r="D5449">
        <v>1655</v>
      </c>
      <c r="E5449">
        <f>VLOOKUP(C5449,GDP!A$1:BG$265,56,FALSE)</f>
        <v>49904928335.306877</v>
      </c>
      <c r="F5449">
        <f>VLOOKUP(C5449,Population!A$1:BG$265,56,FALSE)</f>
        <v>2061980</v>
      </c>
      <c r="G5449">
        <f t="shared" si="85"/>
        <v>24202.430836044423</v>
      </c>
    </row>
    <row r="5450" spans="1:7" x14ac:dyDescent="0.4">
      <c r="A5450">
        <v>49</v>
      </c>
      <c r="B5450">
        <v>2014</v>
      </c>
      <c r="C5450" t="s">
        <v>565</v>
      </c>
      <c r="D5450">
        <v>1651</v>
      </c>
      <c r="E5450">
        <f>VLOOKUP(C5450,GDP!A$1:BG$265,56,FALSE)</f>
        <v>1464955475993.7576</v>
      </c>
      <c r="F5450">
        <f>VLOOKUP(C5450,Population!A$1:BG$265,56,FALSE)</f>
        <v>23504138</v>
      </c>
      <c r="G5450">
        <f t="shared" si="85"/>
        <v>62327.555939033271</v>
      </c>
    </row>
    <row r="5451" spans="1:7" x14ac:dyDescent="0.4">
      <c r="A5451">
        <v>50</v>
      </c>
      <c r="B5451">
        <v>2014</v>
      </c>
      <c r="C5451" t="s">
        <v>709</v>
      </c>
      <c r="D5451">
        <v>1645</v>
      </c>
      <c r="E5451">
        <f>VLOOKUP(C5451,GDP!A$1:BG$265,56,FALSE)</f>
        <v>34942948737.396721</v>
      </c>
      <c r="F5451">
        <f>VLOOKUP(C5451,Population!A$1:BG$265,56,FALSE)</f>
        <v>22239904</v>
      </c>
      <c r="G5451">
        <f t="shared" si="85"/>
        <v>1571.1825346636713</v>
      </c>
    </row>
    <row r="5452" spans="1:7" x14ac:dyDescent="0.4">
      <c r="A5452">
        <v>50</v>
      </c>
      <c r="B5452">
        <v>2014</v>
      </c>
      <c r="C5452" t="s">
        <v>2110</v>
      </c>
      <c r="D5452">
        <v>1645</v>
      </c>
      <c r="E5452">
        <f>VLOOKUP(C5452,GDP!A$1:BG$265,56,FALSE)</f>
        <v>63067077178.538071</v>
      </c>
      <c r="F5452">
        <f>VLOOKUP(C5452,Population!A$1:BG$265,56,FALSE)</f>
        <v>30757700</v>
      </c>
      <c r="G5452">
        <f t="shared" si="85"/>
        <v>2050.4484138455759</v>
      </c>
    </row>
    <row r="5453" spans="1:7" x14ac:dyDescent="0.4">
      <c r="A5453">
        <v>52</v>
      </c>
      <c r="B5453">
        <v>2014</v>
      </c>
      <c r="C5453" t="s">
        <v>1932</v>
      </c>
      <c r="D5453">
        <v>1644</v>
      </c>
      <c r="E5453">
        <f>VLOOKUP(C5453,GDP!A$1:BG$265,56,FALSE)</f>
        <v>403137100068.07349</v>
      </c>
      <c r="F5453">
        <f>VLOOKUP(C5453,Population!A$1:BG$265,56,FALSE)</f>
        <v>9070867</v>
      </c>
      <c r="G5453">
        <f t="shared" si="85"/>
        <v>44443.061514194123</v>
      </c>
    </row>
    <row r="5454" spans="1:7" x14ac:dyDescent="0.4">
      <c r="A5454">
        <v>53</v>
      </c>
      <c r="B5454">
        <v>2014</v>
      </c>
      <c r="C5454" t="s">
        <v>1261</v>
      </c>
      <c r="D5454">
        <v>1643</v>
      </c>
      <c r="E5454">
        <f>VLOOKUP(C5454,GDP!A$1:BG$265,56,FALSE)</f>
        <v>15304363138.180418</v>
      </c>
      <c r="F5454">
        <f>VLOOKUP(C5454,Population!A$1:BG$265,56,FALSE)</f>
        <v>14546111</v>
      </c>
      <c r="G5454">
        <f t="shared" si="85"/>
        <v>1052.1274819214852</v>
      </c>
    </row>
    <row r="5455" spans="1:7" x14ac:dyDescent="0.4">
      <c r="A5455">
        <v>54</v>
      </c>
      <c r="B5455">
        <v>2014</v>
      </c>
      <c r="C5455" t="s">
        <v>1147</v>
      </c>
      <c r="D5455">
        <v>1634</v>
      </c>
      <c r="E5455">
        <f>VLOOKUP(C5455,GDP!A$1:BG$265,56,FALSE)</f>
        <v>350904575292.31677</v>
      </c>
      <c r="F5455">
        <f>VLOOKUP(C5455,Population!A$1:BG$265,56,FALSE)</f>
        <v>54539571</v>
      </c>
      <c r="G5455">
        <f t="shared" si="85"/>
        <v>6433.9445444540952</v>
      </c>
    </row>
    <row r="5456" spans="1:7" x14ac:dyDescent="0.4">
      <c r="A5456">
        <v>55</v>
      </c>
      <c r="B5456">
        <v>2014</v>
      </c>
      <c r="C5456" t="s">
        <v>2255</v>
      </c>
      <c r="D5456">
        <v>1633</v>
      </c>
      <c r="E5456">
        <f>VLOOKUP(C5456,GDP!A$1:BG$265,56,FALSE)</f>
        <v>1411333926201.2412</v>
      </c>
      <c r="F5456">
        <f>VLOOKUP(C5456,Population!A$1:BG$265,56,FALSE)</f>
        <v>50746659</v>
      </c>
      <c r="G5456">
        <f t="shared" si="85"/>
        <v>27811.366383770037</v>
      </c>
    </row>
    <row r="5457" spans="1:7" x14ac:dyDescent="0.4">
      <c r="A5457">
        <v>56</v>
      </c>
      <c r="B5457">
        <v>2014</v>
      </c>
      <c r="C5457" t="s">
        <v>74</v>
      </c>
      <c r="D5457">
        <v>1628</v>
      </c>
      <c r="E5457">
        <f>VLOOKUP(C5457,GDP!A$1:BG$265,56,FALSE)</f>
        <v>32996187988.422581</v>
      </c>
      <c r="F5457">
        <f>VLOOKUP(C5457,Population!A$1:BG$265,56,FALSE)</f>
        <v>10562159</v>
      </c>
      <c r="G5457">
        <f t="shared" si="85"/>
        <v>3124.0003098251582</v>
      </c>
    </row>
    <row r="5458" spans="1:7" x14ac:dyDescent="0.4">
      <c r="A5458">
        <v>57</v>
      </c>
      <c r="B5458">
        <v>2014</v>
      </c>
      <c r="C5458" t="s">
        <v>192</v>
      </c>
      <c r="D5458">
        <v>1627</v>
      </c>
      <c r="E5458">
        <f>VLOOKUP(C5458,GDP!A$1:BG$265,56,FALSE)</f>
        <v>499338534779.15869</v>
      </c>
      <c r="F5458">
        <f>VLOOKUP(C5458,Population!A$1:BG$265,56,FALSE)</f>
        <v>5137232</v>
      </c>
      <c r="G5458">
        <f t="shared" si="85"/>
        <v>97199.919096345795</v>
      </c>
    </row>
    <row r="5459" spans="1:7" x14ac:dyDescent="0.4">
      <c r="A5459">
        <v>58</v>
      </c>
      <c r="B5459">
        <v>2014</v>
      </c>
      <c r="C5459" t="s">
        <v>1976</v>
      </c>
      <c r="D5459">
        <v>1626</v>
      </c>
      <c r="E5459">
        <f>VLOOKUP(C5459,GDP!A$1:BG$265,56,FALSE)</f>
        <v>272609288689.57462</v>
      </c>
      <c r="F5459">
        <f>VLOOKUP(C5459,Population!A$1:BG$265,56,FALSE)</f>
        <v>5461512</v>
      </c>
      <c r="G5459">
        <f t="shared" si="85"/>
        <v>49914.618642158915</v>
      </c>
    </row>
    <row r="5460" spans="1:7" x14ac:dyDescent="0.4">
      <c r="A5460">
        <v>59</v>
      </c>
      <c r="B5460">
        <v>2014</v>
      </c>
      <c r="C5460" t="s">
        <v>351</v>
      </c>
      <c r="D5460">
        <v>1621</v>
      </c>
      <c r="E5460" t="e">
        <f>VLOOKUP(C5460,GDP!A$1:BG$265,56,FALSE)</f>
        <v>#N/A</v>
      </c>
      <c r="F5460" t="e">
        <f>VLOOKUP(C5460,Population!A$1:BG$265,56,FALSE)</f>
        <v>#N/A</v>
      </c>
      <c r="G5460" t="str">
        <f t="shared" si="85"/>
        <v>.</v>
      </c>
    </row>
    <row r="5461" spans="1:7" x14ac:dyDescent="0.4">
      <c r="A5461">
        <v>60</v>
      </c>
      <c r="B5461">
        <v>2014</v>
      </c>
      <c r="C5461" t="s">
        <v>109</v>
      </c>
      <c r="D5461">
        <v>1617</v>
      </c>
      <c r="E5461">
        <f>VLOOKUP(C5461,GDP!A$1:BG$265,56,FALSE)</f>
        <v>305529656458.43793</v>
      </c>
      <c r="F5461">
        <f>VLOOKUP(C5461,Population!A$1:BG$265,56,FALSE)</f>
        <v>91812566</v>
      </c>
      <c r="G5461">
        <f t="shared" si="85"/>
        <v>3327.7542472610767</v>
      </c>
    </row>
    <row r="5462" spans="1:7" x14ac:dyDescent="0.4">
      <c r="A5462">
        <v>61</v>
      </c>
      <c r="B5462">
        <v>2014</v>
      </c>
      <c r="C5462" t="s">
        <v>410</v>
      </c>
      <c r="D5462">
        <v>1606</v>
      </c>
      <c r="E5462">
        <f>VLOOKUP(C5462,GDP!A$1:BG$265,56,FALSE)</f>
        <v>56731990231.990234</v>
      </c>
      <c r="F5462">
        <f>VLOOKUP(C5462,Population!A$1:BG$265,56,FALSE)</f>
        <v>7223938</v>
      </c>
      <c r="G5462">
        <f t="shared" si="85"/>
        <v>7853.3329372414646</v>
      </c>
    </row>
    <row r="5463" spans="1:7" x14ac:dyDescent="0.4">
      <c r="A5463">
        <v>62</v>
      </c>
      <c r="B5463">
        <v>2014</v>
      </c>
      <c r="C5463" t="s">
        <v>637</v>
      </c>
      <c r="D5463">
        <v>1602</v>
      </c>
      <c r="E5463">
        <f>VLOOKUP(C5463,GDP!A$1:BG$265,56,FALSE)</f>
        <v>47587913058.84433</v>
      </c>
      <c r="F5463">
        <f>VLOOKUP(C5463,Population!A$1:BG$265,56,FALSE)</f>
        <v>11143908</v>
      </c>
      <c r="G5463">
        <f t="shared" si="85"/>
        <v>4270.3074234679907</v>
      </c>
    </row>
    <row r="5464" spans="1:7" x14ac:dyDescent="0.4">
      <c r="A5464">
        <v>63</v>
      </c>
      <c r="B5464">
        <v>2014</v>
      </c>
      <c r="C5464" t="s">
        <v>2042</v>
      </c>
      <c r="D5464">
        <v>1597</v>
      </c>
      <c r="E5464">
        <f>VLOOKUP(C5464,GDP!A$1:BG$265,56,FALSE)</f>
        <v>4587926230.5957279</v>
      </c>
      <c r="F5464">
        <f>VLOOKUP(C5464,Population!A$1:BG$265,56,FALSE)</f>
        <v>621810</v>
      </c>
      <c r="G5464">
        <f t="shared" si="85"/>
        <v>7378.3410215270387</v>
      </c>
    </row>
    <row r="5465" spans="1:7" x14ac:dyDescent="0.4">
      <c r="A5465">
        <v>64</v>
      </c>
      <c r="B5465">
        <v>2014</v>
      </c>
      <c r="C5465" t="s">
        <v>1983</v>
      </c>
      <c r="D5465">
        <v>1595</v>
      </c>
      <c r="E5465">
        <f>VLOOKUP(C5465,GDP!A$1:BG$265,56,FALSE)</f>
        <v>8765037367.2484512</v>
      </c>
      <c r="F5465">
        <f>VLOOKUP(C5465,Population!A$1:BG$265,56,FALSE)</f>
        <v>11805509</v>
      </c>
      <c r="G5465">
        <f t="shared" si="85"/>
        <v>742.45315193512204</v>
      </c>
    </row>
    <row r="5466" spans="1:7" x14ac:dyDescent="0.4">
      <c r="A5466">
        <v>65</v>
      </c>
      <c r="B5466">
        <v>2014</v>
      </c>
      <c r="C5466" t="s">
        <v>2072</v>
      </c>
      <c r="D5466">
        <v>1588</v>
      </c>
      <c r="E5466">
        <f>VLOOKUP(C5466,GDP!A$1:BG$265,56,FALSE)</f>
        <v>206224725274.72528</v>
      </c>
      <c r="F5466">
        <f>VLOOKUP(C5466,Population!A$1:BG$265,56,FALSE)</f>
        <v>2374419</v>
      </c>
      <c r="G5466">
        <f t="shared" si="85"/>
        <v>86852.710189197984</v>
      </c>
    </row>
    <row r="5467" spans="1:7" x14ac:dyDescent="0.4">
      <c r="A5467">
        <v>66</v>
      </c>
      <c r="B5467">
        <v>2014</v>
      </c>
      <c r="C5467" t="s">
        <v>1929</v>
      </c>
      <c r="D5467">
        <v>1578</v>
      </c>
      <c r="E5467">
        <f>VLOOKUP(C5467,GDP!A$1:BG$265,56,FALSE)</f>
        <v>13228244357.18132</v>
      </c>
      <c r="F5467">
        <f>VLOOKUP(C5467,Population!A$1:BG$265,56,FALSE)</f>
        <v>2889104</v>
      </c>
      <c r="G5467">
        <f t="shared" si="85"/>
        <v>4578.6667275325917</v>
      </c>
    </row>
    <row r="5468" spans="1:7" x14ac:dyDescent="0.4">
      <c r="A5468">
        <v>67</v>
      </c>
      <c r="B5468">
        <v>2014</v>
      </c>
      <c r="C5468" t="s">
        <v>2058</v>
      </c>
      <c r="D5468">
        <v>1555</v>
      </c>
      <c r="E5468">
        <f>VLOOKUP(C5468,GDP!A$1:BG$265,56,FALSE)</f>
        <v>81076723016.905075</v>
      </c>
      <c r="F5468">
        <f>VLOOKUP(C5468,Population!A$1:BG$265,56,FALSE)</f>
        <v>3960925</v>
      </c>
      <c r="G5468">
        <f t="shared" si="85"/>
        <v>20469.138652437265</v>
      </c>
    </row>
    <row r="5469" spans="1:7" x14ac:dyDescent="0.4">
      <c r="A5469">
        <v>68</v>
      </c>
      <c r="B5469">
        <v>2014</v>
      </c>
      <c r="C5469" t="s">
        <v>739</v>
      </c>
      <c r="D5469">
        <v>1552</v>
      </c>
      <c r="E5469">
        <f>VLOOKUP(C5469,GDP!A$1:BG$265,56,FALSE)</f>
        <v>19756494434.703056</v>
      </c>
      <c r="F5469">
        <f>VLOOKUP(C5469,Population!A$1:BG$265,56,FALSE)</f>
        <v>8809216</v>
      </c>
      <c r="G5469">
        <f t="shared" si="85"/>
        <v>2242.7074594042256</v>
      </c>
    </row>
    <row r="5470" spans="1:7" x14ac:dyDescent="0.4">
      <c r="A5470">
        <v>68</v>
      </c>
      <c r="B5470">
        <v>2014</v>
      </c>
      <c r="C5470" t="s">
        <v>1954</v>
      </c>
      <c r="D5470">
        <v>1552</v>
      </c>
      <c r="E5470">
        <f>VLOOKUP(C5470,GDP!A$1:BG$265,56,FALSE)</f>
        <v>10482372109961.91</v>
      </c>
      <c r="F5470">
        <f>VLOOKUP(C5470,Population!A$1:BG$265,56,FALSE)</f>
        <v>1364270000</v>
      </c>
      <c r="G5470">
        <f t="shared" si="85"/>
        <v>7683.5026130911847</v>
      </c>
    </row>
    <row r="5471" spans="1:7" x14ac:dyDescent="0.4">
      <c r="A5471">
        <v>70</v>
      </c>
      <c r="B5471">
        <v>2014</v>
      </c>
      <c r="C5471" t="s">
        <v>1933</v>
      </c>
      <c r="D5471">
        <v>1550</v>
      </c>
      <c r="E5471">
        <f>VLOOKUP(C5471,GDP!A$1:BG$265,56,FALSE)</f>
        <v>11609512939.75425</v>
      </c>
      <c r="F5471">
        <f>VLOOKUP(C5471,Population!A$1:BG$265,56,FALSE)</f>
        <v>2906220</v>
      </c>
      <c r="G5471">
        <f t="shared" si="85"/>
        <v>3994.7123547956621</v>
      </c>
    </row>
    <row r="5472" spans="1:7" x14ac:dyDescent="0.4">
      <c r="A5472">
        <v>70</v>
      </c>
      <c r="B5472">
        <v>2014</v>
      </c>
      <c r="C5472" t="s">
        <v>1944</v>
      </c>
      <c r="D5472">
        <v>1550</v>
      </c>
      <c r="E5472">
        <f>VLOOKUP(C5472,GDP!A$1:BG$265,56,FALSE)</f>
        <v>78813839984.350571</v>
      </c>
      <c r="F5472">
        <f>VLOOKUP(C5472,Population!A$1:BG$265,56,FALSE)</f>
        <v>9474511</v>
      </c>
      <c r="G5472">
        <f t="shared" si="85"/>
        <v>8318.5126899267489</v>
      </c>
    </row>
    <row r="5473" spans="1:7" x14ac:dyDescent="0.4">
      <c r="A5473">
        <v>72</v>
      </c>
      <c r="B5473">
        <v>2014</v>
      </c>
      <c r="C5473" t="s">
        <v>2038</v>
      </c>
      <c r="D5473">
        <v>1548</v>
      </c>
      <c r="E5473">
        <f>VLOOKUP(C5473,GDP!A$1:BG$265,56,FALSE)</f>
        <v>14388360064.116177</v>
      </c>
      <c r="F5473">
        <f>VLOOKUP(C5473,Population!A$1:BG$265,56,FALSE)</f>
        <v>16962846</v>
      </c>
      <c r="G5473">
        <f t="shared" si="85"/>
        <v>848.22794854803124</v>
      </c>
    </row>
    <row r="5474" spans="1:7" x14ac:dyDescent="0.4">
      <c r="A5474">
        <v>73</v>
      </c>
      <c r="B5474">
        <v>2014</v>
      </c>
      <c r="C5474" t="s">
        <v>522</v>
      </c>
      <c r="D5474">
        <v>1544</v>
      </c>
      <c r="E5474">
        <f>VLOOKUP(C5474,GDP!A$1:BG$265,56,FALSE)</f>
        <v>109881398474.95331</v>
      </c>
      <c r="F5474">
        <f>VLOOKUP(C5474,Population!A$1:BG$265,56,FALSE)</f>
        <v>34318082</v>
      </c>
      <c r="G5474">
        <f t="shared" si="85"/>
        <v>3201.8513877014839</v>
      </c>
    </row>
    <row r="5475" spans="1:7" x14ac:dyDescent="0.4">
      <c r="A5475">
        <v>74</v>
      </c>
      <c r="B5475">
        <v>2014</v>
      </c>
      <c r="C5475" t="s">
        <v>1939</v>
      </c>
      <c r="D5475">
        <v>1543</v>
      </c>
      <c r="E5475">
        <f>VLOOKUP(C5475,GDP!A$1:BG$265,56,FALSE)</f>
        <v>12377391462.637663</v>
      </c>
      <c r="F5475">
        <f>VLOOKUP(C5475,Population!A$1:BG$265,56,FALSE)</f>
        <v>17585977</v>
      </c>
      <c r="G5475">
        <f t="shared" si="85"/>
        <v>703.82165646171734</v>
      </c>
    </row>
    <row r="5476" spans="1:7" x14ac:dyDescent="0.4">
      <c r="A5476">
        <v>75</v>
      </c>
      <c r="B5476">
        <v>2014</v>
      </c>
      <c r="C5476" t="s">
        <v>1988</v>
      </c>
      <c r="D5476">
        <v>1540</v>
      </c>
      <c r="E5476">
        <f>VLOOKUP(C5476,GDP!A$1:BG$265,56,FALSE)</f>
        <v>58722323918.160423</v>
      </c>
      <c r="F5476">
        <f>VLOOKUP(C5476,Population!A$1:BG$265,56,FALSE)</f>
        <v>15923559</v>
      </c>
      <c r="G5476">
        <f t="shared" si="85"/>
        <v>3687.7637667659865</v>
      </c>
    </row>
    <row r="5477" spans="1:7" x14ac:dyDescent="0.4">
      <c r="A5477">
        <v>76</v>
      </c>
      <c r="B5477">
        <v>2014</v>
      </c>
      <c r="C5477" t="s">
        <v>2260</v>
      </c>
      <c r="D5477">
        <v>1529</v>
      </c>
      <c r="E5477" t="e">
        <f>VLOOKUP(C5477,GDP!A$1:BG$265,56,FALSE)</f>
        <v>#N/A</v>
      </c>
      <c r="F5477" t="e">
        <f>VLOOKUP(C5477,Population!A$1:BG$265,56,FALSE)</f>
        <v>#N/A</v>
      </c>
      <c r="G5477" t="str">
        <f t="shared" si="85"/>
        <v>.</v>
      </c>
    </row>
    <row r="5478" spans="1:7" x14ac:dyDescent="0.4">
      <c r="A5478">
        <v>76</v>
      </c>
      <c r="B5478">
        <v>2014</v>
      </c>
      <c r="C5478" t="s">
        <v>1980</v>
      </c>
      <c r="D5478">
        <v>1529</v>
      </c>
      <c r="E5478">
        <f>VLOOKUP(C5478,GDP!A$1:BG$265,56,FALSE)</f>
        <v>18179666879.038864</v>
      </c>
      <c r="F5478">
        <f>VLOOKUP(C5478,Population!A$1:BG$265,56,FALSE)</f>
        <v>1875713</v>
      </c>
      <c r="G5478">
        <f t="shared" si="85"/>
        <v>9692.1367389567931</v>
      </c>
    </row>
    <row r="5479" spans="1:7" x14ac:dyDescent="0.4">
      <c r="A5479">
        <v>78</v>
      </c>
      <c r="B5479">
        <v>2014</v>
      </c>
      <c r="C5479" t="s">
        <v>2104</v>
      </c>
      <c r="D5479">
        <v>1526</v>
      </c>
      <c r="E5479">
        <f>VLOOKUP(C5479,GDP!A$1:BG$265,56,FALSE)</f>
        <v>27199856454.104328</v>
      </c>
      <c r="F5479">
        <f>VLOOKUP(C5479,Population!A$1:BG$265,56,FALSE)</f>
        <v>1354493</v>
      </c>
      <c r="G5479">
        <f t="shared" si="85"/>
        <v>20081.20858070461</v>
      </c>
    </row>
    <row r="5480" spans="1:7" x14ac:dyDescent="0.4">
      <c r="A5480">
        <v>79</v>
      </c>
      <c r="B5480">
        <v>2014</v>
      </c>
      <c r="C5480" t="s">
        <v>750</v>
      </c>
      <c r="D5480">
        <v>1523</v>
      </c>
      <c r="E5480">
        <f>VLOOKUP(C5480,GDP!A$1:BG$265,56,FALSE)</f>
        <v>162631412508.78424</v>
      </c>
      <c r="F5480">
        <f>VLOOKUP(C5480,Population!A$1:BG$265,56,FALSE)</f>
        <v>3782450</v>
      </c>
      <c r="G5480">
        <f t="shared" si="85"/>
        <v>42996.3152212942</v>
      </c>
    </row>
    <row r="5481" spans="1:7" x14ac:dyDescent="0.4">
      <c r="A5481">
        <v>80</v>
      </c>
      <c r="B5481">
        <v>2014</v>
      </c>
      <c r="C5481" t="s">
        <v>1180</v>
      </c>
      <c r="D5481">
        <v>1522</v>
      </c>
      <c r="E5481">
        <f>VLOOKUP(C5481,GDP!A$1:BG$265,56,FALSE)</f>
        <v>13897723431.394201</v>
      </c>
      <c r="F5481">
        <f>VLOOKUP(C5481,Population!A$1:BG$265,56,FALSE)</f>
        <v>2862087</v>
      </c>
      <c r="G5481">
        <f t="shared" si="85"/>
        <v>4855.800481045545</v>
      </c>
    </row>
    <row r="5482" spans="1:7" x14ac:dyDescent="0.4">
      <c r="A5482">
        <v>81</v>
      </c>
      <c r="B5482">
        <v>2014</v>
      </c>
      <c r="C5482" t="s">
        <v>2004</v>
      </c>
      <c r="D5482">
        <v>1520</v>
      </c>
      <c r="E5482">
        <f>VLOOKUP(C5482,GDP!A$1:BG$265,56,FALSE)</f>
        <v>35826925774.647896</v>
      </c>
      <c r="F5482">
        <f>VLOOKUP(C5482,Population!A$1:BG$265,56,FALSE)</f>
        <v>8809306</v>
      </c>
      <c r="G5482">
        <f t="shared" si="85"/>
        <v>4066.9407754308791</v>
      </c>
    </row>
    <row r="5483" spans="1:7" x14ac:dyDescent="0.4">
      <c r="A5483">
        <v>82</v>
      </c>
      <c r="B5483">
        <v>2014</v>
      </c>
      <c r="C5483" t="s">
        <v>719</v>
      </c>
      <c r="D5483">
        <v>1519</v>
      </c>
      <c r="E5483">
        <f>VLOOKUP(C5483,GDP!A$1:BG$265,56,FALSE)</f>
        <v>200955119873.90482</v>
      </c>
      <c r="F5483">
        <f>VLOOKUP(C5483,Population!A$1:BG$265,56,FALSE)</f>
        <v>4509700</v>
      </c>
      <c r="G5483">
        <f t="shared" si="85"/>
        <v>44560.640369404799</v>
      </c>
    </row>
    <row r="5484" spans="1:7" x14ac:dyDescent="0.4">
      <c r="A5484">
        <v>83</v>
      </c>
      <c r="B5484">
        <v>2014</v>
      </c>
      <c r="C5484" t="s">
        <v>2120</v>
      </c>
      <c r="D5484">
        <v>1515</v>
      </c>
      <c r="E5484">
        <f>VLOOKUP(C5484,GDP!A$1:BG$265,56,FALSE)</f>
        <v>27150630607.203224</v>
      </c>
      <c r="F5484">
        <f>VLOOKUP(C5484,Population!A$1:BG$265,56,FALSE)</f>
        <v>15620974</v>
      </c>
      <c r="G5484">
        <f t="shared" si="85"/>
        <v>1738.0882016193884</v>
      </c>
    </row>
    <row r="5485" spans="1:7" x14ac:dyDescent="0.4">
      <c r="A5485">
        <v>84</v>
      </c>
      <c r="B5485">
        <v>2014</v>
      </c>
      <c r="C5485" t="s">
        <v>851</v>
      </c>
      <c r="D5485">
        <v>1510</v>
      </c>
      <c r="E5485">
        <f>VLOOKUP(C5485,GDP!A$1:BG$265,56,FALSE)</f>
        <v>234648370497.42709</v>
      </c>
      <c r="F5485">
        <f>VLOOKUP(C5485,Population!A$1:BG$265,56,FALSE)</f>
        <v>35006080</v>
      </c>
      <c r="G5485">
        <f t="shared" si="85"/>
        <v>6703.0747372292781</v>
      </c>
    </row>
    <row r="5486" spans="1:7" x14ac:dyDescent="0.4">
      <c r="A5486">
        <v>85</v>
      </c>
      <c r="B5486">
        <v>2014</v>
      </c>
      <c r="C5486" t="s">
        <v>815</v>
      </c>
      <c r="D5486">
        <v>1509</v>
      </c>
      <c r="E5486">
        <f>VLOOKUP(C5486,GDP!A$1:BG$265,56,FALSE)</f>
        <v>1799268695861.8013</v>
      </c>
      <c r="F5486">
        <f>VLOOKUP(C5486,Population!A$1:BG$265,56,FALSE)</f>
        <v>35535348</v>
      </c>
      <c r="G5486">
        <f t="shared" si="85"/>
        <v>50633.20882243228</v>
      </c>
    </row>
    <row r="5487" spans="1:7" x14ac:dyDescent="0.4">
      <c r="A5487">
        <v>86</v>
      </c>
      <c r="B5487">
        <v>2014</v>
      </c>
      <c r="C5487" t="s">
        <v>529</v>
      </c>
      <c r="D5487">
        <v>1508</v>
      </c>
      <c r="E5487">
        <f>VLOOKUP(C5487,GDP!A$1:BG$265,56,FALSE)</f>
        <v>22585841200</v>
      </c>
      <c r="F5487">
        <f>VLOOKUP(C5487,Population!A$1:BG$265,56,FALSE)</f>
        <v>6281189</v>
      </c>
      <c r="G5487">
        <f t="shared" si="85"/>
        <v>3595.7907332513</v>
      </c>
    </row>
    <row r="5488" spans="1:7" x14ac:dyDescent="0.4">
      <c r="A5488">
        <v>87</v>
      </c>
      <c r="B5488">
        <v>2014</v>
      </c>
      <c r="C5488" t="s">
        <v>1957</v>
      </c>
      <c r="D5488">
        <v>1505</v>
      </c>
      <c r="E5488">
        <f>VLOOKUP(C5488,GDP!A$1:BG$265,56,FALSE)</f>
        <v>1858121723.321851</v>
      </c>
      <c r="F5488">
        <f>VLOOKUP(C5488,Population!A$1:BG$265,56,FALSE)</f>
        <v>526437</v>
      </c>
      <c r="G5488">
        <f t="shared" si="85"/>
        <v>3529.6184031932617</v>
      </c>
    </row>
    <row r="5489" spans="1:7" x14ac:dyDescent="0.4">
      <c r="A5489">
        <v>88</v>
      </c>
      <c r="B5489">
        <v>2014</v>
      </c>
      <c r="C5489" t="s">
        <v>2002</v>
      </c>
      <c r="D5489">
        <v>1502</v>
      </c>
      <c r="E5489">
        <f>VLOOKUP(C5489,GDP!A$1:BG$265,56,FALSE)</f>
        <v>258099014042.1171</v>
      </c>
      <c r="F5489">
        <f>VLOOKUP(C5489,Population!A$1:BG$265,56,FALSE)</f>
        <v>4657740</v>
      </c>
      <c r="G5489">
        <f t="shared" si="85"/>
        <v>55412.928596726546</v>
      </c>
    </row>
    <row r="5490" spans="1:7" x14ac:dyDescent="0.4">
      <c r="A5490">
        <v>89</v>
      </c>
      <c r="B5490">
        <v>2014</v>
      </c>
      <c r="C5490" t="s">
        <v>1046</v>
      </c>
      <c r="D5490">
        <v>1491</v>
      </c>
      <c r="E5490">
        <f>VLOOKUP(C5490,GDP!A$1:BG$265,56,FALSE)</f>
        <v>756350347333.3335</v>
      </c>
      <c r="F5490">
        <f>VLOOKUP(C5490,Population!A$1:BG$265,56,FALSE)</f>
        <v>30776722</v>
      </c>
      <c r="G5490">
        <f t="shared" si="85"/>
        <v>24575.403037832733</v>
      </c>
    </row>
    <row r="5491" spans="1:7" x14ac:dyDescent="0.4">
      <c r="A5491">
        <v>90</v>
      </c>
      <c r="B5491">
        <v>2014</v>
      </c>
      <c r="C5491" t="s">
        <v>2015</v>
      </c>
      <c r="D5491">
        <v>1483</v>
      </c>
      <c r="E5491">
        <f>VLOOKUP(C5491,GDP!A$1:BG$265,56,FALSE)</f>
        <v>41142722414.335114</v>
      </c>
      <c r="F5491">
        <f>VLOOKUP(C5491,Population!A$1:BG$265,56,FALSE)</f>
        <v>6204108</v>
      </c>
      <c r="G5491">
        <f t="shared" si="85"/>
        <v>6631.5290472595116</v>
      </c>
    </row>
    <row r="5492" spans="1:7" x14ac:dyDescent="0.4">
      <c r="A5492">
        <v>91</v>
      </c>
      <c r="B5492">
        <v>2014</v>
      </c>
      <c r="C5492" t="s">
        <v>2287</v>
      </c>
      <c r="D5492">
        <v>1481</v>
      </c>
      <c r="E5492">
        <f>VLOOKUP(C5492,GDP!A$1:BG$265,56,FALSE)</f>
        <v>11362272837.881779</v>
      </c>
      <c r="F5492">
        <f>VLOOKUP(C5492,Population!A$1:BG$265,56,FALSE)</f>
        <v>2077495</v>
      </c>
      <c r="G5492">
        <f t="shared" si="85"/>
        <v>5469.2178984217908</v>
      </c>
    </row>
    <row r="5493" spans="1:7" x14ac:dyDescent="0.4">
      <c r="A5493">
        <v>91</v>
      </c>
      <c r="B5493">
        <v>2014</v>
      </c>
      <c r="C5493" t="s">
        <v>2107</v>
      </c>
      <c r="D5493">
        <v>1481</v>
      </c>
      <c r="E5493">
        <f>VLOOKUP(C5493,GDP!A$1:BG$265,56,FALSE)</f>
        <v>27291880326.677158</v>
      </c>
      <c r="F5493">
        <f>VLOOKUP(C5493,Population!A$1:BG$265,56,FALSE)</f>
        <v>38833338</v>
      </c>
      <c r="G5493">
        <f t="shared" si="85"/>
        <v>702.79511708926896</v>
      </c>
    </row>
    <row r="5494" spans="1:7" x14ac:dyDescent="0.4">
      <c r="A5494">
        <v>93</v>
      </c>
      <c r="B5494">
        <v>2014</v>
      </c>
      <c r="C5494" t="s">
        <v>2282</v>
      </c>
      <c r="D5494">
        <v>1477</v>
      </c>
      <c r="E5494">
        <f>VLOOKUP(C5494,GDP!A$1:BG$265,56,FALSE)</f>
        <v>0</v>
      </c>
      <c r="F5494">
        <f>VLOOKUP(C5494,Population!A$1:BG$265,56,FALSE)</f>
        <v>19203090</v>
      </c>
      <c r="G5494" t="str">
        <f t="shared" si="85"/>
        <v>.</v>
      </c>
    </row>
    <row r="5495" spans="1:7" x14ac:dyDescent="0.4">
      <c r="A5495">
        <v>94</v>
      </c>
      <c r="B5495">
        <v>2014</v>
      </c>
      <c r="C5495" t="s">
        <v>2285</v>
      </c>
      <c r="D5495">
        <v>1472</v>
      </c>
      <c r="E5495">
        <f>VLOOKUP(C5495,GDP!A$1:BG$265,56,FALSE)</f>
        <v>35917650629.611961</v>
      </c>
      <c r="F5495">
        <f>VLOOKUP(C5495,Population!A$1:BG$265,56,FALSE)</f>
        <v>73722860</v>
      </c>
      <c r="G5495">
        <f t="shared" si="85"/>
        <v>487.1982805552031</v>
      </c>
    </row>
    <row r="5496" spans="1:7" x14ac:dyDescent="0.4">
      <c r="A5496">
        <v>95</v>
      </c>
      <c r="B5496">
        <v>2014</v>
      </c>
      <c r="C5496" t="s">
        <v>1981</v>
      </c>
      <c r="D5496">
        <v>1470</v>
      </c>
      <c r="E5496">
        <f>VLOOKUP(C5496,GDP!A$1:BG$265,56,FALSE)</f>
        <v>16509305827.717052</v>
      </c>
      <c r="F5496">
        <f>VLOOKUP(C5496,Population!A$1:BG$265,56,FALSE)</f>
        <v>3727000</v>
      </c>
      <c r="G5496">
        <f t="shared" si="85"/>
        <v>4429.6500745149051</v>
      </c>
    </row>
    <row r="5497" spans="1:7" x14ac:dyDescent="0.4">
      <c r="A5497">
        <v>96</v>
      </c>
      <c r="B5497">
        <v>2014</v>
      </c>
      <c r="C5497" t="s">
        <v>2026</v>
      </c>
      <c r="D5497">
        <v>1467</v>
      </c>
      <c r="E5497">
        <f>VLOOKUP(C5497,GDP!A$1:BG$265,56,FALSE)</f>
        <v>48516371720.83461</v>
      </c>
      <c r="F5497">
        <f>VLOOKUP(C5497,Population!A$1:BG$265,56,FALSE)</f>
        <v>2932367</v>
      </c>
      <c r="G5497">
        <f t="shared" si="85"/>
        <v>16545.122667399617</v>
      </c>
    </row>
    <row r="5498" spans="1:7" x14ac:dyDescent="0.4">
      <c r="A5498">
        <v>97</v>
      </c>
      <c r="B5498">
        <v>2014</v>
      </c>
      <c r="C5498" t="s">
        <v>1941</v>
      </c>
      <c r="D5498">
        <v>1465</v>
      </c>
      <c r="E5498">
        <f>VLOOKUP(C5498,GDP!A$1:BG$265,56,FALSE)</f>
        <v>33387712765.957451</v>
      </c>
      <c r="F5498">
        <f>VLOOKUP(C5498,Population!A$1:BG$265,56,FALSE)</f>
        <v>1336397</v>
      </c>
      <c r="G5498">
        <f t="shared" si="85"/>
        <v>24983.379015335602</v>
      </c>
    </row>
    <row r="5499" spans="1:7" x14ac:dyDescent="0.4">
      <c r="A5499">
        <v>98</v>
      </c>
      <c r="B5499">
        <v>2014</v>
      </c>
      <c r="C5499" t="s">
        <v>1972</v>
      </c>
      <c r="D5499">
        <v>1459</v>
      </c>
      <c r="E5499">
        <f>VLOOKUP(C5499,GDP!A$1:BG$265,56,FALSE)</f>
        <v>26224622450.830246</v>
      </c>
      <c r="F5499">
        <f>VLOOKUP(C5499,Population!A$1:BG$265,56,FALSE)</f>
        <v>1314545</v>
      </c>
      <c r="G5499">
        <f t="shared" si="85"/>
        <v>19949.581376697068</v>
      </c>
    </row>
    <row r="5500" spans="1:7" x14ac:dyDescent="0.4">
      <c r="A5500">
        <v>99</v>
      </c>
      <c r="B5500">
        <v>2014</v>
      </c>
      <c r="C5500" t="s">
        <v>1961</v>
      </c>
      <c r="D5500">
        <v>1455</v>
      </c>
      <c r="E5500">
        <f>VLOOKUP(C5500,GDP!A$1:BG$265,56,FALSE)</f>
        <v>23359294148.865597</v>
      </c>
      <c r="F5500">
        <f>VLOOKUP(C5500,Population!A$1:BG$265,56,FALSE)</f>
        <v>1152309</v>
      </c>
      <c r="G5500">
        <f t="shared" si="85"/>
        <v>20271.727591180486</v>
      </c>
    </row>
    <row r="5501" spans="1:7" x14ac:dyDescent="0.4">
      <c r="A5501">
        <v>100</v>
      </c>
      <c r="B5501">
        <v>2014</v>
      </c>
      <c r="C5501" t="s">
        <v>591</v>
      </c>
      <c r="D5501">
        <v>1445</v>
      </c>
      <c r="E5501">
        <f>VLOOKUP(C5501,GDP!A$1:BG$265,56,FALSE)</f>
        <v>8776350789.5992966</v>
      </c>
      <c r="F5501">
        <f>VLOOKUP(C5501,Population!A$1:BG$265,56,FALSE)</f>
        <v>10572466</v>
      </c>
      <c r="G5501">
        <f t="shared" si="85"/>
        <v>830.11388162414494</v>
      </c>
    </row>
    <row r="5502" spans="1:7" x14ac:dyDescent="0.4">
      <c r="A5502">
        <v>1</v>
      </c>
      <c r="B5502">
        <v>2015</v>
      </c>
      <c r="C5502" t="s">
        <v>133</v>
      </c>
      <c r="D5502">
        <v>2069</v>
      </c>
      <c r="E5502">
        <f>VLOOKUP(C5502,GDP!A$1:BG$265,57,FALSE)</f>
        <v>3375611100742.2183</v>
      </c>
      <c r="F5502">
        <f>VLOOKUP(C5502,Population!A$1:BG$265,57,FALSE)</f>
        <v>81686611</v>
      </c>
      <c r="G5502">
        <f t="shared" si="85"/>
        <v>41323.92150216904</v>
      </c>
    </row>
    <row r="5503" spans="1:7" x14ac:dyDescent="0.4">
      <c r="A5503">
        <v>2</v>
      </c>
      <c r="B5503">
        <v>2015</v>
      </c>
      <c r="C5503" t="s">
        <v>51</v>
      </c>
      <c r="D5503">
        <v>2038</v>
      </c>
      <c r="E5503">
        <f>VLOOKUP(C5503,GDP!A$1:BG$265,57,FALSE)</f>
        <v>1802214373741.3206</v>
      </c>
      <c r="F5503">
        <f>VLOOKUP(C5503,Population!A$1:BG$265,57,FALSE)</f>
        <v>205962108</v>
      </c>
      <c r="G5503">
        <f t="shared" si="85"/>
        <v>8750.222996073242</v>
      </c>
    </row>
    <row r="5504" spans="1:7" x14ac:dyDescent="0.4">
      <c r="A5504">
        <v>3</v>
      </c>
      <c r="B5504">
        <v>2015</v>
      </c>
      <c r="C5504" t="s">
        <v>65</v>
      </c>
      <c r="D5504">
        <v>2024</v>
      </c>
      <c r="E5504">
        <f>VLOOKUP(C5504,GDP!A$1:BG$265,57,FALSE)</f>
        <v>594749285413.2124</v>
      </c>
      <c r="F5504">
        <f>VLOOKUP(C5504,Population!A$1:BG$265,57,FALSE)</f>
        <v>43417765</v>
      </c>
      <c r="G5504">
        <f t="shared" si="85"/>
        <v>13698.293438485662</v>
      </c>
    </row>
    <row r="5505" spans="1:7" x14ac:dyDescent="0.4">
      <c r="A5505">
        <v>4</v>
      </c>
      <c r="B5505">
        <v>2015</v>
      </c>
      <c r="C5505" t="s">
        <v>140</v>
      </c>
      <c r="D5505">
        <v>2003</v>
      </c>
      <c r="E5505">
        <f>VLOOKUP(C5505,GDP!A$1:BG$265,57,FALSE)</f>
        <v>1197789902774.4302</v>
      </c>
      <c r="F5505">
        <f>VLOOKUP(C5505,Population!A$1:BG$265,57,FALSE)</f>
        <v>46444832</v>
      </c>
      <c r="G5505">
        <f t="shared" si="85"/>
        <v>25789.519548147578</v>
      </c>
    </row>
    <row r="5506" spans="1:7" x14ac:dyDescent="0.4">
      <c r="A5506">
        <v>5</v>
      </c>
      <c r="B5506">
        <v>2015</v>
      </c>
      <c r="C5506" t="s">
        <v>70</v>
      </c>
      <c r="D5506">
        <v>1976</v>
      </c>
      <c r="E5506">
        <f>VLOOKUP(C5506,GDP!A$1:BG$265,57,FALSE)</f>
        <v>243999477737.93994</v>
      </c>
      <c r="F5506">
        <f>VLOOKUP(C5506,Population!A$1:BG$265,57,FALSE)</f>
        <v>17762681</v>
      </c>
      <c r="G5506">
        <f t="shared" si="85"/>
        <v>13736.635687931341</v>
      </c>
    </row>
    <row r="5507" spans="1:7" x14ac:dyDescent="0.4">
      <c r="A5507">
        <v>6</v>
      </c>
      <c r="B5507">
        <v>2015</v>
      </c>
      <c r="C5507" t="s">
        <v>232</v>
      </c>
      <c r="D5507">
        <v>1959</v>
      </c>
      <c r="E5507">
        <f>VLOOKUP(C5507,GDP!A$1:BG$265,57,FALSE)</f>
        <v>2885570309160.8628</v>
      </c>
      <c r="F5507">
        <f>VLOOKUP(C5507,Population!A$1:BG$265,57,FALSE)</f>
        <v>65128861</v>
      </c>
      <c r="G5507">
        <f t="shared" ref="G5507:G5570" si="86">IFERROR(IF(E5507*F5507=0,".",E5507/F5507),".")</f>
        <v>44305.554632083353</v>
      </c>
    </row>
    <row r="5508" spans="1:7" x14ac:dyDescent="0.4">
      <c r="A5508">
        <v>7</v>
      </c>
      <c r="B5508">
        <v>2015</v>
      </c>
      <c r="C5508" t="s">
        <v>32</v>
      </c>
      <c r="D5508">
        <v>1954</v>
      </c>
      <c r="E5508">
        <f>VLOOKUP(C5508,GDP!A$1:BG$265,57,FALSE)</f>
        <v>2438207896251.8413</v>
      </c>
      <c r="F5508">
        <f>VLOOKUP(C5508,Population!A$1:BG$265,57,FALSE)</f>
        <v>66593366</v>
      </c>
      <c r="G5508">
        <f t="shared" si="86"/>
        <v>36613.375215961321</v>
      </c>
    </row>
    <row r="5509" spans="1:7" x14ac:dyDescent="0.4">
      <c r="A5509">
        <v>7</v>
      </c>
      <c r="B5509">
        <v>2015</v>
      </c>
      <c r="C5509" t="s">
        <v>399</v>
      </c>
      <c r="D5509">
        <v>1954</v>
      </c>
      <c r="E5509">
        <f>VLOOKUP(C5509,GDP!A$1:BG$265,57,FALSE)</f>
        <v>291519591532.95099</v>
      </c>
      <c r="F5509">
        <f>VLOOKUP(C5509,Population!A$1:BG$265,57,FALSE)</f>
        <v>48228697</v>
      </c>
      <c r="G5509">
        <f t="shared" si="86"/>
        <v>6044.5255556655611</v>
      </c>
    </row>
    <row r="5510" spans="1:7" x14ac:dyDescent="0.4">
      <c r="A5510">
        <v>9</v>
      </c>
      <c r="B5510">
        <v>2015</v>
      </c>
      <c r="C5510" t="s">
        <v>81</v>
      </c>
      <c r="D5510">
        <v>1947</v>
      </c>
      <c r="E5510">
        <f>VLOOKUP(C5510,GDP!A$1:BG$265,57,FALSE)</f>
        <v>53274304222.136024</v>
      </c>
      <c r="F5510">
        <f>VLOOKUP(C5510,Population!A$1:BG$265,57,FALSE)</f>
        <v>3431552</v>
      </c>
      <c r="G5510">
        <f t="shared" si="86"/>
        <v>15524.842468403807</v>
      </c>
    </row>
    <row r="5511" spans="1:7" x14ac:dyDescent="0.4">
      <c r="A5511">
        <v>10</v>
      </c>
      <c r="B5511">
        <v>2015</v>
      </c>
      <c r="C5511" t="s">
        <v>43</v>
      </c>
      <c r="D5511">
        <v>1929</v>
      </c>
      <c r="E5511">
        <f>VLOOKUP(C5511,GDP!A$1:BG$265,57,FALSE)</f>
        <v>455039563132.77649</v>
      </c>
      <c r="F5511">
        <f>VLOOKUP(C5511,Population!A$1:BG$265,57,FALSE)</f>
        <v>11274196</v>
      </c>
      <c r="G5511">
        <f t="shared" si="86"/>
        <v>40361.154190753514</v>
      </c>
    </row>
    <row r="5512" spans="1:7" x14ac:dyDescent="0.4">
      <c r="A5512">
        <v>11</v>
      </c>
      <c r="B5512">
        <v>2015</v>
      </c>
      <c r="C5512" t="s">
        <v>467</v>
      </c>
      <c r="D5512">
        <v>1920</v>
      </c>
      <c r="E5512">
        <f>VLOOKUP(C5512,GDP!A$1:BG$265,57,FALSE)</f>
        <v>199420256049.6886</v>
      </c>
      <c r="F5512">
        <f>VLOOKUP(C5512,Population!A$1:BG$265,57,FALSE)</f>
        <v>10358076</v>
      </c>
      <c r="G5512">
        <f t="shared" si="86"/>
        <v>19252.634953604182</v>
      </c>
    </row>
    <row r="5513" spans="1:7" x14ac:dyDescent="0.4">
      <c r="A5513">
        <v>12</v>
      </c>
      <c r="B5513">
        <v>2015</v>
      </c>
      <c r="C5513" t="s">
        <v>1312</v>
      </c>
      <c r="D5513">
        <v>1915</v>
      </c>
      <c r="E5513">
        <f>VLOOKUP(C5513,GDP!A$1:BG$265,57,FALSE)</f>
        <v>99290380999.999985</v>
      </c>
      <c r="F5513">
        <f>VLOOKUP(C5513,Population!A$1:BG$265,57,FALSE)</f>
        <v>16144368</v>
      </c>
      <c r="G5513">
        <f t="shared" si="86"/>
        <v>6150.1559553151901</v>
      </c>
    </row>
    <row r="5514" spans="1:7" x14ac:dyDescent="0.4">
      <c r="A5514">
        <v>13</v>
      </c>
      <c r="B5514">
        <v>2015</v>
      </c>
      <c r="C5514" t="s">
        <v>33</v>
      </c>
      <c r="D5514">
        <v>1907</v>
      </c>
      <c r="E5514">
        <f>VLOOKUP(C5514,GDP!A$1:BG$265,57,FALSE)</f>
        <v>1169622672463.2925</v>
      </c>
      <c r="F5514">
        <f>VLOOKUP(C5514,Population!A$1:BG$265,57,FALSE)</f>
        <v>125890949</v>
      </c>
      <c r="G5514">
        <f t="shared" si="86"/>
        <v>9290.7606285761849</v>
      </c>
    </row>
    <row r="5515" spans="1:7" x14ac:dyDescent="0.4">
      <c r="A5515">
        <v>14</v>
      </c>
      <c r="B5515">
        <v>2015</v>
      </c>
      <c r="C5515" t="s">
        <v>118</v>
      </c>
      <c r="D5515">
        <v>1898</v>
      </c>
      <c r="E5515">
        <f>VLOOKUP(C5515,GDP!A$1:BG$265,57,FALSE)</f>
        <v>757999453314.2688</v>
      </c>
      <c r="F5515">
        <f>VLOOKUP(C5515,Population!A$1:BG$265,57,FALSE)</f>
        <v>16939923</v>
      </c>
      <c r="G5515">
        <f t="shared" si="86"/>
        <v>44746.334048523648</v>
      </c>
    </row>
    <row r="5516" spans="1:7" x14ac:dyDescent="0.4">
      <c r="A5516">
        <v>15</v>
      </c>
      <c r="B5516">
        <v>2015</v>
      </c>
      <c r="C5516" t="s">
        <v>147</v>
      </c>
      <c r="D5516">
        <v>1871</v>
      </c>
      <c r="E5516">
        <f>VLOOKUP(C5516,GDP!A$1:BG$265,57,FALSE)</f>
        <v>1832868490534.1074</v>
      </c>
      <c r="F5516">
        <f>VLOOKUP(C5516,Population!A$1:BG$265,57,FALSE)</f>
        <v>60730582</v>
      </c>
      <c r="G5516">
        <f t="shared" si="86"/>
        <v>30180.32151468773</v>
      </c>
    </row>
    <row r="5517" spans="1:7" x14ac:dyDescent="0.4">
      <c r="A5517">
        <v>16</v>
      </c>
      <c r="B5517">
        <v>2015</v>
      </c>
      <c r="C5517" t="s">
        <v>1509</v>
      </c>
      <c r="D5517">
        <v>1817</v>
      </c>
      <c r="E5517">
        <f>VLOOKUP(C5517,GDP!A$1:BG$265,57,FALSE)</f>
        <v>91030959454.696106</v>
      </c>
      <c r="F5517">
        <f>VLOOKUP(C5517,Population!A$1:BG$265,57,FALSE)</f>
        <v>45154029</v>
      </c>
      <c r="G5517">
        <f t="shared" si="86"/>
        <v>2016.0096777786121</v>
      </c>
    </row>
    <row r="5518" spans="1:7" x14ac:dyDescent="0.4">
      <c r="A5518">
        <v>17</v>
      </c>
      <c r="B5518">
        <v>2015</v>
      </c>
      <c r="C5518" t="s">
        <v>1181</v>
      </c>
      <c r="D5518">
        <v>1814</v>
      </c>
      <c r="E5518">
        <f>VLOOKUP(C5518,GDP!A$1:BG$265,57,FALSE)</f>
        <v>49425513611.244774</v>
      </c>
      <c r="F5518">
        <f>VLOOKUP(C5518,Population!A$1:BG$265,57,FALSE)</f>
        <v>4203604</v>
      </c>
      <c r="G5518">
        <f t="shared" si="86"/>
        <v>11757.890041793846</v>
      </c>
    </row>
    <row r="5519" spans="1:7" x14ac:dyDescent="0.4">
      <c r="A5519">
        <v>18</v>
      </c>
      <c r="B5519">
        <v>2015</v>
      </c>
      <c r="C5519" t="s">
        <v>117</v>
      </c>
      <c r="D5519">
        <v>1810</v>
      </c>
      <c r="E5519">
        <f>VLOOKUP(C5519,GDP!A$1:BG$265,57,FALSE)</f>
        <v>679289166858.2356</v>
      </c>
      <c r="F5519">
        <f>VLOOKUP(C5519,Population!A$1:BG$265,57,FALSE)</f>
        <v>8282396</v>
      </c>
      <c r="G5519">
        <f t="shared" si="86"/>
        <v>82016.021312943209</v>
      </c>
    </row>
    <row r="5520" spans="1:7" x14ac:dyDescent="0.4">
      <c r="A5520">
        <v>19</v>
      </c>
      <c r="B5520">
        <v>2015</v>
      </c>
      <c r="C5520" t="s">
        <v>295</v>
      </c>
      <c r="D5520">
        <v>1805</v>
      </c>
      <c r="E5520">
        <f>VLOOKUP(C5520,GDP!A$1:BG$265,57,FALSE)</f>
        <v>859796872794.11755</v>
      </c>
      <c r="F5520">
        <f>VLOOKUP(C5520,Population!A$1:BG$265,57,FALSE)</f>
        <v>78271472</v>
      </c>
      <c r="G5520">
        <f t="shared" si="86"/>
        <v>10984.80520200409</v>
      </c>
    </row>
    <row r="5521" spans="1:7" x14ac:dyDescent="0.4">
      <c r="A5521">
        <v>20</v>
      </c>
      <c r="B5521">
        <v>2015</v>
      </c>
      <c r="C5521" t="s">
        <v>100</v>
      </c>
      <c r="D5521">
        <v>1802</v>
      </c>
      <c r="E5521">
        <f>VLOOKUP(C5521,GDP!A$1:BG$265,57,FALSE)</f>
        <v>382065930307.9776</v>
      </c>
      <c r="F5521">
        <f>VLOOKUP(C5521,Population!A$1:BG$265,57,FALSE)</f>
        <v>8642699</v>
      </c>
      <c r="G5521">
        <f t="shared" si="86"/>
        <v>44206.784282083361</v>
      </c>
    </row>
    <row r="5522" spans="1:7" x14ac:dyDescent="0.4">
      <c r="A5522">
        <v>21</v>
      </c>
      <c r="B5522">
        <v>2015</v>
      </c>
      <c r="C5522" t="s">
        <v>934</v>
      </c>
      <c r="D5522">
        <v>1795</v>
      </c>
      <c r="E5522">
        <f>VLOOKUP(C5522,GDP!A$1:BG$265,57,FALSE)</f>
        <v>54775972988.73217</v>
      </c>
      <c r="F5522">
        <f>VLOOKUP(C5522,Population!A$1:BG$265,57,FALSE)</f>
        <v>4807852</v>
      </c>
      <c r="G5522">
        <f t="shared" si="86"/>
        <v>11393.023950972736</v>
      </c>
    </row>
    <row r="5523" spans="1:7" x14ac:dyDescent="0.4">
      <c r="A5523">
        <v>22</v>
      </c>
      <c r="B5523">
        <v>2015</v>
      </c>
      <c r="C5523" t="s">
        <v>2255</v>
      </c>
      <c r="D5523">
        <v>1790</v>
      </c>
      <c r="E5523">
        <f>VLOOKUP(C5523,GDP!A$1:BG$265,57,FALSE)</f>
        <v>1382764027113.8193</v>
      </c>
      <c r="F5523">
        <f>VLOOKUP(C5523,Population!A$1:BG$265,57,FALSE)</f>
        <v>51014947</v>
      </c>
      <c r="G5523">
        <f t="shared" si="86"/>
        <v>27105.076226264027</v>
      </c>
    </row>
    <row r="5524" spans="1:7" x14ac:dyDescent="0.4">
      <c r="A5524">
        <v>23</v>
      </c>
      <c r="B5524">
        <v>2015</v>
      </c>
      <c r="C5524" t="s">
        <v>60</v>
      </c>
      <c r="D5524">
        <v>1786</v>
      </c>
      <c r="E5524">
        <f>VLOOKUP(C5524,GDP!A$1:BG$265,57,FALSE)</f>
        <v>189926516769.25009</v>
      </c>
      <c r="F5524">
        <f>VLOOKUP(C5524,Population!A$1:BG$265,57,FALSE)</f>
        <v>31376671</v>
      </c>
      <c r="G5524">
        <f t="shared" si="86"/>
        <v>6053.1124149292345</v>
      </c>
    </row>
    <row r="5525" spans="1:7" x14ac:dyDescent="0.4">
      <c r="A5525">
        <v>24</v>
      </c>
      <c r="B5525">
        <v>2015</v>
      </c>
      <c r="C5525" t="s">
        <v>2073</v>
      </c>
      <c r="D5525">
        <v>1774</v>
      </c>
      <c r="E5525">
        <f>VLOOKUP(C5525,GDP!A$1:BG$265,57,FALSE)</f>
        <v>1368400705491.0178</v>
      </c>
      <c r="F5525">
        <f>VLOOKUP(C5525,Population!A$1:BG$265,57,FALSE)</f>
        <v>144096870</v>
      </c>
      <c r="G5525">
        <f t="shared" si="86"/>
        <v>9496.3943733893575</v>
      </c>
    </row>
    <row r="5526" spans="1:7" x14ac:dyDescent="0.4">
      <c r="A5526">
        <v>25</v>
      </c>
      <c r="B5526">
        <v>2015</v>
      </c>
      <c r="C5526" t="s">
        <v>199</v>
      </c>
      <c r="D5526">
        <v>1773</v>
      </c>
      <c r="E5526">
        <f>VLOOKUP(C5526,GDP!A$1:BG$265,57,FALSE)</f>
        <v>477355617455.896</v>
      </c>
      <c r="F5526">
        <f>VLOOKUP(C5526,Population!A$1:BG$265,57,FALSE)</f>
        <v>37986412</v>
      </c>
      <c r="G5526">
        <f t="shared" si="86"/>
        <v>12566.483442971556</v>
      </c>
    </row>
    <row r="5527" spans="1:7" x14ac:dyDescent="0.4">
      <c r="A5527">
        <v>26</v>
      </c>
      <c r="B5527">
        <v>2015</v>
      </c>
      <c r="C5527" t="s">
        <v>2002</v>
      </c>
      <c r="D5527">
        <v>1771</v>
      </c>
      <c r="E5527">
        <f>VLOOKUP(C5527,GDP!A$1:BG$265,57,FALSE)</f>
        <v>290617008367.57245</v>
      </c>
      <c r="F5527">
        <f>VLOOKUP(C5527,Population!A$1:BG$265,57,FALSE)</f>
        <v>4701957</v>
      </c>
      <c r="G5527">
        <f t="shared" si="86"/>
        <v>61807.670373755536</v>
      </c>
    </row>
    <row r="5528" spans="1:7" x14ac:dyDescent="0.4">
      <c r="A5528">
        <v>27</v>
      </c>
      <c r="B5528">
        <v>2015</v>
      </c>
      <c r="C5528" t="s">
        <v>126</v>
      </c>
      <c r="D5528">
        <v>1768</v>
      </c>
      <c r="E5528">
        <f>VLOOKUP(C5528,GDP!A$1:BG$265,57,FALSE)</f>
        <v>497918109302.39856</v>
      </c>
      <c r="F5528">
        <f>VLOOKUP(C5528,Population!A$1:BG$265,57,FALSE)</f>
        <v>9799186</v>
      </c>
      <c r="G5528">
        <f t="shared" si="86"/>
        <v>50812.190859771268</v>
      </c>
    </row>
    <row r="5529" spans="1:7" x14ac:dyDescent="0.4">
      <c r="A5529">
        <v>28</v>
      </c>
      <c r="B5529">
        <v>2015</v>
      </c>
      <c r="C5529" t="s">
        <v>1485</v>
      </c>
      <c r="D5529">
        <v>1766</v>
      </c>
      <c r="E5529">
        <f>VLOOKUP(C5529,GDP!A$1:BG$265,57,FALSE)</f>
        <v>186829940545.75946</v>
      </c>
      <c r="F5529">
        <f>VLOOKUP(C5529,Population!A$1:BG$265,57,FALSE)</f>
        <v>10546059</v>
      </c>
      <c r="G5529">
        <f t="shared" si="86"/>
        <v>17715.616852300889</v>
      </c>
    </row>
    <row r="5530" spans="1:7" x14ac:dyDescent="0.4">
      <c r="A5530">
        <v>29</v>
      </c>
      <c r="B5530">
        <v>2015</v>
      </c>
      <c r="C5530" t="s">
        <v>59</v>
      </c>
      <c r="D5530">
        <v>1764</v>
      </c>
      <c r="E5530">
        <f>VLOOKUP(C5530,GDP!A$1:BG$265,57,FALSE)</f>
        <v>177911101680.10583</v>
      </c>
      <c r="F5530">
        <f>VLOOKUP(C5530,Population!A$1:BG$265,57,FALSE)</f>
        <v>19815481</v>
      </c>
      <c r="G5530">
        <f t="shared" si="86"/>
        <v>8978.3892543464299</v>
      </c>
    </row>
    <row r="5531" spans="1:7" x14ac:dyDescent="0.4">
      <c r="A5531">
        <v>30</v>
      </c>
      <c r="B5531">
        <v>2015</v>
      </c>
      <c r="C5531" t="s">
        <v>2109</v>
      </c>
      <c r="D5531">
        <v>1759</v>
      </c>
      <c r="E5531">
        <f>VLOOKUP(C5531,GDP!A$1:BG$265,57,FALSE)</f>
        <v>18120714000000</v>
      </c>
      <c r="F5531">
        <f>VLOOKUP(C5531,Population!A$1:BG$265,57,FALSE)</f>
        <v>321039839</v>
      </c>
      <c r="G5531">
        <f t="shared" si="86"/>
        <v>56443.817242258214</v>
      </c>
    </row>
    <row r="5532" spans="1:7" x14ac:dyDescent="0.4">
      <c r="A5532">
        <v>31</v>
      </c>
      <c r="B5532">
        <v>2015</v>
      </c>
      <c r="C5532" t="s">
        <v>1170</v>
      </c>
      <c r="D5532">
        <v>1749</v>
      </c>
      <c r="E5532">
        <f>VLOOKUP(C5532,GDP!A$1:BG$265,57,FALSE)</f>
        <v>4394977752877.8218</v>
      </c>
      <c r="F5532">
        <f>VLOOKUP(C5532,Population!A$1:BG$265,57,FALSE)</f>
        <v>127141000</v>
      </c>
      <c r="G5532">
        <f t="shared" si="86"/>
        <v>34567.745675099468</v>
      </c>
    </row>
    <row r="5533" spans="1:7" x14ac:dyDescent="0.4">
      <c r="A5533">
        <v>32</v>
      </c>
      <c r="B5533">
        <v>2015</v>
      </c>
      <c r="C5533" t="s">
        <v>1629</v>
      </c>
      <c r="D5533">
        <v>1744</v>
      </c>
      <c r="E5533">
        <f>VLOOKUP(C5533,GDP!A$1:BG$265,57,FALSE)</f>
        <v>87501423882.468643</v>
      </c>
      <c r="F5533">
        <f>VLOOKUP(C5533,Population!A$1:BG$265,57,FALSE)</f>
        <v>5423801</v>
      </c>
      <c r="G5533">
        <f t="shared" si="86"/>
        <v>16132.860310042468</v>
      </c>
    </row>
    <row r="5534" spans="1:7" x14ac:dyDescent="0.4">
      <c r="A5534">
        <v>33</v>
      </c>
      <c r="B5534">
        <v>2015</v>
      </c>
      <c r="C5534" t="s">
        <v>1955</v>
      </c>
      <c r="D5534">
        <v>1736</v>
      </c>
      <c r="E5534">
        <f>VLOOKUP(C5534,GDP!A$1:BG$265,57,FALSE)</f>
        <v>33145096414.073071</v>
      </c>
      <c r="F5534">
        <f>VLOOKUP(C5534,Population!A$1:BG$265,57,FALSE)</f>
        <v>23108472</v>
      </c>
      <c r="G5534">
        <f t="shared" si="86"/>
        <v>1434.3266146750452</v>
      </c>
    </row>
    <row r="5535" spans="1:7" x14ac:dyDescent="0.4">
      <c r="A5535">
        <v>34</v>
      </c>
      <c r="B5535">
        <v>2015</v>
      </c>
      <c r="C5535" t="s">
        <v>858</v>
      </c>
      <c r="D5535">
        <v>1728</v>
      </c>
      <c r="E5535">
        <f>VLOOKUP(C5535,GDP!A$1:BG$265,57,FALSE)</f>
        <v>301298464861.38495</v>
      </c>
      <c r="F5535">
        <f>VLOOKUP(C5535,Population!A$1:BG$265,57,FALSE)</f>
        <v>5683483</v>
      </c>
      <c r="G5535">
        <f t="shared" si="86"/>
        <v>53012.996583500812</v>
      </c>
    </row>
    <row r="5536" spans="1:7" x14ac:dyDescent="0.4">
      <c r="A5536">
        <v>34</v>
      </c>
      <c r="B5536">
        <v>2015</v>
      </c>
      <c r="C5536" t="s">
        <v>77</v>
      </c>
      <c r="D5536">
        <v>1728</v>
      </c>
      <c r="E5536">
        <f>VLOOKUP(C5536,GDP!A$1:BG$265,57,FALSE)</f>
        <v>27282581335.796387</v>
      </c>
      <c r="F5536">
        <f>VLOOKUP(C5536,Population!A$1:BG$265,57,FALSE)</f>
        <v>6639119</v>
      </c>
      <c r="G5536">
        <f t="shared" si="86"/>
        <v>4109.3677242110571</v>
      </c>
    </row>
    <row r="5537" spans="1:7" x14ac:dyDescent="0.4">
      <c r="A5537">
        <v>36</v>
      </c>
      <c r="B5537">
        <v>2015</v>
      </c>
      <c r="C5537" t="s">
        <v>678</v>
      </c>
      <c r="D5537">
        <v>1727</v>
      </c>
      <c r="E5537">
        <f>VLOOKUP(C5537,GDP!A$1:BG$265,57,FALSE)</f>
        <v>385874474398.59027</v>
      </c>
      <c r="F5537">
        <f>VLOOKUP(C5537,Population!A$1:BG$265,57,FALSE)</f>
        <v>79360487</v>
      </c>
      <c r="G5537">
        <f t="shared" si="86"/>
        <v>4862.299728561271</v>
      </c>
    </row>
    <row r="5538" spans="1:7" x14ac:dyDescent="0.4">
      <c r="A5538">
        <v>37</v>
      </c>
      <c r="B5538">
        <v>2015</v>
      </c>
      <c r="C5538" t="s">
        <v>1943</v>
      </c>
      <c r="D5538">
        <v>1722</v>
      </c>
      <c r="E5538">
        <f>VLOOKUP(C5538,GDP!A$1:BG$265,57,FALSE)</f>
        <v>16209702863.623476</v>
      </c>
      <c r="F5538">
        <f>VLOOKUP(C5538,Population!A$1:BG$265,57,FALSE)</f>
        <v>3535961</v>
      </c>
      <c r="G5538">
        <f t="shared" si="86"/>
        <v>4584.2425478175455</v>
      </c>
    </row>
    <row r="5539" spans="1:7" x14ac:dyDescent="0.4">
      <c r="A5539">
        <v>38</v>
      </c>
      <c r="B5539">
        <v>2015</v>
      </c>
      <c r="C5539" t="s">
        <v>1607</v>
      </c>
      <c r="D5539">
        <v>1716</v>
      </c>
      <c r="E5539">
        <f>VLOOKUP(C5539,GDP!A$1:BG$265,57,FALSE)</f>
        <v>37160332465.16449</v>
      </c>
      <c r="F5539">
        <f>VLOOKUP(C5539,Population!A$1:BG$265,57,FALSE)</f>
        <v>7095383</v>
      </c>
      <c r="G5539">
        <f t="shared" si="86"/>
        <v>5237.2553342313568</v>
      </c>
    </row>
    <row r="5540" spans="1:7" x14ac:dyDescent="0.4">
      <c r="A5540">
        <v>39</v>
      </c>
      <c r="B5540">
        <v>2015</v>
      </c>
      <c r="C5540" t="s">
        <v>565</v>
      </c>
      <c r="D5540">
        <v>1701</v>
      </c>
      <c r="E5540">
        <f>VLOOKUP(C5540,GDP!A$1:BG$265,57,FALSE)</f>
        <v>1349034029453.3655</v>
      </c>
      <c r="F5540">
        <f>VLOOKUP(C5540,Population!A$1:BG$265,57,FALSE)</f>
        <v>23850784</v>
      </c>
      <c r="G5540">
        <f t="shared" si="86"/>
        <v>56561.41238180537</v>
      </c>
    </row>
    <row r="5541" spans="1:7" x14ac:dyDescent="0.4">
      <c r="A5541">
        <v>40</v>
      </c>
      <c r="B5541">
        <v>2015</v>
      </c>
      <c r="C5541" t="s">
        <v>108</v>
      </c>
      <c r="D5541">
        <v>1700</v>
      </c>
      <c r="E5541">
        <f>VLOOKUP(C5541,GDP!A$1:BG$265,57,FALSE)</f>
        <v>122879042001.91528</v>
      </c>
      <c r="F5541">
        <f>VLOOKUP(C5541,Population!A$1:BG$265,57,FALSE)</f>
        <v>9843028</v>
      </c>
      <c r="G5541">
        <f t="shared" si="86"/>
        <v>12483.865940634862</v>
      </c>
    </row>
    <row r="5542" spans="1:7" x14ac:dyDescent="0.4">
      <c r="A5542">
        <v>41</v>
      </c>
      <c r="B5542">
        <v>2015</v>
      </c>
      <c r="C5542" t="s">
        <v>281</v>
      </c>
      <c r="D5542">
        <v>1699</v>
      </c>
      <c r="E5542" t="e">
        <f>VLOOKUP(C5542,GDP!A$1:BG$265,57,FALSE)</f>
        <v>#N/A</v>
      </c>
      <c r="F5542" t="e">
        <f>VLOOKUP(C5542,Population!A$1:BG$265,57,FALSE)</f>
        <v>#N/A</v>
      </c>
      <c r="G5542" t="str">
        <f t="shared" si="86"/>
        <v>.</v>
      </c>
    </row>
    <row r="5543" spans="1:7" x14ac:dyDescent="0.4">
      <c r="A5543">
        <v>42</v>
      </c>
      <c r="B5543">
        <v>2015</v>
      </c>
      <c r="C5543" t="s">
        <v>2061</v>
      </c>
      <c r="D5543">
        <v>1684</v>
      </c>
      <c r="E5543">
        <f>VLOOKUP(C5543,GDP!A$1:BG$265,57,FALSE)</f>
        <v>54315722500.000008</v>
      </c>
      <c r="F5543">
        <f>VLOOKUP(C5543,Population!A$1:BG$265,57,FALSE)</f>
        <v>3969249</v>
      </c>
      <c r="G5543">
        <f t="shared" si="86"/>
        <v>13684.13080156977</v>
      </c>
    </row>
    <row r="5544" spans="1:7" x14ac:dyDescent="0.4">
      <c r="A5544">
        <v>43</v>
      </c>
      <c r="B5544">
        <v>2015</v>
      </c>
      <c r="C5544" t="s">
        <v>351</v>
      </c>
      <c r="D5544">
        <v>1673</v>
      </c>
      <c r="E5544" t="e">
        <f>VLOOKUP(C5544,GDP!A$1:BG$265,57,FALSE)</f>
        <v>#N/A</v>
      </c>
      <c r="F5544" t="e">
        <f>VLOOKUP(C5544,Population!A$1:BG$265,57,FALSE)</f>
        <v>#N/A</v>
      </c>
      <c r="G5544" t="str">
        <f t="shared" si="86"/>
        <v>.</v>
      </c>
    </row>
    <row r="5545" spans="1:7" x14ac:dyDescent="0.4">
      <c r="A5545">
        <v>43</v>
      </c>
      <c r="B5545">
        <v>2015</v>
      </c>
      <c r="C5545" t="s">
        <v>2003</v>
      </c>
      <c r="D5545">
        <v>1673</v>
      </c>
      <c r="E5545">
        <f>VLOOKUP(C5545,GDP!A$1:BG$265,57,FALSE)</f>
        <v>16942247373.970432</v>
      </c>
      <c r="F5545">
        <f>VLOOKUP(C5545,Population!A$1:BG$265,57,FALSE)</f>
        <v>330815</v>
      </c>
      <c r="G5545">
        <f t="shared" si="86"/>
        <v>51213.661333284261</v>
      </c>
    </row>
    <row r="5546" spans="1:7" x14ac:dyDescent="0.4">
      <c r="A5546">
        <v>45</v>
      </c>
      <c r="B5546">
        <v>2015</v>
      </c>
      <c r="C5546" t="s">
        <v>727</v>
      </c>
      <c r="D5546">
        <v>1666</v>
      </c>
      <c r="E5546">
        <f>VLOOKUP(C5546,GDP!A$1:BG$265,57,FALSE)</f>
        <v>165874330876.32111</v>
      </c>
      <c r="F5546">
        <f>VLOOKUP(C5546,Population!A$1:BG$265,57,FALSE)</f>
        <v>39871528</v>
      </c>
      <c r="G5546">
        <f t="shared" si="86"/>
        <v>4160.2200667183133</v>
      </c>
    </row>
    <row r="5547" spans="1:7" x14ac:dyDescent="0.4">
      <c r="A5547">
        <v>46</v>
      </c>
      <c r="B5547">
        <v>2015</v>
      </c>
      <c r="C5547" t="s">
        <v>1261</v>
      </c>
      <c r="D5547">
        <v>1652</v>
      </c>
      <c r="E5547">
        <f>VLOOKUP(C5547,GDP!A$1:BG$265,57,FALSE)</f>
        <v>13640668374.16519</v>
      </c>
      <c r="F5547">
        <f>VLOOKUP(C5547,Population!A$1:BG$265,57,FALSE)</f>
        <v>14976994</v>
      </c>
      <c r="G5547">
        <f t="shared" si="86"/>
        <v>910.77477724603409</v>
      </c>
    </row>
    <row r="5548" spans="1:7" x14ac:dyDescent="0.4">
      <c r="A5548">
        <v>47</v>
      </c>
      <c r="B5548">
        <v>2015</v>
      </c>
      <c r="C5548" t="s">
        <v>2110</v>
      </c>
      <c r="D5548">
        <v>1648</v>
      </c>
      <c r="E5548">
        <f>VLOOKUP(C5548,GDP!A$1:BG$265,57,FALSE)</f>
        <v>66903804142.53949</v>
      </c>
      <c r="F5548">
        <f>VLOOKUP(C5548,Population!A$1:BG$265,57,FALSE)</f>
        <v>31298900</v>
      </c>
      <c r="G5548">
        <f t="shared" si="86"/>
        <v>2137.5768523027805</v>
      </c>
    </row>
    <row r="5549" spans="1:7" x14ac:dyDescent="0.4">
      <c r="A5549">
        <v>48</v>
      </c>
      <c r="B5549">
        <v>2015</v>
      </c>
      <c r="C5549" t="s">
        <v>1492</v>
      </c>
      <c r="D5549">
        <v>1645</v>
      </c>
      <c r="E5549">
        <f>VLOOKUP(C5549,GDP!A$1:BG$265,57,FALSE)</f>
        <v>37338430643.402405</v>
      </c>
      <c r="F5549">
        <f>VLOOKUP(C5549,Population!A$1:BG$265,57,FALSE)</f>
        <v>27582821</v>
      </c>
      <c r="G5549">
        <f t="shared" si="86"/>
        <v>1353.6842603373457</v>
      </c>
    </row>
    <row r="5550" spans="1:7" x14ac:dyDescent="0.4">
      <c r="A5550">
        <v>49</v>
      </c>
      <c r="B5550">
        <v>2015</v>
      </c>
      <c r="C5550" t="s">
        <v>1064</v>
      </c>
      <c r="D5550">
        <v>1634</v>
      </c>
      <c r="E5550">
        <f>VLOOKUP(C5550,GDP!A$1:BG$265,57,FALSE)</f>
        <v>481066152888.96747</v>
      </c>
      <c r="F5550">
        <f>VLOOKUP(C5550,Population!A$1:BG$265,57,FALSE)</f>
        <v>181181744</v>
      </c>
      <c r="G5550">
        <f t="shared" si="86"/>
        <v>2655.1579771136735</v>
      </c>
    </row>
    <row r="5551" spans="1:7" x14ac:dyDescent="0.4">
      <c r="A5551">
        <v>50</v>
      </c>
      <c r="B5551">
        <v>2015</v>
      </c>
      <c r="C5551" t="s">
        <v>192</v>
      </c>
      <c r="D5551">
        <v>1627</v>
      </c>
      <c r="E5551">
        <f>VLOOKUP(C5551,GDP!A$1:BG$265,57,FALSE)</f>
        <v>386663139402.70728</v>
      </c>
      <c r="F5551">
        <f>VLOOKUP(C5551,Population!A$1:BG$265,57,FALSE)</f>
        <v>5190239</v>
      </c>
      <c r="G5551">
        <f t="shared" si="86"/>
        <v>74498.137639270033</v>
      </c>
    </row>
    <row r="5552" spans="1:7" x14ac:dyDescent="0.4">
      <c r="A5552">
        <v>50</v>
      </c>
      <c r="B5552">
        <v>2015</v>
      </c>
      <c r="C5552" t="s">
        <v>1932</v>
      </c>
      <c r="D5552">
        <v>1627</v>
      </c>
      <c r="E5552">
        <f>VLOOKUP(C5552,GDP!A$1:BG$265,57,FALSE)</f>
        <v>358135057862.49152</v>
      </c>
      <c r="F5552">
        <f>VLOOKUP(C5552,Population!A$1:BG$265,57,FALSE)</f>
        <v>9154302</v>
      </c>
      <c r="G5552">
        <f t="shared" si="86"/>
        <v>39122.049705427191</v>
      </c>
    </row>
    <row r="5553" spans="1:7" x14ac:dyDescent="0.4">
      <c r="A5553">
        <v>52</v>
      </c>
      <c r="B5553">
        <v>2015</v>
      </c>
      <c r="C5553" t="s">
        <v>109</v>
      </c>
      <c r="D5553">
        <v>1625</v>
      </c>
      <c r="E5553">
        <f>VLOOKUP(C5553,GDP!A$1:BG$265,57,FALSE)</f>
        <v>332698041030.80713</v>
      </c>
      <c r="F5553">
        <f>VLOOKUP(C5553,Population!A$1:BG$265,57,FALSE)</f>
        <v>93778172</v>
      </c>
      <c r="G5553">
        <f t="shared" si="86"/>
        <v>3547.7130118382679</v>
      </c>
    </row>
    <row r="5554" spans="1:7" x14ac:dyDescent="0.4">
      <c r="A5554">
        <v>53</v>
      </c>
      <c r="B5554">
        <v>2015</v>
      </c>
      <c r="C5554" t="s">
        <v>74</v>
      </c>
      <c r="D5554">
        <v>1624</v>
      </c>
      <c r="E5554">
        <f>VLOOKUP(C5554,GDP!A$1:BG$265,57,FALSE)</f>
        <v>33000198263.386391</v>
      </c>
      <c r="F5554">
        <f>VLOOKUP(C5554,Population!A$1:BG$265,57,FALSE)</f>
        <v>10724705</v>
      </c>
      <c r="G5554">
        <f t="shared" si="86"/>
        <v>3077.0261991715756</v>
      </c>
    </row>
    <row r="5555" spans="1:7" x14ac:dyDescent="0.4">
      <c r="A5555">
        <v>54</v>
      </c>
      <c r="B5555">
        <v>2015</v>
      </c>
      <c r="C5555" t="s">
        <v>1302</v>
      </c>
      <c r="D5555">
        <v>1619</v>
      </c>
      <c r="E5555">
        <f>VLOOKUP(C5555,GDP!A$1:BG$265,57,FALSE)</f>
        <v>43072415017.432083</v>
      </c>
      <c r="F5555">
        <f>VLOOKUP(C5555,Population!A$1:BG$265,57,FALSE)</f>
        <v>2063531</v>
      </c>
      <c r="G5555">
        <f t="shared" si="86"/>
        <v>20873.161109492459</v>
      </c>
    </row>
    <row r="5556" spans="1:7" x14ac:dyDescent="0.4">
      <c r="A5556">
        <v>55</v>
      </c>
      <c r="B5556">
        <v>2015</v>
      </c>
      <c r="C5556" t="s">
        <v>2104</v>
      </c>
      <c r="D5556">
        <v>1616</v>
      </c>
      <c r="E5556">
        <f>VLOOKUP(C5556,GDP!A$1:BG$265,57,FALSE)</f>
        <v>24402499451.187004</v>
      </c>
      <c r="F5556">
        <f>VLOOKUP(C5556,Population!A$1:BG$265,57,FALSE)</f>
        <v>1360092</v>
      </c>
      <c r="G5556">
        <f t="shared" si="86"/>
        <v>17941.800592303316</v>
      </c>
    </row>
    <row r="5557" spans="1:7" x14ac:dyDescent="0.4">
      <c r="A5557">
        <v>56</v>
      </c>
      <c r="B5557">
        <v>2015</v>
      </c>
      <c r="C5557" t="s">
        <v>1060</v>
      </c>
      <c r="D5557">
        <v>1612</v>
      </c>
      <c r="E5557">
        <f>VLOOKUP(C5557,GDP!A$1:BG$265,57,FALSE)</f>
        <v>195541761243.1441</v>
      </c>
      <c r="F5557">
        <f>VLOOKUP(C5557,Population!A$1:BG$265,57,FALSE)</f>
        <v>10820883</v>
      </c>
      <c r="G5557">
        <f t="shared" si="86"/>
        <v>18070.776778858446</v>
      </c>
    </row>
    <row r="5558" spans="1:7" x14ac:dyDescent="0.4">
      <c r="A5558">
        <v>57</v>
      </c>
      <c r="B5558">
        <v>2015</v>
      </c>
      <c r="C5558" t="s">
        <v>709</v>
      </c>
      <c r="D5558">
        <v>1610</v>
      </c>
      <c r="E5558">
        <f>VLOOKUP(C5558,GDP!A$1:BG$265,57,FALSE)</f>
        <v>30916218544.440392</v>
      </c>
      <c r="F5558">
        <f>VLOOKUP(C5558,Population!A$1:BG$265,57,FALSE)</f>
        <v>22834522</v>
      </c>
      <c r="G5558">
        <f t="shared" si="86"/>
        <v>1353.9244896144703</v>
      </c>
    </row>
    <row r="5559" spans="1:7" x14ac:dyDescent="0.4">
      <c r="A5559">
        <v>58</v>
      </c>
      <c r="B5559">
        <v>2015</v>
      </c>
      <c r="C5559" t="s">
        <v>1929</v>
      </c>
      <c r="D5559">
        <v>1609</v>
      </c>
      <c r="E5559">
        <f>VLOOKUP(C5559,GDP!A$1:BG$265,57,FALSE)</f>
        <v>11386931489.796825</v>
      </c>
      <c r="F5559">
        <f>VLOOKUP(C5559,Population!A$1:BG$265,57,FALSE)</f>
        <v>2880703</v>
      </c>
      <c r="G5559">
        <f t="shared" si="86"/>
        <v>3952.830781165856</v>
      </c>
    </row>
    <row r="5560" spans="1:7" x14ac:dyDescent="0.4">
      <c r="A5560">
        <v>59</v>
      </c>
      <c r="B5560">
        <v>2015</v>
      </c>
      <c r="C5560" t="s">
        <v>1976</v>
      </c>
      <c r="D5560">
        <v>1603</v>
      </c>
      <c r="E5560">
        <f>VLOOKUP(C5560,GDP!A$1:BG$265,57,FALSE)</f>
        <v>232464833065.5535</v>
      </c>
      <c r="F5560">
        <f>VLOOKUP(C5560,Population!A$1:BG$265,57,FALSE)</f>
        <v>5479531</v>
      </c>
      <c r="G5560">
        <f t="shared" si="86"/>
        <v>42424.220807502228</v>
      </c>
    </row>
    <row r="5561" spans="1:7" x14ac:dyDescent="0.4">
      <c r="A5561">
        <v>60</v>
      </c>
      <c r="B5561">
        <v>2015</v>
      </c>
      <c r="C5561" t="s">
        <v>2284</v>
      </c>
      <c r="D5561">
        <v>1601</v>
      </c>
      <c r="E5561">
        <f>VLOOKUP(C5561,GDP!A$1:BG$265,57,FALSE)</f>
        <v>0</v>
      </c>
      <c r="F5561">
        <f>VLOOKUP(C5561,Population!A$1:BG$265,57,FALSE)</f>
        <v>31155134</v>
      </c>
      <c r="G5561" t="str">
        <f t="shared" si="86"/>
        <v>.</v>
      </c>
    </row>
    <row r="5562" spans="1:7" x14ac:dyDescent="0.4">
      <c r="A5562">
        <v>61</v>
      </c>
      <c r="B5562">
        <v>2015</v>
      </c>
      <c r="C5562" t="s">
        <v>2002</v>
      </c>
      <c r="D5562">
        <v>1594</v>
      </c>
      <c r="E5562">
        <f>VLOOKUP(C5562,GDP!A$1:BG$265,57,FALSE)</f>
        <v>290617008367.57245</v>
      </c>
      <c r="F5562">
        <f>VLOOKUP(C5562,Population!A$1:BG$265,57,FALSE)</f>
        <v>4701957</v>
      </c>
      <c r="G5562">
        <f t="shared" si="86"/>
        <v>61807.670373755536</v>
      </c>
    </row>
    <row r="5563" spans="1:7" x14ac:dyDescent="0.4">
      <c r="A5563">
        <v>62</v>
      </c>
      <c r="B5563">
        <v>2015</v>
      </c>
      <c r="C5563" t="s">
        <v>410</v>
      </c>
      <c r="D5563">
        <v>1585</v>
      </c>
      <c r="E5563">
        <f>VLOOKUP(C5563,GDP!A$1:BG$265,57,FALSE)</f>
        <v>50199104511.448654</v>
      </c>
      <c r="F5563">
        <f>VLOOKUP(C5563,Population!A$1:BG$265,57,FALSE)</f>
        <v>7177991</v>
      </c>
      <c r="G5563">
        <f t="shared" si="86"/>
        <v>6993.475543706958</v>
      </c>
    </row>
    <row r="5564" spans="1:7" x14ac:dyDescent="0.4">
      <c r="A5564">
        <v>63</v>
      </c>
      <c r="B5564">
        <v>2015</v>
      </c>
      <c r="C5564" t="s">
        <v>1180</v>
      </c>
      <c r="D5564">
        <v>1584</v>
      </c>
      <c r="E5564">
        <f>VLOOKUP(C5564,GDP!A$1:BG$265,57,FALSE)</f>
        <v>14186886642.668455</v>
      </c>
      <c r="F5564">
        <f>VLOOKUP(C5564,Population!A$1:BG$265,57,FALSE)</f>
        <v>2871934</v>
      </c>
      <c r="G5564">
        <f t="shared" si="86"/>
        <v>4939.8372813123333</v>
      </c>
    </row>
    <row r="5565" spans="1:7" x14ac:dyDescent="0.4">
      <c r="A5565">
        <v>64</v>
      </c>
      <c r="B5565">
        <v>2015</v>
      </c>
      <c r="C5565" t="s">
        <v>505</v>
      </c>
      <c r="D5565">
        <v>1580</v>
      </c>
      <c r="E5565">
        <f>VLOOKUP(C5565,GDP!A$1:BG$265,57,FALSE)</f>
        <v>299093839689.55042</v>
      </c>
      <c r="F5565">
        <f>VLOOKUP(C5565,Population!A$1:BG$265,57,FALSE)</f>
        <v>8380100</v>
      </c>
      <c r="G5565">
        <f t="shared" si="86"/>
        <v>35690.963077952583</v>
      </c>
    </row>
    <row r="5566" spans="1:7" x14ac:dyDescent="0.4">
      <c r="A5566">
        <v>65</v>
      </c>
      <c r="B5566">
        <v>2015</v>
      </c>
      <c r="C5566" t="s">
        <v>1147</v>
      </c>
      <c r="D5566">
        <v>1579</v>
      </c>
      <c r="E5566">
        <f>VLOOKUP(C5566,GDP!A$1:BG$265,57,FALSE)</f>
        <v>317741039197.84796</v>
      </c>
      <c r="F5566">
        <f>VLOOKUP(C5566,Population!A$1:BG$265,57,FALSE)</f>
        <v>55291225</v>
      </c>
      <c r="G5566">
        <f t="shared" si="86"/>
        <v>5746.6811270296139</v>
      </c>
    </row>
    <row r="5567" spans="1:7" x14ac:dyDescent="0.4">
      <c r="A5567">
        <v>66</v>
      </c>
      <c r="B5567">
        <v>2015</v>
      </c>
      <c r="C5567" t="s">
        <v>1944</v>
      </c>
      <c r="D5567">
        <v>1578</v>
      </c>
      <c r="E5567">
        <f>VLOOKUP(C5567,GDP!A$1:BG$265,57,FALSE)</f>
        <v>56454734396.584198</v>
      </c>
      <c r="F5567">
        <f>VLOOKUP(C5567,Population!A$1:BG$265,57,FALSE)</f>
        <v>9489616</v>
      </c>
      <c r="G5567">
        <f t="shared" si="86"/>
        <v>5949.1063069974798</v>
      </c>
    </row>
    <row r="5568" spans="1:7" x14ac:dyDescent="0.4">
      <c r="A5568">
        <v>67</v>
      </c>
      <c r="B5568">
        <v>2015</v>
      </c>
      <c r="C5568" t="s">
        <v>2042</v>
      </c>
      <c r="D5568">
        <v>1569</v>
      </c>
      <c r="E5568">
        <f>VLOOKUP(C5568,GDP!A$1:BG$265,57,FALSE)</f>
        <v>4052913385.8267717</v>
      </c>
      <c r="F5568">
        <f>VLOOKUP(C5568,Population!A$1:BG$265,57,FALSE)</f>
        <v>622159</v>
      </c>
      <c r="G5568">
        <f t="shared" si="86"/>
        <v>6514.2726952865296</v>
      </c>
    </row>
    <row r="5569" spans="1:7" x14ac:dyDescent="0.4">
      <c r="A5569">
        <v>68</v>
      </c>
      <c r="B5569">
        <v>2015</v>
      </c>
      <c r="C5569" t="s">
        <v>1983</v>
      </c>
      <c r="D5569">
        <v>1556</v>
      </c>
      <c r="E5569">
        <f>VLOOKUP(C5569,GDP!A$1:BG$265,57,FALSE)</f>
        <v>8857790361.837944</v>
      </c>
      <c r="F5569">
        <f>VLOOKUP(C5569,Population!A$1:BG$265,57,FALSE)</f>
        <v>12091533</v>
      </c>
      <c r="G5569">
        <f t="shared" si="86"/>
        <v>732.56140158885921</v>
      </c>
    </row>
    <row r="5570" spans="1:7" x14ac:dyDescent="0.4">
      <c r="A5570">
        <v>69</v>
      </c>
      <c r="B5570">
        <v>2015</v>
      </c>
      <c r="C5570" t="s">
        <v>2072</v>
      </c>
      <c r="D5570">
        <v>1552</v>
      </c>
      <c r="E5570">
        <f>VLOOKUP(C5570,GDP!A$1:BG$265,57,FALSE)</f>
        <v>164641483516.48352</v>
      </c>
      <c r="F5570">
        <f>VLOOKUP(C5570,Population!A$1:BG$265,57,FALSE)</f>
        <v>2481539</v>
      </c>
      <c r="G5570">
        <f t="shared" si="86"/>
        <v>66346.52266858732</v>
      </c>
    </row>
    <row r="5571" spans="1:7" x14ac:dyDescent="0.4">
      <c r="A5571">
        <v>70</v>
      </c>
      <c r="B5571">
        <v>2015</v>
      </c>
      <c r="C5571" t="s">
        <v>637</v>
      </c>
      <c r="D5571">
        <v>1551</v>
      </c>
      <c r="E5571">
        <f>VLOOKUP(C5571,GDP!A$1:BG$265,57,FALSE)</f>
        <v>43156708809.135391</v>
      </c>
      <c r="F5571">
        <f>VLOOKUP(C5571,Population!A$1:BG$265,57,FALSE)</f>
        <v>11273661</v>
      </c>
      <c r="G5571">
        <f t="shared" ref="G5571:G5634" si="87">IFERROR(IF(E5571*F5571=0,".",E5571/F5571),".")</f>
        <v>3828.1006328942649</v>
      </c>
    </row>
    <row r="5572" spans="1:7" x14ac:dyDescent="0.4">
      <c r="A5572">
        <v>71</v>
      </c>
      <c r="B5572">
        <v>2015</v>
      </c>
      <c r="C5572" t="s">
        <v>1954</v>
      </c>
      <c r="D5572">
        <v>1548</v>
      </c>
      <c r="E5572">
        <f>VLOOKUP(C5572,GDP!A$1:BG$265,57,FALSE)</f>
        <v>11064666282625.451</v>
      </c>
      <c r="F5572">
        <f>VLOOKUP(C5572,Population!A$1:BG$265,57,FALSE)</f>
        <v>1371220000</v>
      </c>
      <c r="G5572">
        <f t="shared" si="87"/>
        <v>8069.2130238951086</v>
      </c>
    </row>
    <row r="5573" spans="1:7" x14ac:dyDescent="0.4">
      <c r="A5573">
        <v>72</v>
      </c>
      <c r="B5573">
        <v>2015</v>
      </c>
      <c r="C5573" t="s">
        <v>1957</v>
      </c>
      <c r="D5573">
        <v>1545</v>
      </c>
      <c r="E5573">
        <f>VLOOKUP(C5573,GDP!A$1:BG$265,57,FALSE)</f>
        <v>1596154666.4801929</v>
      </c>
      <c r="F5573">
        <f>VLOOKUP(C5573,Population!A$1:BG$265,57,FALSE)</f>
        <v>532913</v>
      </c>
      <c r="G5573">
        <f t="shared" si="87"/>
        <v>2995.1505526796923</v>
      </c>
    </row>
    <row r="5574" spans="1:7" x14ac:dyDescent="0.4">
      <c r="A5574">
        <v>73</v>
      </c>
      <c r="B5574">
        <v>2015</v>
      </c>
      <c r="C5574" t="s">
        <v>2038</v>
      </c>
      <c r="D5574">
        <v>1538</v>
      </c>
      <c r="E5574">
        <f>VLOOKUP(C5574,GDP!A$1:BG$265,57,FALSE)</f>
        <v>13100058099.803955</v>
      </c>
      <c r="F5574">
        <f>VLOOKUP(C5574,Population!A$1:BG$265,57,FALSE)</f>
        <v>17467905</v>
      </c>
      <c r="G5574">
        <f t="shared" si="87"/>
        <v>749.95015714843623</v>
      </c>
    </row>
    <row r="5575" spans="1:7" x14ac:dyDescent="0.4">
      <c r="A5575">
        <v>74</v>
      </c>
      <c r="B5575">
        <v>2015</v>
      </c>
      <c r="C5575" t="s">
        <v>2107</v>
      </c>
      <c r="D5575">
        <v>1534</v>
      </c>
      <c r="E5575">
        <f>VLOOKUP(C5575,GDP!A$1:BG$265,57,FALSE)</f>
        <v>27102650471.56036</v>
      </c>
      <c r="F5575">
        <f>VLOOKUP(C5575,Population!A$1:BG$265,57,FALSE)</f>
        <v>40144870</v>
      </c>
      <c r="G5575">
        <f t="shared" si="87"/>
        <v>675.12114179371758</v>
      </c>
    </row>
    <row r="5576" spans="1:7" x14ac:dyDescent="0.4">
      <c r="A5576">
        <v>75</v>
      </c>
      <c r="B5576">
        <v>2015</v>
      </c>
      <c r="C5576" t="s">
        <v>2260</v>
      </c>
      <c r="D5576">
        <v>1533</v>
      </c>
      <c r="E5576" t="e">
        <f>VLOOKUP(C5576,GDP!A$1:BG$265,57,FALSE)</f>
        <v>#N/A</v>
      </c>
      <c r="F5576" t="e">
        <f>VLOOKUP(C5576,Population!A$1:BG$265,57,FALSE)</f>
        <v>#N/A</v>
      </c>
      <c r="G5576" t="str">
        <f t="shared" si="87"/>
        <v>.</v>
      </c>
    </row>
    <row r="5577" spans="1:7" x14ac:dyDescent="0.4">
      <c r="A5577">
        <v>76</v>
      </c>
      <c r="B5577">
        <v>2015</v>
      </c>
      <c r="C5577" t="s">
        <v>522</v>
      </c>
      <c r="D5577">
        <v>1530</v>
      </c>
      <c r="E5577">
        <f>VLOOKUP(C5577,GDP!A$1:BG$265,57,FALSE)</f>
        <v>100593283696.73196</v>
      </c>
      <c r="F5577">
        <f>VLOOKUP(C5577,Population!A$1:BG$265,57,FALSE)</f>
        <v>34803322</v>
      </c>
      <c r="G5577">
        <f t="shared" si="87"/>
        <v>2890.3356897003096</v>
      </c>
    </row>
    <row r="5578" spans="1:7" x14ac:dyDescent="0.4">
      <c r="A5578">
        <v>77</v>
      </c>
      <c r="B5578">
        <v>2015</v>
      </c>
      <c r="C5578" t="s">
        <v>815</v>
      </c>
      <c r="D5578">
        <v>1529</v>
      </c>
      <c r="E5578">
        <f>VLOOKUP(C5578,GDP!A$1:BG$265,57,FALSE)</f>
        <v>1559623393038.6624</v>
      </c>
      <c r="F5578">
        <f>VLOOKUP(C5578,Population!A$1:BG$265,57,FALSE)</f>
        <v>35832513</v>
      </c>
      <c r="G5578">
        <f t="shared" si="87"/>
        <v>43525.370186530381</v>
      </c>
    </row>
    <row r="5579" spans="1:7" x14ac:dyDescent="0.4">
      <c r="A5579">
        <v>78</v>
      </c>
      <c r="B5579">
        <v>2015</v>
      </c>
      <c r="C5579" t="s">
        <v>2004</v>
      </c>
      <c r="D5579">
        <v>1522</v>
      </c>
      <c r="E5579">
        <f>VLOOKUP(C5579,GDP!A$1:BG$265,57,FALSE)</f>
        <v>37517410281.69014</v>
      </c>
      <c r="F5579">
        <f>VLOOKUP(C5579,Population!A$1:BG$265,57,FALSE)</f>
        <v>9159302</v>
      </c>
      <c r="G5579">
        <f t="shared" si="87"/>
        <v>4096.0992749982634</v>
      </c>
    </row>
    <row r="5580" spans="1:7" x14ac:dyDescent="0.4">
      <c r="A5580">
        <v>79</v>
      </c>
      <c r="B5580">
        <v>2015</v>
      </c>
      <c r="C5580" t="s">
        <v>719</v>
      </c>
      <c r="D5580">
        <v>1521</v>
      </c>
      <c r="E5580">
        <f>VLOOKUP(C5580,GDP!A$1:BG$265,57,FALSE)</f>
        <v>177620948761.31033</v>
      </c>
      <c r="F5580">
        <f>VLOOKUP(C5580,Population!A$1:BG$265,57,FALSE)</f>
        <v>4595700</v>
      </c>
      <c r="G5580">
        <f t="shared" si="87"/>
        <v>38649.378497576065</v>
      </c>
    </row>
    <row r="5581" spans="1:7" x14ac:dyDescent="0.4">
      <c r="A5581">
        <v>79</v>
      </c>
      <c r="B5581">
        <v>2015</v>
      </c>
      <c r="C5581" t="s">
        <v>1046</v>
      </c>
      <c r="D5581">
        <v>1521</v>
      </c>
      <c r="E5581">
        <f>VLOOKUP(C5581,GDP!A$1:BG$265,57,FALSE)</f>
        <v>654269902888.71472</v>
      </c>
      <c r="F5581">
        <f>VLOOKUP(C5581,Population!A$1:BG$265,57,FALSE)</f>
        <v>31557144</v>
      </c>
      <c r="G5581">
        <f t="shared" si="87"/>
        <v>20732.861721856538</v>
      </c>
    </row>
    <row r="5582" spans="1:7" x14ac:dyDescent="0.4">
      <c r="A5582">
        <v>81</v>
      </c>
      <c r="B5582">
        <v>2015</v>
      </c>
      <c r="C5582" t="s">
        <v>2282</v>
      </c>
      <c r="D5582">
        <v>1516</v>
      </c>
      <c r="E5582">
        <f>VLOOKUP(C5582,GDP!A$1:BG$265,57,FALSE)</f>
        <v>0</v>
      </c>
      <c r="F5582">
        <f>VLOOKUP(C5582,Population!A$1:BG$265,57,FALSE)</f>
        <v>18734987</v>
      </c>
      <c r="G5582" t="str">
        <f t="shared" si="87"/>
        <v>.</v>
      </c>
    </row>
    <row r="5583" spans="1:7" x14ac:dyDescent="0.4">
      <c r="A5583">
        <v>82</v>
      </c>
      <c r="B5583">
        <v>2015</v>
      </c>
      <c r="C5583" t="s">
        <v>739</v>
      </c>
      <c r="D5583">
        <v>1510</v>
      </c>
      <c r="E5583">
        <f>VLOOKUP(C5583,GDP!A$1:BG$265,57,FALSE)</f>
        <v>20979767785.210438</v>
      </c>
      <c r="F5583">
        <f>VLOOKUP(C5583,Population!A$1:BG$265,57,FALSE)</f>
        <v>8960829</v>
      </c>
      <c r="G5583">
        <f t="shared" si="87"/>
        <v>2341.275320085947</v>
      </c>
    </row>
    <row r="5584" spans="1:7" x14ac:dyDescent="0.4">
      <c r="A5584">
        <v>83</v>
      </c>
      <c r="B5584">
        <v>2015</v>
      </c>
      <c r="C5584" t="s">
        <v>2120</v>
      </c>
      <c r="D5584">
        <v>1509</v>
      </c>
      <c r="E5584">
        <f>VLOOKUP(C5584,GDP!A$1:BG$265,57,FALSE)</f>
        <v>21154394545.895008</v>
      </c>
      <c r="F5584">
        <f>VLOOKUP(C5584,Population!A$1:BG$265,57,FALSE)</f>
        <v>16100587</v>
      </c>
      <c r="G5584">
        <f t="shared" si="87"/>
        <v>1313.8896455076456</v>
      </c>
    </row>
    <row r="5585" spans="1:7" x14ac:dyDescent="0.4">
      <c r="A5585">
        <v>84</v>
      </c>
      <c r="B5585">
        <v>2015</v>
      </c>
      <c r="C5585" t="s">
        <v>851</v>
      </c>
      <c r="D5585">
        <v>1507</v>
      </c>
      <c r="E5585">
        <f>VLOOKUP(C5585,GDP!A$1:BG$265,57,FALSE)</f>
        <v>179640210726.44806</v>
      </c>
      <c r="F5585">
        <f>VLOOKUP(C5585,Population!A$1:BG$265,57,FALSE)</f>
        <v>36115649</v>
      </c>
      <c r="G5585">
        <f t="shared" si="87"/>
        <v>4974.0269301667004</v>
      </c>
    </row>
    <row r="5586" spans="1:7" x14ac:dyDescent="0.4">
      <c r="A5586">
        <v>84</v>
      </c>
      <c r="B5586">
        <v>2015</v>
      </c>
      <c r="C5586" t="s">
        <v>2285</v>
      </c>
      <c r="D5586">
        <v>1507</v>
      </c>
      <c r="E5586">
        <f>VLOOKUP(C5586,GDP!A$1:BG$265,57,FALSE)</f>
        <v>37917704900.119217</v>
      </c>
      <c r="F5586">
        <f>VLOOKUP(C5586,Population!A$1:BG$265,57,FALSE)</f>
        <v>76196619</v>
      </c>
      <c r="G5586">
        <f t="shared" si="87"/>
        <v>497.62975572602789</v>
      </c>
    </row>
    <row r="5587" spans="1:7" x14ac:dyDescent="0.4">
      <c r="A5587">
        <v>84</v>
      </c>
      <c r="B5587">
        <v>2015</v>
      </c>
      <c r="C5587" t="s">
        <v>2015</v>
      </c>
      <c r="D5587">
        <v>1507</v>
      </c>
      <c r="E5587">
        <f>VLOOKUP(C5587,GDP!A$1:BG$265,57,FALSE)</f>
        <v>29274816453.786419</v>
      </c>
      <c r="F5587">
        <f>VLOOKUP(C5587,Population!A$1:BG$265,57,FALSE)</f>
        <v>6234955</v>
      </c>
      <c r="G5587">
        <f t="shared" si="87"/>
        <v>4695.2730939976982</v>
      </c>
    </row>
    <row r="5588" spans="1:7" x14ac:dyDescent="0.4">
      <c r="A5588">
        <v>87</v>
      </c>
      <c r="B5588">
        <v>2015</v>
      </c>
      <c r="C5588" t="s">
        <v>1972</v>
      </c>
      <c r="D5588">
        <v>1492</v>
      </c>
      <c r="E5588">
        <f>VLOOKUP(C5588,GDP!A$1:BG$265,57,FALSE)</f>
        <v>22566956982.229012</v>
      </c>
      <c r="F5588">
        <f>VLOOKUP(C5588,Population!A$1:BG$265,57,FALSE)</f>
        <v>1315407</v>
      </c>
      <c r="G5588">
        <f t="shared" si="87"/>
        <v>17155.874175999528</v>
      </c>
    </row>
    <row r="5589" spans="1:7" x14ac:dyDescent="0.4">
      <c r="A5589">
        <v>88</v>
      </c>
      <c r="B5589">
        <v>2015</v>
      </c>
      <c r="C5589" t="s">
        <v>2273</v>
      </c>
      <c r="D5589">
        <v>1489</v>
      </c>
      <c r="E5589">
        <f>VLOOKUP(C5589,GDP!A$1:BG$265,57,FALSE)</f>
        <v>8553154580.3995094</v>
      </c>
      <c r="F5589">
        <f>VLOOKUP(C5589,Population!A$1:BG$265,57,FALSE)</f>
        <v>4995648</v>
      </c>
      <c r="G5589">
        <f t="shared" si="87"/>
        <v>1712.1211463256636</v>
      </c>
    </row>
    <row r="5590" spans="1:7" x14ac:dyDescent="0.4">
      <c r="A5590">
        <v>89</v>
      </c>
      <c r="B5590">
        <v>2015</v>
      </c>
      <c r="C5590" t="s">
        <v>1933</v>
      </c>
      <c r="D5590">
        <v>1485</v>
      </c>
      <c r="E5590">
        <f>VLOOKUP(C5590,GDP!A$1:BG$265,57,FALSE)</f>
        <v>10553337672.987202</v>
      </c>
      <c r="F5590">
        <f>VLOOKUP(C5590,Population!A$1:BG$265,57,FALSE)</f>
        <v>2916950</v>
      </c>
      <c r="G5590">
        <f t="shared" si="87"/>
        <v>3617.9357455517584</v>
      </c>
    </row>
    <row r="5591" spans="1:7" x14ac:dyDescent="0.4">
      <c r="A5591">
        <v>90</v>
      </c>
      <c r="B5591">
        <v>2015</v>
      </c>
      <c r="C5591" t="s">
        <v>1981</v>
      </c>
      <c r="D5591">
        <v>1482</v>
      </c>
      <c r="E5591">
        <f>VLOOKUP(C5591,GDP!A$1:BG$265,57,FALSE)</f>
        <v>13993546732.472569</v>
      </c>
      <c r="F5591">
        <f>VLOOKUP(C5591,Population!A$1:BG$265,57,FALSE)</f>
        <v>3717100</v>
      </c>
      <c r="G5591">
        <f t="shared" si="87"/>
        <v>3764.6409115903712</v>
      </c>
    </row>
    <row r="5592" spans="1:7" x14ac:dyDescent="0.4">
      <c r="A5592">
        <v>90</v>
      </c>
      <c r="B5592">
        <v>2015</v>
      </c>
      <c r="C5592" t="s">
        <v>1980</v>
      </c>
      <c r="D5592">
        <v>1482</v>
      </c>
      <c r="E5592">
        <f>VLOOKUP(C5592,GDP!A$1:BG$265,57,FALSE)</f>
        <v>14377389785.602997</v>
      </c>
      <c r="F5592">
        <f>VLOOKUP(C5592,Population!A$1:BG$265,57,FALSE)</f>
        <v>1930175</v>
      </c>
      <c r="G5592">
        <f t="shared" si="87"/>
        <v>7448.7493546455617</v>
      </c>
    </row>
    <row r="5593" spans="1:7" x14ac:dyDescent="0.4">
      <c r="A5593">
        <v>92</v>
      </c>
      <c r="B5593">
        <v>2015</v>
      </c>
      <c r="C5593" t="s">
        <v>529</v>
      </c>
      <c r="D5593">
        <v>1477</v>
      </c>
      <c r="E5593">
        <f>VLOOKUP(C5593,GDP!A$1:BG$265,57,FALSE)</f>
        <v>23166030400</v>
      </c>
      <c r="F5593">
        <f>VLOOKUP(C5593,Population!A$1:BG$265,57,FALSE)</f>
        <v>6312478</v>
      </c>
      <c r="G5593">
        <f t="shared" si="87"/>
        <v>3669.8789920535169</v>
      </c>
    </row>
    <row r="5594" spans="1:7" x14ac:dyDescent="0.4">
      <c r="A5594">
        <v>93</v>
      </c>
      <c r="B5594">
        <v>2015</v>
      </c>
      <c r="C5594" t="s">
        <v>591</v>
      </c>
      <c r="D5594">
        <v>1476</v>
      </c>
      <c r="E5594">
        <f>VLOOKUP(C5594,GDP!A$1:BG$265,57,FALSE)</f>
        <v>8724656126.4984932</v>
      </c>
      <c r="F5594">
        <f>VLOOKUP(C5594,Population!A$1:BG$265,57,FALSE)</f>
        <v>10711061</v>
      </c>
      <c r="G5594">
        <f t="shared" si="87"/>
        <v>814.54639521691581</v>
      </c>
    </row>
    <row r="5595" spans="1:7" x14ac:dyDescent="0.4">
      <c r="A5595">
        <v>93</v>
      </c>
      <c r="B5595">
        <v>2015</v>
      </c>
      <c r="C5595" t="s">
        <v>2058</v>
      </c>
      <c r="D5595">
        <v>1476</v>
      </c>
      <c r="E5595">
        <f>VLOOKUP(C5595,GDP!A$1:BG$265,57,FALSE)</f>
        <v>68905071521.456436</v>
      </c>
      <c r="F5595">
        <f>VLOOKUP(C5595,Population!A$1:BG$265,57,FALSE)</f>
        <v>4199810</v>
      </c>
      <c r="G5595">
        <f t="shared" si="87"/>
        <v>16406.71161825331</v>
      </c>
    </row>
    <row r="5596" spans="1:7" x14ac:dyDescent="0.4">
      <c r="A5596">
        <v>95</v>
      </c>
      <c r="B5596">
        <v>2015</v>
      </c>
      <c r="C5596" t="s">
        <v>750</v>
      </c>
      <c r="D5596">
        <v>1475</v>
      </c>
      <c r="E5596">
        <f>VLOOKUP(C5596,GDP!A$1:BG$265,57,FALSE)</f>
        <v>114567298105.68295</v>
      </c>
      <c r="F5596">
        <f>VLOOKUP(C5596,Population!A$1:BG$265,57,FALSE)</f>
        <v>3935794</v>
      </c>
      <c r="G5596">
        <f t="shared" si="87"/>
        <v>29109.068743354695</v>
      </c>
    </row>
    <row r="5597" spans="1:7" x14ac:dyDescent="0.4">
      <c r="A5597">
        <v>96</v>
      </c>
      <c r="B5597">
        <v>2015</v>
      </c>
      <c r="C5597" t="s">
        <v>1988</v>
      </c>
      <c r="D5597">
        <v>1456</v>
      </c>
      <c r="E5597">
        <f>VLOOKUP(C5597,GDP!A$1:BG$265,57,FALSE)</f>
        <v>63767597193.917542</v>
      </c>
      <c r="F5597">
        <f>VLOOKUP(C5597,Population!A$1:BG$265,57,FALSE)</f>
        <v>16252429</v>
      </c>
      <c r="G5597">
        <f t="shared" si="87"/>
        <v>3923.5733436471273</v>
      </c>
    </row>
    <row r="5598" spans="1:7" x14ac:dyDescent="0.4">
      <c r="A5598">
        <v>97</v>
      </c>
      <c r="B5598">
        <v>2015</v>
      </c>
      <c r="C5598" t="s">
        <v>1961</v>
      </c>
      <c r="D5598">
        <v>1455</v>
      </c>
      <c r="E5598">
        <f>VLOOKUP(C5598,GDP!A$1:BG$265,57,FALSE)</f>
        <v>19676167239.658424</v>
      </c>
      <c r="F5598">
        <f>VLOOKUP(C5598,Population!A$1:BG$265,57,FALSE)</f>
        <v>1160985</v>
      </c>
      <c r="G5598">
        <f t="shared" si="87"/>
        <v>16947.822099043849</v>
      </c>
    </row>
    <row r="5599" spans="1:7" x14ac:dyDescent="0.4">
      <c r="A5599">
        <v>98</v>
      </c>
      <c r="B5599">
        <v>2015</v>
      </c>
      <c r="C5599" t="s">
        <v>2028</v>
      </c>
      <c r="D5599">
        <v>1450</v>
      </c>
      <c r="E5599">
        <f>VLOOKUP(C5599,GDP!A$1:BG$265,57,FALSE)</f>
        <v>26972863393.638359</v>
      </c>
      <c r="F5599">
        <f>VLOOKUP(C5599,Population!A$1:BG$265,57,FALSE)</f>
        <v>1977527</v>
      </c>
      <c r="G5599">
        <f t="shared" si="87"/>
        <v>13639.69411979627</v>
      </c>
    </row>
    <row r="5600" spans="1:7" x14ac:dyDescent="0.4">
      <c r="A5600">
        <v>99</v>
      </c>
      <c r="B5600">
        <v>2015</v>
      </c>
      <c r="C5600" t="s">
        <v>2287</v>
      </c>
      <c r="D5600">
        <v>1439</v>
      </c>
      <c r="E5600">
        <f>VLOOKUP(C5600,GDP!A$1:BG$265,57,FALSE)</f>
        <v>10051659161.173342</v>
      </c>
      <c r="F5600">
        <f>VLOOKUP(C5600,Population!A$1:BG$265,57,FALSE)</f>
        <v>2079308</v>
      </c>
      <c r="G5600">
        <f t="shared" si="87"/>
        <v>4834.1367229738653</v>
      </c>
    </row>
    <row r="5601" spans="1:7" x14ac:dyDescent="0.4">
      <c r="A5601">
        <v>100</v>
      </c>
      <c r="B5601">
        <v>2015</v>
      </c>
      <c r="C5601" t="s">
        <v>2275</v>
      </c>
      <c r="D5601">
        <v>1435</v>
      </c>
      <c r="E5601" t="e">
        <f>VLOOKUP(C5601,GDP!A$1:BG$265,57,FALSE)</f>
        <v>#N/A</v>
      </c>
      <c r="F5601" t="e">
        <f>VLOOKUP(C5601,Population!A$1:BG$265,57,FALSE)</f>
        <v>#N/A</v>
      </c>
      <c r="G5601" t="str">
        <f t="shared" si="87"/>
        <v>.</v>
      </c>
    </row>
    <row r="5602" spans="1:7" x14ac:dyDescent="0.4">
      <c r="A5602">
        <v>1</v>
      </c>
      <c r="B5602">
        <v>2016</v>
      </c>
      <c r="C5602" t="s">
        <v>51</v>
      </c>
      <c r="D5602">
        <v>2088</v>
      </c>
      <c r="E5602">
        <f>VLOOKUP(C5602,GDP!A$1:BG$265,58,FALSE)</f>
        <v>1793989048409.2866</v>
      </c>
      <c r="F5602">
        <f>VLOOKUP(C5602,Population!A$1:BG$265,58,FALSE)</f>
        <v>207652865</v>
      </c>
      <c r="G5602">
        <f t="shared" si="87"/>
        <v>8639.3657434453726</v>
      </c>
    </row>
    <row r="5603" spans="1:7" x14ac:dyDescent="0.4">
      <c r="A5603">
        <v>2</v>
      </c>
      <c r="B5603">
        <v>2016</v>
      </c>
      <c r="C5603" t="s">
        <v>65</v>
      </c>
      <c r="D5603">
        <v>2045</v>
      </c>
      <c r="E5603">
        <f>VLOOKUP(C5603,GDP!A$1:BG$265,58,FALSE)</f>
        <v>554860945013.61951</v>
      </c>
      <c r="F5603">
        <f>VLOOKUP(C5603,Population!A$1:BG$265,58,FALSE)</f>
        <v>43847430</v>
      </c>
      <c r="G5603">
        <f t="shared" si="87"/>
        <v>12654.354998995825</v>
      </c>
    </row>
    <row r="5604" spans="1:7" x14ac:dyDescent="0.4">
      <c r="A5604">
        <v>3</v>
      </c>
      <c r="B5604">
        <v>2016</v>
      </c>
      <c r="C5604" t="s">
        <v>133</v>
      </c>
      <c r="D5604">
        <v>2038</v>
      </c>
      <c r="E5604">
        <f>VLOOKUP(C5604,GDP!A$1:BG$265,58,FALSE)</f>
        <v>3477796274496.8037</v>
      </c>
      <c r="F5604">
        <f>VLOOKUP(C5604,Population!A$1:BG$265,58,FALSE)</f>
        <v>82348669</v>
      </c>
      <c r="G5604">
        <f t="shared" si="87"/>
        <v>42232.574208294776</v>
      </c>
    </row>
    <row r="5605" spans="1:7" x14ac:dyDescent="0.4">
      <c r="A5605">
        <v>4</v>
      </c>
      <c r="B5605">
        <v>2016</v>
      </c>
      <c r="C5605" t="s">
        <v>32</v>
      </c>
      <c r="D5605">
        <v>2010</v>
      </c>
      <c r="E5605">
        <f>VLOOKUP(C5605,GDP!A$1:BG$265,58,FALSE)</f>
        <v>2465134297438.9063</v>
      </c>
      <c r="F5605">
        <f>VLOOKUP(C5605,Population!A$1:BG$265,58,FALSE)</f>
        <v>66859768</v>
      </c>
      <c r="G5605">
        <f t="shared" si="87"/>
        <v>36870.21913445626</v>
      </c>
    </row>
    <row r="5606" spans="1:7" x14ac:dyDescent="0.4">
      <c r="A5606">
        <v>5</v>
      </c>
      <c r="B5606">
        <v>2016</v>
      </c>
      <c r="C5606" t="s">
        <v>70</v>
      </c>
      <c r="D5606">
        <v>1982</v>
      </c>
      <c r="E5606">
        <f>VLOOKUP(C5606,GDP!A$1:BG$265,58,FALSE)</f>
        <v>250036180921.0531</v>
      </c>
      <c r="F5606">
        <f>VLOOKUP(C5606,Population!A$1:BG$265,58,FALSE)</f>
        <v>17909754</v>
      </c>
      <c r="G5606">
        <f t="shared" si="87"/>
        <v>13960.894209996022</v>
      </c>
    </row>
    <row r="5607" spans="1:7" x14ac:dyDescent="0.4">
      <c r="A5607">
        <v>6</v>
      </c>
      <c r="B5607">
        <v>2016</v>
      </c>
      <c r="C5607" t="s">
        <v>140</v>
      </c>
      <c r="D5607">
        <v>1979</v>
      </c>
      <c r="E5607">
        <f>VLOOKUP(C5607,GDP!A$1:BG$265,58,FALSE)</f>
        <v>1237255019653.8586</v>
      </c>
      <c r="F5607">
        <f>VLOOKUP(C5607,Population!A$1:BG$265,58,FALSE)</f>
        <v>46484062</v>
      </c>
      <c r="G5607">
        <f t="shared" si="87"/>
        <v>26616.75779655097</v>
      </c>
    </row>
    <row r="5608" spans="1:7" x14ac:dyDescent="0.4">
      <c r="A5608">
        <v>7</v>
      </c>
      <c r="B5608">
        <v>2016</v>
      </c>
      <c r="C5608" t="s">
        <v>147</v>
      </c>
      <c r="D5608">
        <v>1943</v>
      </c>
      <c r="E5608">
        <f>VLOOKUP(C5608,GDP!A$1:BG$265,58,FALSE)</f>
        <v>1859383610248.7178</v>
      </c>
      <c r="F5608">
        <f>VLOOKUP(C5608,Population!A$1:BG$265,58,FALSE)</f>
        <v>60627498</v>
      </c>
      <c r="G5608">
        <f t="shared" si="87"/>
        <v>30668.981428999723</v>
      </c>
    </row>
    <row r="5609" spans="1:7" x14ac:dyDescent="0.4">
      <c r="A5609">
        <v>8</v>
      </c>
      <c r="B5609">
        <v>2016</v>
      </c>
      <c r="C5609" t="s">
        <v>467</v>
      </c>
      <c r="D5609">
        <v>1931</v>
      </c>
      <c r="E5609">
        <f>VLOOKUP(C5609,GDP!A$1:BG$265,58,FALSE)</f>
        <v>205184480409.02405</v>
      </c>
      <c r="F5609">
        <f>VLOOKUP(C5609,Population!A$1:BG$265,58,FALSE)</f>
        <v>10325452</v>
      </c>
      <c r="G5609">
        <f t="shared" si="87"/>
        <v>19871.718972595489</v>
      </c>
    </row>
    <row r="5610" spans="1:7" x14ac:dyDescent="0.4">
      <c r="A5610">
        <v>9</v>
      </c>
      <c r="B5610">
        <v>2016</v>
      </c>
      <c r="C5610" t="s">
        <v>399</v>
      </c>
      <c r="D5610">
        <v>1930</v>
      </c>
      <c r="E5610">
        <f>VLOOKUP(C5610,GDP!A$1:BG$265,58,FALSE)</f>
        <v>280090999648.11493</v>
      </c>
      <c r="F5610">
        <f>VLOOKUP(C5610,Population!A$1:BG$265,58,FALSE)</f>
        <v>48653419</v>
      </c>
      <c r="G5610">
        <f t="shared" si="87"/>
        <v>5756.8616020205063</v>
      </c>
    </row>
    <row r="5611" spans="1:7" x14ac:dyDescent="0.4">
      <c r="A5611">
        <v>10</v>
      </c>
      <c r="B5611">
        <v>2016</v>
      </c>
      <c r="C5611" t="s">
        <v>232</v>
      </c>
      <c r="D5611">
        <v>1929</v>
      </c>
      <c r="E5611">
        <f>VLOOKUP(C5611,GDP!A$1:BG$265,58,FALSE)</f>
        <v>2650850178102.1426</v>
      </c>
      <c r="F5611">
        <f>VLOOKUP(C5611,Population!A$1:BG$265,58,FALSE)</f>
        <v>65595565</v>
      </c>
      <c r="G5611">
        <f t="shared" si="87"/>
        <v>40412.033619988528</v>
      </c>
    </row>
    <row r="5612" spans="1:7" x14ac:dyDescent="0.4">
      <c r="A5612">
        <v>11</v>
      </c>
      <c r="B5612">
        <v>2016</v>
      </c>
      <c r="C5612" t="s">
        <v>81</v>
      </c>
      <c r="D5612">
        <v>1915</v>
      </c>
      <c r="E5612">
        <f>VLOOKUP(C5612,GDP!A$1:BG$265,58,FALSE)</f>
        <v>52687612261.542427</v>
      </c>
      <c r="F5612">
        <f>VLOOKUP(C5612,Population!A$1:BG$265,58,FALSE)</f>
        <v>3444006</v>
      </c>
      <c r="G5612">
        <f t="shared" si="87"/>
        <v>15298.350891822613</v>
      </c>
    </row>
    <row r="5613" spans="1:7" x14ac:dyDescent="0.4">
      <c r="A5613">
        <v>12</v>
      </c>
      <c r="B5613">
        <v>2016</v>
      </c>
      <c r="C5613" t="s">
        <v>33</v>
      </c>
      <c r="D5613">
        <v>1912</v>
      </c>
      <c r="E5613">
        <f>VLOOKUP(C5613,GDP!A$1:BG$265,58,FALSE)</f>
        <v>1076912039691.1718</v>
      </c>
      <c r="F5613">
        <f>VLOOKUP(C5613,Population!A$1:BG$265,58,FALSE)</f>
        <v>127540423</v>
      </c>
      <c r="G5613">
        <f t="shared" si="87"/>
        <v>8443.6919241766336</v>
      </c>
    </row>
    <row r="5614" spans="1:7" x14ac:dyDescent="0.4">
      <c r="A5614">
        <v>13</v>
      </c>
      <c r="B5614">
        <v>2016</v>
      </c>
      <c r="C5614" t="s">
        <v>43</v>
      </c>
      <c r="D5614">
        <v>1906</v>
      </c>
      <c r="E5614">
        <f>VLOOKUP(C5614,GDP!A$1:BG$265,58,FALSE)</f>
        <v>467545548764.57129</v>
      </c>
      <c r="F5614">
        <f>VLOOKUP(C5614,Population!A$1:BG$265,58,FALSE)</f>
        <v>11331422</v>
      </c>
      <c r="G5614">
        <f t="shared" si="87"/>
        <v>41260.977551146825</v>
      </c>
    </row>
    <row r="5615" spans="1:7" x14ac:dyDescent="0.4">
      <c r="A5615">
        <v>14</v>
      </c>
      <c r="B5615">
        <v>2016</v>
      </c>
      <c r="C5615" t="s">
        <v>118</v>
      </c>
      <c r="D5615">
        <v>1889</v>
      </c>
      <c r="E5615">
        <f>VLOOKUP(C5615,GDP!A$1:BG$265,58,FALSE)</f>
        <v>777227541581.30713</v>
      </c>
      <c r="F5615">
        <f>VLOOKUP(C5615,Population!A$1:BG$265,58,FALSE)</f>
        <v>17030314</v>
      </c>
      <c r="G5615">
        <f t="shared" si="87"/>
        <v>45637.886746028707</v>
      </c>
    </row>
    <row r="5616" spans="1:7" x14ac:dyDescent="0.4">
      <c r="A5616">
        <v>15</v>
      </c>
      <c r="B5616">
        <v>2016</v>
      </c>
      <c r="C5616" t="s">
        <v>1181</v>
      </c>
      <c r="D5616">
        <v>1886</v>
      </c>
      <c r="E5616">
        <f>VLOOKUP(C5616,GDP!A$1:BG$265,58,FALSE)</f>
        <v>51338524831.031441</v>
      </c>
      <c r="F5616">
        <f>VLOOKUP(C5616,Population!A$1:BG$265,58,FALSE)</f>
        <v>4174349</v>
      </c>
      <c r="G5616">
        <f t="shared" si="87"/>
        <v>12298.570347383853</v>
      </c>
    </row>
    <row r="5617" spans="1:7" x14ac:dyDescent="0.4">
      <c r="A5617">
        <v>16</v>
      </c>
      <c r="B5617">
        <v>2016</v>
      </c>
      <c r="C5617" t="s">
        <v>117</v>
      </c>
      <c r="D5617">
        <v>1857</v>
      </c>
      <c r="E5617">
        <f>VLOOKUP(C5617,GDP!A$1:BG$265,58,FALSE)</f>
        <v>668745279604.5321</v>
      </c>
      <c r="F5617">
        <f>VLOOKUP(C5617,Population!A$1:BG$265,58,FALSE)</f>
        <v>8373338</v>
      </c>
      <c r="G5617">
        <f t="shared" si="87"/>
        <v>79866.031874568071</v>
      </c>
    </row>
    <row r="5618" spans="1:7" x14ac:dyDescent="0.4">
      <c r="A5618">
        <v>17</v>
      </c>
      <c r="B5618">
        <v>2016</v>
      </c>
      <c r="C5618" t="s">
        <v>934</v>
      </c>
      <c r="D5618">
        <v>1855</v>
      </c>
      <c r="E5618">
        <f>VLOOKUP(C5618,GDP!A$1:BG$265,58,FALSE)</f>
        <v>56988989896.636818</v>
      </c>
      <c r="F5618">
        <f>VLOOKUP(C5618,Population!A$1:BG$265,58,FALSE)</f>
        <v>4857274</v>
      </c>
      <c r="G5618">
        <f t="shared" si="87"/>
        <v>11732.710548475712</v>
      </c>
    </row>
    <row r="5619" spans="1:7" x14ac:dyDescent="0.4">
      <c r="A5619">
        <v>18</v>
      </c>
      <c r="B5619">
        <v>2016</v>
      </c>
      <c r="C5619" t="s">
        <v>199</v>
      </c>
      <c r="D5619">
        <v>1851</v>
      </c>
      <c r="E5619">
        <f>VLOOKUP(C5619,GDP!A$1:BG$265,58,FALSE)</f>
        <v>471400273917.01331</v>
      </c>
      <c r="F5619">
        <f>VLOOKUP(C5619,Population!A$1:BG$265,58,FALSE)</f>
        <v>37970087</v>
      </c>
      <c r="G5619">
        <f t="shared" si="87"/>
        <v>12415.043292289884</v>
      </c>
    </row>
    <row r="5620" spans="1:7" x14ac:dyDescent="0.4">
      <c r="A5620">
        <v>19</v>
      </c>
      <c r="B5620">
        <v>2016</v>
      </c>
      <c r="C5620" t="s">
        <v>1312</v>
      </c>
      <c r="D5620">
        <v>1850</v>
      </c>
      <c r="E5620">
        <f>VLOOKUP(C5620,GDP!A$1:BG$265,58,FALSE)</f>
        <v>98613971999.999985</v>
      </c>
      <c r="F5620">
        <f>VLOOKUP(C5620,Population!A$1:BG$265,58,FALSE)</f>
        <v>16385068</v>
      </c>
      <c r="G5620">
        <f t="shared" si="87"/>
        <v>6018.5268684878201</v>
      </c>
    </row>
    <row r="5621" spans="1:7" x14ac:dyDescent="0.4">
      <c r="A5621">
        <v>20</v>
      </c>
      <c r="B5621">
        <v>2016</v>
      </c>
      <c r="C5621" t="s">
        <v>60</v>
      </c>
      <c r="D5621">
        <v>1833</v>
      </c>
      <c r="E5621">
        <f>VLOOKUP(C5621,GDP!A$1:BG$265,58,FALSE)</f>
        <v>191639655121.32971</v>
      </c>
      <c r="F5621">
        <f>VLOOKUP(C5621,Population!A$1:BG$265,58,FALSE)</f>
        <v>31773839</v>
      </c>
      <c r="G5621">
        <f t="shared" si="87"/>
        <v>6031.3660908689599</v>
      </c>
    </row>
    <row r="5622" spans="1:7" x14ac:dyDescent="0.4">
      <c r="A5622">
        <v>21</v>
      </c>
      <c r="B5622">
        <v>2016</v>
      </c>
      <c r="C5622" t="s">
        <v>2002</v>
      </c>
      <c r="D5622">
        <v>1802</v>
      </c>
      <c r="E5622">
        <f>VLOOKUP(C5622,GDP!A$1:BG$265,58,FALSE)</f>
        <v>304819018067.10712</v>
      </c>
      <c r="F5622">
        <f>VLOOKUP(C5622,Population!A$1:BG$265,58,FALSE)</f>
        <v>4755335</v>
      </c>
      <c r="G5622">
        <f t="shared" si="87"/>
        <v>64100.42995227615</v>
      </c>
    </row>
    <row r="5623" spans="1:7" x14ac:dyDescent="0.4">
      <c r="A5623">
        <v>22</v>
      </c>
      <c r="B5623">
        <v>2016</v>
      </c>
      <c r="C5623" t="s">
        <v>2255</v>
      </c>
      <c r="D5623">
        <v>1790</v>
      </c>
      <c r="E5623">
        <f>VLOOKUP(C5623,GDP!A$1:BG$265,58,FALSE)</f>
        <v>1414804158515.2581</v>
      </c>
      <c r="F5623">
        <f>VLOOKUP(C5623,Population!A$1:BG$265,58,FALSE)</f>
        <v>51245707</v>
      </c>
      <c r="G5623">
        <f t="shared" si="87"/>
        <v>27608.247428711602</v>
      </c>
    </row>
    <row r="5624" spans="1:7" x14ac:dyDescent="0.4">
      <c r="A5624">
        <v>23</v>
      </c>
      <c r="B5624">
        <v>2016</v>
      </c>
      <c r="C5624" t="s">
        <v>295</v>
      </c>
      <c r="D5624">
        <v>1785</v>
      </c>
      <c r="E5624">
        <f>VLOOKUP(C5624,GDP!A$1:BG$265,58,FALSE)</f>
        <v>863721647958.67688</v>
      </c>
      <c r="F5624">
        <f>VLOOKUP(C5624,Population!A$1:BG$265,58,FALSE)</f>
        <v>79512426</v>
      </c>
      <c r="G5624">
        <f t="shared" si="87"/>
        <v>10862.725380290583</v>
      </c>
    </row>
    <row r="5625" spans="1:7" x14ac:dyDescent="0.4">
      <c r="A5625">
        <v>24</v>
      </c>
      <c r="B5625">
        <v>2016</v>
      </c>
      <c r="C5625" t="s">
        <v>678</v>
      </c>
      <c r="D5625">
        <v>1773</v>
      </c>
      <c r="E5625">
        <f>VLOOKUP(C5625,GDP!A$1:BG$265,58,FALSE)</f>
        <v>418976711586.86163</v>
      </c>
      <c r="F5625">
        <f>VLOOKUP(C5625,Population!A$1:BG$265,58,FALSE)</f>
        <v>80277428</v>
      </c>
      <c r="G5625">
        <f t="shared" si="87"/>
        <v>5219.1098048988515</v>
      </c>
    </row>
    <row r="5626" spans="1:7" x14ac:dyDescent="0.4">
      <c r="A5626">
        <v>25</v>
      </c>
      <c r="B5626">
        <v>2016</v>
      </c>
      <c r="C5626" t="s">
        <v>1509</v>
      </c>
      <c r="D5626">
        <v>1769</v>
      </c>
      <c r="E5626">
        <f>VLOOKUP(C5626,GDP!A$1:BG$265,58,FALSE)</f>
        <v>93270479388.524261</v>
      </c>
      <c r="F5626">
        <f>VLOOKUP(C5626,Population!A$1:BG$265,58,FALSE)</f>
        <v>45004645</v>
      </c>
      <c r="G5626">
        <f t="shared" si="87"/>
        <v>2072.4633954678293</v>
      </c>
    </row>
    <row r="5627" spans="1:7" x14ac:dyDescent="0.4">
      <c r="A5627">
        <v>26</v>
      </c>
      <c r="B5627">
        <v>2016</v>
      </c>
      <c r="C5627" t="s">
        <v>126</v>
      </c>
      <c r="D5627">
        <v>1768</v>
      </c>
      <c r="E5627">
        <f>VLOOKUP(C5627,GDP!A$1:BG$265,58,FALSE)</f>
        <v>514459972806.17133</v>
      </c>
      <c r="F5627">
        <f>VLOOKUP(C5627,Population!A$1:BG$265,58,FALSE)</f>
        <v>9923085</v>
      </c>
      <c r="G5627">
        <f t="shared" si="87"/>
        <v>51844.761261862746</v>
      </c>
    </row>
    <row r="5628" spans="1:7" x14ac:dyDescent="0.4">
      <c r="A5628">
        <v>27</v>
      </c>
      <c r="B5628">
        <v>2016</v>
      </c>
      <c r="C5628" t="s">
        <v>2003</v>
      </c>
      <c r="D5628">
        <v>1765</v>
      </c>
      <c r="E5628">
        <f>VLOOKUP(C5628,GDP!A$1:BG$265,58,FALSE)</f>
        <v>20304098101.411472</v>
      </c>
      <c r="F5628">
        <f>VLOOKUP(C5628,Population!A$1:BG$265,58,FALSE)</f>
        <v>335439</v>
      </c>
      <c r="G5628">
        <f t="shared" si="87"/>
        <v>60529.926756911009</v>
      </c>
    </row>
    <row r="5629" spans="1:7" x14ac:dyDescent="0.4">
      <c r="A5629">
        <v>28</v>
      </c>
      <c r="B5629">
        <v>2016</v>
      </c>
      <c r="C5629" t="s">
        <v>351</v>
      </c>
      <c r="D5629">
        <v>1760</v>
      </c>
      <c r="E5629" t="e">
        <f>VLOOKUP(C5629,GDP!A$1:BG$265,58,FALSE)</f>
        <v>#N/A</v>
      </c>
      <c r="F5629" t="e">
        <f>VLOOKUP(C5629,Population!A$1:BG$265,58,FALSE)</f>
        <v>#N/A</v>
      </c>
      <c r="G5629" t="str">
        <f t="shared" si="87"/>
        <v>.</v>
      </c>
    </row>
    <row r="5630" spans="1:7" x14ac:dyDescent="0.4">
      <c r="A5630">
        <v>29</v>
      </c>
      <c r="B5630">
        <v>2016</v>
      </c>
      <c r="C5630" t="s">
        <v>1943</v>
      </c>
      <c r="D5630">
        <v>1755</v>
      </c>
      <c r="E5630">
        <f>VLOOKUP(C5630,GDP!A$1:BG$265,58,FALSE)</f>
        <v>16911088173.745829</v>
      </c>
      <c r="F5630">
        <f>VLOOKUP(C5630,Population!A$1:BG$265,58,FALSE)</f>
        <v>3516816</v>
      </c>
      <c r="G5630">
        <f t="shared" si="87"/>
        <v>4808.6360428711168</v>
      </c>
    </row>
    <row r="5631" spans="1:7" x14ac:dyDescent="0.4">
      <c r="A5631">
        <v>30</v>
      </c>
      <c r="B5631">
        <v>2016</v>
      </c>
      <c r="C5631" t="s">
        <v>1170</v>
      </c>
      <c r="D5631">
        <v>1754</v>
      </c>
      <c r="E5631">
        <f>VLOOKUP(C5631,GDP!A$1:BG$265,58,FALSE)</f>
        <v>4949273341993.877</v>
      </c>
      <c r="F5631">
        <f>VLOOKUP(C5631,Population!A$1:BG$265,58,FALSE)</f>
        <v>126994511</v>
      </c>
      <c r="G5631">
        <f t="shared" si="87"/>
        <v>38972.340639146816</v>
      </c>
    </row>
    <row r="5632" spans="1:7" x14ac:dyDescent="0.4">
      <c r="A5632">
        <v>31</v>
      </c>
      <c r="B5632">
        <v>2016</v>
      </c>
      <c r="C5632" t="s">
        <v>1629</v>
      </c>
      <c r="D5632">
        <v>1753</v>
      </c>
      <c r="E5632">
        <f>VLOOKUP(C5632,GDP!A$1:BG$265,58,FALSE)</f>
        <v>89768598023.390305</v>
      </c>
      <c r="F5632">
        <f>VLOOKUP(C5632,Population!A$1:BG$265,58,FALSE)</f>
        <v>5430798</v>
      </c>
      <c r="G5632">
        <f t="shared" si="87"/>
        <v>16529.540966795361</v>
      </c>
    </row>
    <row r="5633" spans="1:7" x14ac:dyDescent="0.4">
      <c r="A5633">
        <v>32</v>
      </c>
      <c r="B5633">
        <v>2016</v>
      </c>
      <c r="C5633" t="s">
        <v>2109</v>
      </c>
      <c r="D5633">
        <v>1736</v>
      </c>
      <c r="E5633">
        <f>VLOOKUP(C5633,GDP!A$1:BG$265,58,FALSE)</f>
        <v>18624475000000</v>
      </c>
      <c r="F5633">
        <f>VLOOKUP(C5633,Population!A$1:BG$265,58,FALSE)</f>
        <v>323405935</v>
      </c>
      <c r="G5633">
        <f t="shared" si="87"/>
        <v>57588.538070583025</v>
      </c>
    </row>
    <row r="5634" spans="1:7" x14ac:dyDescent="0.4">
      <c r="A5634">
        <v>33</v>
      </c>
      <c r="B5634">
        <v>2016</v>
      </c>
      <c r="C5634" t="s">
        <v>1607</v>
      </c>
      <c r="D5634">
        <v>1725</v>
      </c>
      <c r="E5634">
        <f>VLOOKUP(C5634,GDP!A$1:BG$265,58,FALSE)</f>
        <v>38299854688.127655</v>
      </c>
      <c r="F5634">
        <f>VLOOKUP(C5634,Population!A$1:BG$265,58,FALSE)</f>
        <v>7058322</v>
      </c>
      <c r="G5634">
        <f t="shared" si="87"/>
        <v>5426.1982788724654</v>
      </c>
    </row>
    <row r="5635" spans="1:7" x14ac:dyDescent="0.4">
      <c r="A5635">
        <v>34</v>
      </c>
      <c r="B5635">
        <v>2016</v>
      </c>
      <c r="C5635" t="s">
        <v>1955</v>
      </c>
      <c r="D5635">
        <v>1720</v>
      </c>
      <c r="E5635">
        <f>VLOOKUP(C5635,GDP!A$1:BG$265,58,FALSE)</f>
        <v>36374849865.047234</v>
      </c>
      <c r="F5635">
        <f>VLOOKUP(C5635,Population!A$1:BG$265,58,FALSE)</f>
        <v>23695919</v>
      </c>
      <c r="G5635">
        <f t="shared" ref="G5635:G5698" si="88">IFERROR(IF(E5635*F5635=0,".",E5635/F5635),".")</f>
        <v>1535.0681214367432</v>
      </c>
    </row>
    <row r="5636" spans="1:7" x14ac:dyDescent="0.4">
      <c r="A5636">
        <v>35</v>
      </c>
      <c r="B5636">
        <v>2016</v>
      </c>
      <c r="C5636" t="s">
        <v>858</v>
      </c>
      <c r="D5636">
        <v>1717</v>
      </c>
      <c r="E5636">
        <f>VLOOKUP(C5636,GDP!A$1:BG$265,58,FALSE)</f>
        <v>306899653409.60144</v>
      </c>
      <c r="F5636">
        <f>VLOOKUP(C5636,Population!A$1:BG$265,58,FALSE)</f>
        <v>5728010</v>
      </c>
      <c r="G5636">
        <f t="shared" si="88"/>
        <v>53578.756568092838</v>
      </c>
    </row>
    <row r="5637" spans="1:7" x14ac:dyDescent="0.4">
      <c r="A5637">
        <v>36</v>
      </c>
      <c r="B5637">
        <v>2016</v>
      </c>
      <c r="C5637" t="s">
        <v>565</v>
      </c>
      <c r="D5637">
        <v>1709</v>
      </c>
      <c r="E5637">
        <f>VLOOKUP(C5637,GDP!A$1:BG$265,58,FALSE)</f>
        <v>1208039015868.3945</v>
      </c>
      <c r="F5637">
        <f>VLOOKUP(C5637,Population!A$1:BG$265,58,FALSE)</f>
        <v>24210809</v>
      </c>
      <c r="G5637">
        <f t="shared" si="88"/>
        <v>49896.681100924572</v>
      </c>
    </row>
    <row r="5638" spans="1:7" x14ac:dyDescent="0.4">
      <c r="A5638">
        <v>37</v>
      </c>
      <c r="B5638">
        <v>2016</v>
      </c>
      <c r="C5638" t="s">
        <v>77</v>
      </c>
      <c r="D5638">
        <v>1702</v>
      </c>
      <c r="E5638">
        <f>VLOOKUP(C5638,GDP!A$1:BG$265,58,FALSE)</f>
        <v>27424071373.050144</v>
      </c>
      <c r="F5638">
        <f>VLOOKUP(C5638,Population!A$1:BG$265,58,FALSE)</f>
        <v>6725308</v>
      </c>
      <c r="G5638">
        <f t="shared" si="88"/>
        <v>4077.7420711512609</v>
      </c>
    </row>
    <row r="5639" spans="1:7" x14ac:dyDescent="0.4">
      <c r="A5639">
        <v>38</v>
      </c>
      <c r="B5639">
        <v>2016</v>
      </c>
      <c r="C5639" t="s">
        <v>1485</v>
      </c>
      <c r="D5639">
        <v>1698</v>
      </c>
      <c r="E5639">
        <f>VLOOKUP(C5639,GDP!A$1:BG$265,58,FALSE)</f>
        <v>195305084919.13815</v>
      </c>
      <c r="F5639">
        <f>VLOOKUP(C5639,Population!A$1:BG$265,58,FALSE)</f>
        <v>10566332</v>
      </c>
      <c r="G5639">
        <f t="shared" si="88"/>
        <v>18483.716479771614</v>
      </c>
    </row>
    <row r="5640" spans="1:7" x14ac:dyDescent="0.4">
      <c r="A5640">
        <v>39</v>
      </c>
      <c r="B5640">
        <v>2016</v>
      </c>
      <c r="C5640" t="s">
        <v>108</v>
      </c>
      <c r="D5640">
        <v>1691</v>
      </c>
      <c r="E5640">
        <f>VLOOKUP(C5640,GDP!A$1:BG$265,58,FALSE)</f>
        <v>125816640420.56918</v>
      </c>
      <c r="F5640">
        <f>VLOOKUP(C5640,Population!A$1:BG$265,58,FALSE)</f>
        <v>9814023</v>
      </c>
      <c r="G5640">
        <f t="shared" si="88"/>
        <v>12820.088196305347</v>
      </c>
    </row>
    <row r="5641" spans="1:7" x14ac:dyDescent="0.4">
      <c r="A5641">
        <v>39</v>
      </c>
      <c r="B5641">
        <v>2016</v>
      </c>
      <c r="C5641" t="s">
        <v>2073</v>
      </c>
      <c r="D5641">
        <v>1691</v>
      </c>
      <c r="E5641">
        <f>VLOOKUP(C5641,GDP!A$1:BG$265,58,FALSE)</f>
        <v>1284727602173.709</v>
      </c>
      <c r="F5641">
        <f>VLOOKUP(C5641,Population!A$1:BG$265,58,FALSE)</f>
        <v>144342396</v>
      </c>
      <c r="G5641">
        <f t="shared" si="88"/>
        <v>8900.5561621251527</v>
      </c>
    </row>
    <row r="5642" spans="1:7" x14ac:dyDescent="0.4">
      <c r="A5642">
        <v>41</v>
      </c>
      <c r="B5642">
        <v>2016</v>
      </c>
      <c r="C5642" t="s">
        <v>2061</v>
      </c>
      <c r="D5642">
        <v>1690</v>
      </c>
      <c r="E5642">
        <f>VLOOKUP(C5642,GDP!A$1:BG$265,58,FALSE)</f>
        <v>57820916599.999992</v>
      </c>
      <c r="F5642">
        <f>VLOOKUP(C5642,Population!A$1:BG$265,58,FALSE)</f>
        <v>4034119</v>
      </c>
      <c r="G5642">
        <f t="shared" si="88"/>
        <v>14332.972478005729</v>
      </c>
    </row>
    <row r="5643" spans="1:7" x14ac:dyDescent="0.4">
      <c r="A5643">
        <v>42</v>
      </c>
      <c r="B5643">
        <v>2016</v>
      </c>
      <c r="C5643" t="s">
        <v>100</v>
      </c>
      <c r="D5643">
        <v>1686</v>
      </c>
      <c r="E5643">
        <f>VLOOKUP(C5643,GDP!A$1:BG$265,58,FALSE)</f>
        <v>390799991147.46753</v>
      </c>
      <c r="F5643">
        <f>VLOOKUP(C5643,Population!A$1:BG$265,58,FALSE)</f>
        <v>8736668</v>
      </c>
      <c r="G5643">
        <f t="shared" si="88"/>
        <v>44731.010855336099</v>
      </c>
    </row>
    <row r="5644" spans="1:7" x14ac:dyDescent="0.4">
      <c r="A5644">
        <v>43</v>
      </c>
      <c r="B5644">
        <v>2016</v>
      </c>
      <c r="C5644" t="s">
        <v>2284</v>
      </c>
      <c r="D5644">
        <v>1683</v>
      </c>
      <c r="E5644">
        <f>VLOOKUP(C5644,GDP!A$1:BG$265,58,FALSE)</f>
        <v>0</v>
      </c>
      <c r="F5644">
        <f>VLOOKUP(C5644,Population!A$1:BG$265,58,FALSE)</f>
        <v>31568179</v>
      </c>
      <c r="G5644" t="str">
        <f t="shared" si="88"/>
        <v>.</v>
      </c>
    </row>
    <row r="5645" spans="1:7" x14ac:dyDescent="0.4">
      <c r="A5645">
        <v>44</v>
      </c>
      <c r="B5645">
        <v>2016</v>
      </c>
      <c r="C5645" t="s">
        <v>59</v>
      </c>
      <c r="D5645">
        <v>1682</v>
      </c>
      <c r="E5645">
        <f>VLOOKUP(C5645,GDP!A$1:BG$265,58,FALSE)</f>
        <v>187805922349.23141</v>
      </c>
      <c r="F5645">
        <f>VLOOKUP(C5645,Population!A$1:BG$265,58,FALSE)</f>
        <v>19702332</v>
      </c>
      <c r="G5645">
        <f t="shared" si="88"/>
        <v>9532.1671743848092</v>
      </c>
    </row>
    <row r="5646" spans="1:7" x14ac:dyDescent="0.4">
      <c r="A5646">
        <v>45</v>
      </c>
      <c r="B5646">
        <v>2016</v>
      </c>
      <c r="C5646" t="s">
        <v>1261</v>
      </c>
      <c r="D5646">
        <v>1676</v>
      </c>
      <c r="E5646">
        <f>VLOOKUP(C5646,GDP!A$1:BG$265,58,FALSE)</f>
        <v>14683747153.664028</v>
      </c>
      <c r="F5646">
        <f>VLOOKUP(C5646,Population!A$1:BG$265,58,FALSE)</f>
        <v>15411614</v>
      </c>
      <c r="G5646">
        <f t="shared" si="88"/>
        <v>952.77153669070799</v>
      </c>
    </row>
    <row r="5647" spans="1:7" x14ac:dyDescent="0.4">
      <c r="A5647">
        <v>46</v>
      </c>
      <c r="B5647">
        <v>2016</v>
      </c>
      <c r="C5647" t="s">
        <v>109</v>
      </c>
      <c r="D5647">
        <v>1672</v>
      </c>
      <c r="E5647">
        <f>VLOOKUP(C5647,GDP!A$1:BG$265,58,FALSE)</f>
        <v>332927833278.0379</v>
      </c>
      <c r="F5647">
        <f>VLOOKUP(C5647,Population!A$1:BG$265,58,FALSE)</f>
        <v>95688681</v>
      </c>
      <c r="G5647">
        <f t="shared" si="88"/>
        <v>3479.2812462117427</v>
      </c>
    </row>
    <row r="5648" spans="1:7" x14ac:dyDescent="0.4">
      <c r="A5648">
        <v>47</v>
      </c>
      <c r="B5648">
        <v>2016</v>
      </c>
      <c r="C5648" t="s">
        <v>281</v>
      </c>
      <c r="D5648">
        <v>1670</v>
      </c>
      <c r="E5648" t="e">
        <f>VLOOKUP(C5648,GDP!A$1:BG$265,58,FALSE)</f>
        <v>#N/A</v>
      </c>
      <c r="F5648" t="e">
        <f>VLOOKUP(C5648,Population!A$1:BG$265,58,FALSE)</f>
        <v>#N/A</v>
      </c>
      <c r="G5648" t="str">
        <f t="shared" si="88"/>
        <v>.</v>
      </c>
    </row>
    <row r="5649" spans="1:7" x14ac:dyDescent="0.4">
      <c r="A5649">
        <v>48</v>
      </c>
      <c r="B5649">
        <v>2016</v>
      </c>
      <c r="C5649" t="s">
        <v>2110</v>
      </c>
      <c r="D5649">
        <v>1667</v>
      </c>
      <c r="E5649">
        <f>VLOOKUP(C5649,GDP!A$1:BG$265,58,FALSE)</f>
        <v>67067565988.635025</v>
      </c>
      <c r="F5649">
        <f>VLOOKUP(C5649,Population!A$1:BG$265,58,FALSE)</f>
        <v>31847900</v>
      </c>
      <c r="G5649">
        <f t="shared" si="88"/>
        <v>2105.8709047891707</v>
      </c>
    </row>
    <row r="5650" spans="1:7" x14ac:dyDescent="0.4">
      <c r="A5650">
        <v>48</v>
      </c>
      <c r="B5650">
        <v>2016</v>
      </c>
      <c r="C5650" t="s">
        <v>1064</v>
      </c>
      <c r="D5650">
        <v>1667</v>
      </c>
      <c r="E5650">
        <f>VLOOKUP(C5650,GDP!A$1:BG$265,58,FALSE)</f>
        <v>404652720164.89801</v>
      </c>
      <c r="F5650">
        <f>VLOOKUP(C5650,Population!A$1:BG$265,58,FALSE)</f>
        <v>185989640</v>
      </c>
      <c r="G5650">
        <f t="shared" si="88"/>
        <v>2175.6734416223289</v>
      </c>
    </row>
    <row r="5651" spans="1:7" x14ac:dyDescent="0.4">
      <c r="A5651">
        <v>50</v>
      </c>
      <c r="B5651">
        <v>2016</v>
      </c>
      <c r="C5651" t="s">
        <v>1060</v>
      </c>
      <c r="D5651">
        <v>1654</v>
      </c>
      <c r="E5651">
        <f>VLOOKUP(C5651,GDP!A$1:BG$265,58,FALSE)</f>
        <v>192690813126.86044</v>
      </c>
      <c r="F5651">
        <f>VLOOKUP(C5651,Population!A$1:BG$265,58,FALSE)</f>
        <v>10775971</v>
      </c>
      <c r="G5651">
        <f t="shared" si="88"/>
        <v>17881.526697395569</v>
      </c>
    </row>
    <row r="5652" spans="1:7" x14ac:dyDescent="0.4">
      <c r="A5652">
        <v>51</v>
      </c>
      <c r="B5652">
        <v>2016</v>
      </c>
      <c r="C5652" t="s">
        <v>1302</v>
      </c>
      <c r="D5652">
        <v>1653</v>
      </c>
      <c r="E5652">
        <f>VLOOKUP(C5652,GDP!A$1:BG$265,58,FALSE)</f>
        <v>44708598648.856239</v>
      </c>
      <c r="F5652">
        <f>VLOOKUP(C5652,Population!A$1:BG$265,58,FALSE)</f>
        <v>2065042</v>
      </c>
      <c r="G5652">
        <f t="shared" si="88"/>
        <v>21650.212755409448</v>
      </c>
    </row>
    <row r="5653" spans="1:7" x14ac:dyDescent="0.4">
      <c r="A5653">
        <v>52</v>
      </c>
      <c r="B5653">
        <v>2016</v>
      </c>
      <c r="C5653" t="s">
        <v>2002</v>
      </c>
      <c r="D5653">
        <v>1647</v>
      </c>
      <c r="E5653">
        <f>VLOOKUP(C5653,GDP!A$1:BG$265,58,FALSE)</f>
        <v>304819018067.10712</v>
      </c>
      <c r="F5653">
        <f>VLOOKUP(C5653,Population!A$1:BG$265,58,FALSE)</f>
        <v>4755335</v>
      </c>
      <c r="G5653">
        <f t="shared" si="88"/>
        <v>64100.42995227615</v>
      </c>
    </row>
    <row r="5654" spans="1:7" x14ac:dyDescent="0.4">
      <c r="A5654">
        <v>53</v>
      </c>
      <c r="B5654">
        <v>2016</v>
      </c>
      <c r="C5654" t="s">
        <v>727</v>
      </c>
      <c r="D5654">
        <v>1633</v>
      </c>
      <c r="E5654">
        <f>VLOOKUP(C5654,GDP!A$1:BG$265,58,FALSE)</f>
        <v>159049096745.24936</v>
      </c>
      <c r="F5654">
        <f>VLOOKUP(C5654,Population!A$1:BG$265,58,FALSE)</f>
        <v>40606052</v>
      </c>
      <c r="G5654">
        <f t="shared" si="88"/>
        <v>3916.8815708862649</v>
      </c>
    </row>
    <row r="5655" spans="1:7" x14ac:dyDescent="0.4">
      <c r="A5655">
        <v>53</v>
      </c>
      <c r="B5655">
        <v>2016</v>
      </c>
      <c r="C5655" t="s">
        <v>74</v>
      </c>
      <c r="D5655">
        <v>1633</v>
      </c>
      <c r="E5655">
        <f>VLOOKUP(C5655,GDP!A$1:BG$265,58,FALSE)</f>
        <v>33941126193.921852</v>
      </c>
      <c r="F5655">
        <f>VLOOKUP(C5655,Population!A$1:BG$265,58,FALSE)</f>
        <v>10887882</v>
      </c>
      <c r="G5655">
        <f t="shared" si="88"/>
        <v>3117.3304591216042</v>
      </c>
    </row>
    <row r="5656" spans="1:7" x14ac:dyDescent="0.4">
      <c r="A5656">
        <v>55</v>
      </c>
      <c r="B5656">
        <v>2016</v>
      </c>
      <c r="C5656" t="s">
        <v>505</v>
      </c>
      <c r="D5656">
        <v>1628</v>
      </c>
      <c r="E5656">
        <f>VLOOKUP(C5656,GDP!A$1:BG$265,58,FALSE)</f>
        <v>317747542489.38934</v>
      </c>
      <c r="F5656">
        <f>VLOOKUP(C5656,Population!A$1:BG$265,58,FALSE)</f>
        <v>8546000</v>
      </c>
      <c r="G5656">
        <f t="shared" si="88"/>
        <v>37180.849811536311</v>
      </c>
    </row>
    <row r="5657" spans="1:7" x14ac:dyDescent="0.4">
      <c r="A5657">
        <v>56</v>
      </c>
      <c r="B5657">
        <v>2016</v>
      </c>
      <c r="C5657" t="s">
        <v>709</v>
      </c>
      <c r="D5657">
        <v>1619</v>
      </c>
      <c r="E5657">
        <f>VLOOKUP(C5657,GDP!A$1:BG$265,58,FALSE)</f>
        <v>32217537942.664417</v>
      </c>
      <c r="F5657">
        <f>VLOOKUP(C5657,Population!A$1:BG$265,58,FALSE)</f>
        <v>23439189</v>
      </c>
      <c r="G5657">
        <f t="shared" si="88"/>
        <v>1374.5158991065953</v>
      </c>
    </row>
    <row r="5658" spans="1:7" x14ac:dyDescent="0.4">
      <c r="A5658">
        <v>57</v>
      </c>
      <c r="B5658">
        <v>2016</v>
      </c>
      <c r="C5658" t="s">
        <v>1147</v>
      </c>
      <c r="D5658">
        <v>1608</v>
      </c>
      <c r="E5658">
        <f>VLOOKUP(C5658,GDP!A$1:BG$265,58,FALSE)</f>
        <v>295762685147.66669</v>
      </c>
      <c r="F5658">
        <f>VLOOKUP(C5658,Population!A$1:BG$265,58,FALSE)</f>
        <v>56015473</v>
      </c>
      <c r="G5658">
        <f t="shared" si="88"/>
        <v>5280.0176327649096</v>
      </c>
    </row>
    <row r="5659" spans="1:7" x14ac:dyDescent="0.4">
      <c r="A5659">
        <v>58</v>
      </c>
      <c r="B5659">
        <v>2016</v>
      </c>
      <c r="C5659" t="s">
        <v>522</v>
      </c>
      <c r="D5659">
        <v>1602</v>
      </c>
      <c r="E5659">
        <f>VLOOKUP(C5659,GDP!A$1:BG$265,58,FALSE)</f>
        <v>103606321692.58221</v>
      </c>
      <c r="F5659">
        <f>VLOOKUP(C5659,Population!A$1:BG$265,58,FALSE)</f>
        <v>35276786</v>
      </c>
      <c r="G5659">
        <f t="shared" si="88"/>
        <v>2936.9546787108729</v>
      </c>
    </row>
    <row r="5660" spans="1:7" x14ac:dyDescent="0.4">
      <c r="A5660">
        <v>59</v>
      </c>
      <c r="B5660">
        <v>2016</v>
      </c>
      <c r="C5660" t="s">
        <v>2042</v>
      </c>
      <c r="D5660">
        <v>1597</v>
      </c>
      <c r="E5660">
        <f>VLOOKUP(C5660,GDP!A$1:BG$265,58,FALSE)</f>
        <v>4374130530.9734516</v>
      </c>
      <c r="F5660">
        <f>VLOOKUP(C5660,Population!A$1:BG$265,58,FALSE)</f>
        <v>622303</v>
      </c>
      <c r="G5660">
        <f t="shared" si="88"/>
        <v>7028.9401320151946</v>
      </c>
    </row>
    <row r="5661" spans="1:7" x14ac:dyDescent="0.4">
      <c r="A5661">
        <v>60</v>
      </c>
      <c r="B5661">
        <v>2016</v>
      </c>
      <c r="C5661" t="s">
        <v>1492</v>
      </c>
      <c r="D5661">
        <v>1594</v>
      </c>
      <c r="E5661">
        <f>VLOOKUP(C5661,GDP!A$1:BG$265,58,FALSE)</f>
        <v>42803583022.149467</v>
      </c>
      <c r="F5661">
        <f>VLOOKUP(C5661,Population!A$1:BG$265,58,FALSE)</f>
        <v>28206728</v>
      </c>
      <c r="G5661">
        <f t="shared" si="88"/>
        <v>1517.4955075310213</v>
      </c>
    </row>
    <row r="5662" spans="1:7" x14ac:dyDescent="0.4">
      <c r="A5662">
        <v>61</v>
      </c>
      <c r="B5662">
        <v>2016</v>
      </c>
      <c r="C5662" t="s">
        <v>637</v>
      </c>
      <c r="D5662">
        <v>1591</v>
      </c>
      <c r="E5662">
        <f>VLOOKUP(C5662,GDP!A$1:BG$265,58,FALSE)</f>
        <v>42062549394.785851</v>
      </c>
      <c r="F5662">
        <f>VLOOKUP(C5662,Population!A$1:BG$265,58,FALSE)</f>
        <v>11403248</v>
      </c>
      <c r="G5662">
        <f t="shared" si="88"/>
        <v>3688.6463746807794</v>
      </c>
    </row>
    <row r="5663" spans="1:7" x14ac:dyDescent="0.4">
      <c r="A5663">
        <v>62</v>
      </c>
      <c r="B5663">
        <v>2016</v>
      </c>
      <c r="C5663" t="s">
        <v>1944</v>
      </c>
      <c r="D5663">
        <v>1588</v>
      </c>
      <c r="E5663">
        <f>VLOOKUP(C5663,GDP!A$1:BG$265,58,FALSE)</f>
        <v>47722657820.667473</v>
      </c>
      <c r="F5663">
        <f>VLOOKUP(C5663,Population!A$1:BG$265,58,FALSE)</f>
        <v>9501534</v>
      </c>
      <c r="G5663">
        <f t="shared" si="88"/>
        <v>5022.6266433049095</v>
      </c>
    </row>
    <row r="5664" spans="1:7" x14ac:dyDescent="0.4">
      <c r="A5664">
        <v>63</v>
      </c>
      <c r="B5664">
        <v>2016</v>
      </c>
      <c r="C5664" t="s">
        <v>410</v>
      </c>
      <c r="D5664">
        <v>1587</v>
      </c>
      <c r="E5664">
        <f>VLOOKUP(C5664,GDP!A$1:BG$265,58,FALSE)</f>
        <v>53240893665.158371</v>
      </c>
      <c r="F5664">
        <f>VLOOKUP(C5664,Population!A$1:BG$265,58,FALSE)</f>
        <v>7127822</v>
      </c>
      <c r="G5664">
        <f t="shared" si="88"/>
        <v>7469.4477029811305</v>
      </c>
    </row>
    <row r="5665" spans="1:7" x14ac:dyDescent="0.4">
      <c r="A5665">
        <v>64</v>
      </c>
      <c r="B5665">
        <v>2016</v>
      </c>
      <c r="C5665" t="s">
        <v>1932</v>
      </c>
      <c r="D5665">
        <v>1585</v>
      </c>
      <c r="E5665">
        <f>VLOOKUP(C5665,GDP!A$1:BG$265,58,FALSE)</f>
        <v>357045064669.84344</v>
      </c>
      <c r="F5665">
        <f>VLOOKUP(C5665,Population!A$1:BG$265,58,FALSE)</f>
        <v>9269612</v>
      </c>
      <c r="G5665">
        <f t="shared" si="88"/>
        <v>38517.800385802926</v>
      </c>
    </row>
    <row r="5666" spans="1:7" x14ac:dyDescent="0.4">
      <c r="A5666">
        <v>65</v>
      </c>
      <c r="B5666">
        <v>2016</v>
      </c>
      <c r="C5666" t="s">
        <v>1046</v>
      </c>
      <c r="D5666">
        <v>1584</v>
      </c>
      <c r="E5666">
        <f>VLOOKUP(C5666,GDP!A$1:BG$265,58,FALSE)</f>
        <v>644935541446.45337</v>
      </c>
      <c r="F5666">
        <f>VLOOKUP(C5666,Population!A$1:BG$265,58,FALSE)</f>
        <v>32275687</v>
      </c>
      <c r="G5666">
        <f t="shared" si="88"/>
        <v>19982.085631405873</v>
      </c>
    </row>
    <row r="5667" spans="1:7" x14ac:dyDescent="0.4">
      <c r="A5667">
        <v>66</v>
      </c>
      <c r="B5667">
        <v>2016</v>
      </c>
      <c r="C5667" t="s">
        <v>1929</v>
      </c>
      <c r="D5667">
        <v>1581</v>
      </c>
      <c r="E5667">
        <f>VLOOKUP(C5667,GDP!A$1:BG$265,58,FALSE)</f>
        <v>11883682170.823637</v>
      </c>
      <c r="F5667">
        <f>VLOOKUP(C5667,Population!A$1:BG$265,58,FALSE)</f>
        <v>2876101</v>
      </c>
      <c r="G5667">
        <f t="shared" si="88"/>
        <v>4131.8723406527233</v>
      </c>
    </row>
    <row r="5668" spans="1:7" x14ac:dyDescent="0.4">
      <c r="A5668">
        <v>67</v>
      </c>
      <c r="B5668">
        <v>2016</v>
      </c>
      <c r="C5668" t="s">
        <v>2285</v>
      </c>
      <c r="D5668">
        <v>1578</v>
      </c>
      <c r="E5668">
        <f>VLOOKUP(C5668,GDP!A$1:BG$265,58,FALSE)</f>
        <v>34991160099.741539</v>
      </c>
      <c r="F5668">
        <f>VLOOKUP(C5668,Population!A$1:BG$265,58,FALSE)</f>
        <v>78736153</v>
      </c>
      <c r="G5668">
        <f t="shared" si="88"/>
        <v>444.41033459866321</v>
      </c>
    </row>
    <row r="5669" spans="1:7" x14ac:dyDescent="0.4">
      <c r="A5669">
        <v>68</v>
      </c>
      <c r="B5669">
        <v>2016</v>
      </c>
      <c r="C5669" t="s">
        <v>192</v>
      </c>
      <c r="D5669">
        <v>1577</v>
      </c>
      <c r="E5669">
        <f>VLOOKUP(C5669,GDP!A$1:BG$265,58,FALSE)</f>
        <v>371075238095.2381</v>
      </c>
      <c r="F5669">
        <f>VLOOKUP(C5669,Population!A$1:BG$265,58,FALSE)</f>
        <v>5234519</v>
      </c>
      <c r="G5669">
        <f t="shared" si="88"/>
        <v>70890.035568738618</v>
      </c>
    </row>
    <row r="5670" spans="1:7" x14ac:dyDescent="0.4">
      <c r="A5670">
        <v>69</v>
      </c>
      <c r="B5670">
        <v>2016</v>
      </c>
      <c r="C5670" t="s">
        <v>2072</v>
      </c>
      <c r="D5670">
        <v>1566</v>
      </c>
      <c r="E5670">
        <f>VLOOKUP(C5670,GDP!A$1:BG$265,58,FALSE)</f>
        <v>152451923076.92307</v>
      </c>
      <c r="F5670">
        <f>VLOOKUP(C5670,Population!A$1:BG$265,58,FALSE)</f>
        <v>2569804</v>
      </c>
      <c r="G5670">
        <f t="shared" si="88"/>
        <v>59324.33877327729</v>
      </c>
    </row>
    <row r="5671" spans="1:7" x14ac:dyDescent="0.4">
      <c r="A5671">
        <v>70</v>
      </c>
      <c r="B5671">
        <v>2016</v>
      </c>
      <c r="C5671" t="s">
        <v>739</v>
      </c>
      <c r="D5671">
        <v>1563</v>
      </c>
      <c r="E5671">
        <f>VLOOKUP(C5671,GDP!A$1:BG$265,58,FALSE)</f>
        <v>21643936938.909569</v>
      </c>
      <c r="F5671">
        <f>VLOOKUP(C5671,Population!A$1:BG$265,58,FALSE)</f>
        <v>9112867</v>
      </c>
      <c r="G5671">
        <f t="shared" si="88"/>
        <v>2375.0963268650326</v>
      </c>
    </row>
    <row r="5672" spans="1:7" x14ac:dyDescent="0.4">
      <c r="A5672">
        <v>71</v>
      </c>
      <c r="B5672">
        <v>2016</v>
      </c>
      <c r="C5672" t="s">
        <v>2038</v>
      </c>
      <c r="D5672">
        <v>1552</v>
      </c>
      <c r="E5672">
        <f>VLOOKUP(C5672,GDP!A$1:BG$265,58,FALSE)</f>
        <v>14034980333.661491</v>
      </c>
      <c r="F5672">
        <f>VLOOKUP(C5672,Population!A$1:BG$265,58,FALSE)</f>
        <v>17994837</v>
      </c>
      <c r="G5672">
        <f t="shared" si="88"/>
        <v>779.94484382723169</v>
      </c>
    </row>
    <row r="5673" spans="1:7" x14ac:dyDescent="0.4">
      <c r="A5673">
        <v>72</v>
      </c>
      <c r="B5673">
        <v>2016</v>
      </c>
      <c r="C5673" t="s">
        <v>719</v>
      </c>
      <c r="D5673">
        <v>1549</v>
      </c>
      <c r="E5673">
        <f>VLOOKUP(C5673,GDP!A$1:BG$265,58,FALSE)</f>
        <v>189285950470.75406</v>
      </c>
      <c r="F5673">
        <f>VLOOKUP(C5673,Population!A$1:BG$265,58,FALSE)</f>
        <v>4693200</v>
      </c>
      <c r="G5673">
        <f t="shared" si="88"/>
        <v>40331.959104822738</v>
      </c>
    </row>
    <row r="5674" spans="1:7" x14ac:dyDescent="0.4">
      <c r="A5674">
        <v>73</v>
      </c>
      <c r="B5674">
        <v>2016</v>
      </c>
      <c r="C5674" t="s">
        <v>2282</v>
      </c>
      <c r="D5674">
        <v>1544</v>
      </c>
      <c r="E5674">
        <f>VLOOKUP(C5674,GDP!A$1:BG$265,58,FALSE)</f>
        <v>0</v>
      </c>
      <c r="F5674">
        <f>VLOOKUP(C5674,Population!A$1:BG$265,58,FALSE)</f>
        <v>18430453</v>
      </c>
      <c r="G5674" t="str">
        <f t="shared" si="88"/>
        <v>.</v>
      </c>
    </row>
    <row r="5675" spans="1:7" x14ac:dyDescent="0.4">
      <c r="A5675">
        <v>74</v>
      </c>
      <c r="B5675">
        <v>2016</v>
      </c>
      <c r="C5675" t="s">
        <v>1976</v>
      </c>
      <c r="D5675">
        <v>1540</v>
      </c>
      <c r="E5675">
        <f>VLOOKUP(C5675,GDP!A$1:BG$265,58,FALSE)</f>
        <v>238677672281.61093</v>
      </c>
      <c r="F5675">
        <f>VLOOKUP(C5675,Population!A$1:BG$265,58,FALSE)</f>
        <v>5495303</v>
      </c>
      <c r="G5675">
        <f t="shared" si="88"/>
        <v>43433.03222435795</v>
      </c>
    </row>
    <row r="5676" spans="1:7" x14ac:dyDescent="0.4">
      <c r="A5676">
        <v>75</v>
      </c>
      <c r="B5676">
        <v>2016</v>
      </c>
      <c r="C5676" t="s">
        <v>2260</v>
      </c>
      <c r="D5676">
        <v>1524</v>
      </c>
      <c r="E5676" t="e">
        <f>VLOOKUP(C5676,GDP!A$1:BG$265,58,FALSE)</f>
        <v>#N/A</v>
      </c>
      <c r="F5676" t="e">
        <f>VLOOKUP(C5676,Population!A$1:BG$265,58,FALSE)</f>
        <v>#N/A</v>
      </c>
      <c r="G5676" t="str">
        <f t="shared" si="88"/>
        <v>.</v>
      </c>
    </row>
    <row r="5677" spans="1:7" x14ac:dyDescent="0.4">
      <c r="A5677">
        <v>76</v>
      </c>
      <c r="B5677">
        <v>2016</v>
      </c>
      <c r="C5677" t="s">
        <v>1954</v>
      </c>
      <c r="D5677">
        <v>1521</v>
      </c>
      <c r="E5677">
        <f>VLOOKUP(C5677,GDP!A$1:BG$265,58,FALSE)</f>
        <v>11190992550229.514</v>
      </c>
      <c r="F5677">
        <f>VLOOKUP(C5677,Population!A$1:BG$265,58,FALSE)</f>
        <v>1378665000</v>
      </c>
      <c r="G5677">
        <f t="shared" si="88"/>
        <v>8117.2674654317861</v>
      </c>
    </row>
    <row r="5678" spans="1:7" x14ac:dyDescent="0.4">
      <c r="A5678">
        <v>77</v>
      </c>
      <c r="B5678">
        <v>2016</v>
      </c>
      <c r="C5678" t="s">
        <v>815</v>
      </c>
      <c r="D5678">
        <v>1517</v>
      </c>
      <c r="E5678">
        <f>VLOOKUP(C5678,GDP!A$1:BG$265,58,FALSE)</f>
        <v>1535767736946.1799</v>
      </c>
      <c r="F5678">
        <f>VLOOKUP(C5678,Population!A$1:BG$265,58,FALSE)</f>
        <v>36264604</v>
      </c>
      <c r="G5678">
        <f t="shared" si="88"/>
        <v>42348.945460597883</v>
      </c>
    </row>
    <row r="5679" spans="1:7" x14ac:dyDescent="0.4">
      <c r="A5679">
        <v>78</v>
      </c>
      <c r="B5679">
        <v>2016</v>
      </c>
      <c r="C5679" t="s">
        <v>1180</v>
      </c>
      <c r="D5679">
        <v>1515</v>
      </c>
      <c r="E5679">
        <f>VLOOKUP(C5679,GDP!A$1:BG$265,58,FALSE)</f>
        <v>14056908749.350494</v>
      </c>
      <c r="F5679">
        <f>VLOOKUP(C5679,Population!A$1:BG$265,58,FALSE)</f>
        <v>2881355</v>
      </c>
      <c r="G5679">
        <f t="shared" si="88"/>
        <v>4878.5757913726338</v>
      </c>
    </row>
    <row r="5680" spans="1:7" x14ac:dyDescent="0.4">
      <c r="A5680">
        <v>79</v>
      </c>
      <c r="B5680">
        <v>2016</v>
      </c>
      <c r="C5680" t="s">
        <v>1988</v>
      </c>
      <c r="D5680">
        <v>1512</v>
      </c>
      <c r="E5680">
        <f>VLOOKUP(C5680,GDP!A$1:BG$265,58,FALSE)</f>
        <v>68663653469.124603</v>
      </c>
      <c r="F5680">
        <f>VLOOKUP(C5680,Population!A$1:BG$265,58,FALSE)</f>
        <v>16582469</v>
      </c>
      <c r="G5680">
        <f t="shared" si="88"/>
        <v>4140.7376349761062</v>
      </c>
    </row>
    <row r="5681" spans="1:7" x14ac:dyDescent="0.4">
      <c r="A5681">
        <v>80</v>
      </c>
      <c r="B5681">
        <v>2016</v>
      </c>
      <c r="C5681" t="s">
        <v>1939</v>
      </c>
      <c r="D5681">
        <v>1508</v>
      </c>
      <c r="E5681">
        <f>VLOOKUP(C5681,GDP!A$1:BG$265,58,FALSE)</f>
        <v>11448781714.313118</v>
      </c>
      <c r="F5681">
        <f>VLOOKUP(C5681,Population!A$1:BG$265,58,FALSE)</f>
        <v>18646433</v>
      </c>
      <c r="G5681">
        <f t="shared" si="88"/>
        <v>613.99312749591934</v>
      </c>
    </row>
    <row r="5682" spans="1:7" x14ac:dyDescent="0.4">
      <c r="A5682">
        <v>81</v>
      </c>
      <c r="B5682">
        <v>2016</v>
      </c>
      <c r="C5682" t="s">
        <v>2275</v>
      </c>
      <c r="D5682">
        <v>1502</v>
      </c>
      <c r="E5682" t="e">
        <f>VLOOKUP(C5682,GDP!A$1:BG$265,58,FALSE)</f>
        <v>#N/A</v>
      </c>
      <c r="F5682" t="e">
        <f>VLOOKUP(C5682,Population!A$1:BG$265,58,FALSE)</f>
        <v>#N/A</v>
      </c>
      <c r="G5682" t="str">
        <f t="shared" si="88"/>
        <v>.</v>
      </c>
    </row>
    <row r="5683" spans="1:7" x14ac:dyDescent="0.4">
      <c r="A5683">
        <v>81</v>
      </c>
      <c r="B5683">
        <v>2016</v>
      </c>
      <c r="C5683" t="s">
        <v>1933</v>
      </c>
      <c r="D5683">
        <v>1502</v>
      </c>
      <c r="E5683">
        <f>VLOOKUP(C5683,GDP!A$1:BG$265,58,FALSE)</f>
        <v>10546135160.030987</v>
      </c>
      <c r="F5683">
        <f>VLOOKUP(C5683,Population!A$1:BG$265,58,FALSE)</f>
        <v>2924816</v>
      </c>
      <c r="G5683">
        <f t="shared" si="88"/>
        <v>3605.7431168425592</v>
      </c>
    </row>
    <row r="5684" spans="1:7" x14ac:dyDescent="0.4">
      <c r="A5684">
        <v>83</v>
      </c>
      <c r="B5684">
        <v>2016</v>
      </c>
      <c r="C5684" t="s">
        <v>2004</v>
      </c>
      <c r="D5684">
        <v>1499</v>
      </c>
      <c r="E5684">
        <f>VLOOKUP(C5684,GDP!A$1:BG$265,58,FALSE)</f>
        <v>38654727746.478874</v>
      </c>
      <c r="F5684">
        <f>VLOOKUP(C5684,Population!A$1:BG$265,58,FALSE)</f>
        <v>9455802</v>
      </c>
      <c r="G5684">
        <f t="shared" si="88"/>
        <v>4087.9375167203029</v>
      </c>
    </row>
    <row r="5685" spans="1:7" x14ac:dyDescent="0.4">
      <c r="A5685">
        <v>83</v>
      </c>
      <c r="B5685">
        <v>2016</v>
      </c>
      <c r="C5685" t="s">
        <v>2107</v>
      </c>
      <c r="D5685">
        <v>1499</v>
      </c>
      <c r="E5685">
        <f>VLOOKUP(C5685,GDP!A$1:BG$265,58,FALSE)</f>
        <v>24078931744.414383</v>
      </c>
      <c r="F5685">
        <f>VLOOKUP(C5685,Population!A$1:BG$265,58,FALSE)</f>
        <v>41487965</v>
      </c>
      <c r="G5685">
        <f t="shared" si="88"/>
        <v>580.38353398182778</v>
      </c>
    </row>
    <row r="5686" spans="1:7" x14ac:dyDescent="0.4">
      <c r="A5686">
        <v>85</v>
      </c>
      <c r="B5686">
        <v>2016</v>
      </c>
      <c r="C5686" t="s">
        <v>1983</v>
      </c>
      <c r="D5686">
        <v>1495</v>
      </c>
      <c r="E5686">
        <f>VLOOKUP(C5686,GDP!A$1:BG$265,58,FALSE)</f>
        <v>9275886921.7008648</v>
      </c>
      <c r="F5686">
        <f>VLOOKUP(C5686,Population!A$1:BG$265,58,FALSE)</f>
        <v>12395924</v>
      </c>
      <c r="G5686">
        <f t="shared" si="88"/>
        <v>748.3013708135727</v>
      </c>
    </row>
    <row r="5687" spans="1:7" x14ac:dyDescent="0.4">
      <c r="A5687">
        <v>86</v>
      </c>
      <c r="B5687">
        <v>2016</v>
      </c>
      <c r="C5687" t="s">
        <v>2104</v>
      </c>
      <c r="D5687">
        <v>1490</v>
      </c>
      <c r="E5687">
        <f>VLOOKUP(C5687,GDP!A$1:BG$265,58,FALSE)</f>
        <v>22320008403.10915</v>
      </c>
      <c r="F5687">
        <f>VLOOKUP(C5687,Population!A$1:BG$265,58,FALSE)</f>
        <v>1364962</v>
      </c>
      <c r="G5687">
        <f t="shared" si="88"/>
        <v>16352.109731339884</v>
      </c>
    </row>
    <row r="5688" spans="1:7" x14ac:dyDescent="0.4">
      <c r="A5688">
        <v>87</v>
      </c>
      <c r="B5688">
        <v>2016</v>
      </c>
      <c r="C5688" t="s">
        <v>591</v>
      </c>
      <c r="D5688">
        <v>1477</v>
      </c>
      <c r="E5688">
        <f>VLOOKUP(C5688,GDP!A$1:BG$265,58,FALSE)</f>
        <v>7970649131.2341614</v>
      </c>
      <c r="F5688">
        <f>VLOOKUP(C5688,Population!A$1:BG$265,58,FALSE)</f>
        <v>10847334</v>
      </c>
      <c r="G5688">
        <f t="shared" si="88"/>
        <v>734.80259123893131</v>
      </c>
    </row>
    <row r="5689" spans="1:7" x14ac:dyDescent="0.4">
      <c r="A5689">
        <v>88</v>
      </c>
      <c r="B5689">
        <v>2016</v>
      </c>
      <c r="C5689" t="s">
        <v>750</v>
      </c>
      <c r="D5689">
        <v>1475</v>
      </c>
      <c r="E5689">
        <f>VLOOKUP(C5689,GDP!A$1:BG$265,58,FALSE)</f>
        <v>110912280701.75439</v>
      </c>
      <c r="F5689">
        <f>VLOOKUP(C5689,Population!A$1:BG$265,58,FALSE)</f>
        <v>4052584</v>
      </c>
      <c r="G5689">
        <f t="shared" si="88"/>
        <v>27368.286678759625</v>
      </c>
    </row>
    <row r="5690" spans="1:7" x14ac:dyDescent="0.4">
      <c r="A5690">
        <v>88</v>
      </c>
      <c r="B5690">
        <v>2016</v>
      </c>
      <c r="C5690" t="s">
        <v>1981</v>
      </c>
      <c r="D5690">
        <v>1475</v>
      </c>
      <c r="E5690">
        <f>VLOOKUP(C5690,GDP!A$1:BG$265,58,FALSE)</f>
        <v>14378016732.158703</v>
      </c>
      <c r="F5690">
        <f>VLOOKUP(C5690,Population!A$1:BG$265,58,FALSE)</f>
        <v>3719300</v>
      </c>
      <c r="G5690">
        <f t="shared" si="88"/>
        <v>3865.7856941248897</v>
      </c>
    </row>
    <row r="5691" spans="1:7" x14ac:dyDescent="0.4">
      <c r="A5691">
        <v>90</v>
      </c>
      <c r="B5691">
        <v>2016</v>
      </c>
      <c r="C5691" t="s">
        <v>851</v>
      </c>
      <c r="D5691">
        <v>1471</v>
      </c>
      <c r="E5691">
        <f>VLOOKUP(C5691,GDP!A$1:BG$265,58,FALSE)</f>
        <v>171489001692.04736</v>
      </c>
      <c r="F5691">
        <f>VLOOKUP(C5691,Population!A$1:BG$265,58,FALSE)</f>
        <v>37202572</v>
      </c>
      <c r="G5691">
        <f t="shared" si="88"/>
        <v>4609.6006935232153</v>
      </c>
    </row>
    <row r="5692" spans="1:7" x14ac:dyDescent="0.4">
      <c r="A5692">
        <v>91</v>
      </c>
      <c r="B5692">
        <v>2016</v>
      </c>
      <c r="C5692" t="s">
        <v>2015</v>
      </c>
      <c r="D5692">
        <v>1469</v>
      </c>
      <c r="E5692">
        <f>VLOOKUP(C5692,GDP!A$1:BG$265,58,FALSE)</f>
        <v>32257171354.079407</v>
      </c>
      <c r="F5692">
        <f>VLOOKUP(C5692,Population!A$1:BG$265,58,FALSE)</f>
        <v>6293253</v>
      </c>
      <c r="G5692">
        <f t="shared" si="88"/>
        <v>5125.6752833676646</v>
      </c>
    </row>
    <row r="5693" spans="1:7" x14ac:dyDescent="0.4">
      <c r="A5693">
        <v>92</v>
      </c>
      <c r="B5693">
        <v>2016</v>
      </c>
      <c r="C5693" t="s">
        <v>2058</v>
      </c>
      <c r="D5693">
        <v>1465</v>
      </c>
      <c r="E5693">
        <f>VLOOKUP(C5693,GDP!A$1:BG$265,58,FALSE)</f>
        <v>66824447334.200272</v>
      </c>
      <c r="F5693">
        <f>VLOOKUP(C5693,Population!A$1:BG$265,58,FALSE)</f>
        <v>4424762</v>
      </c>
      <c r="G5693">
        <f t="shared" si="88"/>
        <v>15102.382305353434</v>
      </c>
    </row>
    <row r="5694" spans="1:7" x14ac:dyDescent="0.4">
      <c r="A5694">
        <v>93</v>
      </c>
      <c r="B5694">
        <v>2016</v>
      </c>
      <c r="C5694" t="s">
        <v>2026</v>
      </c>
      <c r="D5694">
        <v>1463</v>
      </c>
      <c r="E5694">
        <f>VLOOKUP(C5694,GDP!A$1:BG$265,58,FALSE)</f>
        <v>42773029835.322166</v>
      </c>
      <c r="F5694">
        <f>VLOOKUP(C5694,Population!A$1:BG$265,58,FALSE)</f>
        <v>2868231</v>
      </c>
      <c r="G5694">
        <f t="shared" si="88"/>
        <v>14912.686542793159</v>
      </c>
    </row>
    <row r="5695" spans="1:7" x14ac:dyDescent="0.4">
      <c r="A5695">
        <v>94</v>
      </c>
      <c r="B5695">
        <v>2016</v>
      </c>
      <c r="C5695" t="s">
        <v>1980</v>
      </c>
      <c r="D5695">
        <v>1457</v>
      </c>
      <c r="E5695">
        <f>VLOOKUP(C5695,GDP!A$1:BG$265,58,FALSE)</f>
        <v>14014278017.468523</v>
      </c>
      <c r="F5695">
        <f>VLOOKUP(C5695,Population!A$1:BG$265,58,FALSE)</f>
        <v>1979786</v>
      </c>
      <c r="G5695">
        <f t="shared" si="88"/>
        <v>7078.6832604476058</v>
      </c>
    </row>
    <row r="5696" spans="1:7" x14ac:dyDescent="0.4">
      <c r="A5696">
        <v>95</v>
      </c>
      <c r="B5696">
        <v>2016</v>
      </c>
      <c r="C5696" t="s">
        <v>1961</v>
      </c>
      <c r="D5696">
        <v>1455</v>
      </c>
      <c r="E5696">
        <f>VLOOKUP(C5696,GDP!A$1:BG$265,58,FALSE)</f>
        <v>20153871681.415928</v>
      </c>
      <c r="F5696">
        <f>VLOOKUP(C5696,Population!A$1:BG$265,58,FALSE)</f>
        <v>1170125</v>
      </c>
      <c r="G5696">
        <f t="shared" si="88"/>
        <v>17223.691213687365</v>
      </c>
    </row>
    <row r="5697" spans="1:7" x14ac:dyDescent="0.4">
      <c r="A5697">
        <v>96</v>
      </c>
      <c r="B5697">
        <v>2016</v>
      </c>
      <c r="C5697" t="s">
        <v>2120</v>
      </c>
      <c r="D5697">
        <v>1444</v>
      </c>
      <c r="E5697">
        <f>VLOOKUP(C5697,GDP!A$1:BG$265,58,FALSE)</f>
        <v>20954754378.139362</v>
      </c>
      <c r="F5697">
        <f>VLOOKUP(C5697,Population!A$1:BG$265,58,FALSE)</f>
        <v>16591390</v>
      </c>
      <c r="G5697">
        <f t="shared" si="88"/>
        <v>1262.9896818855661</v>
      </c>
    </row>
    <row r="5698" spans="1:7" x14ac:dyDescent="0.4">
      <c r="A5698">
        <v>97</v>
      </c>
      <c r="B5698">
        <v>2016</v>
      </c>
      <c r="C5698" t="s">
        <v>1972</v>
      </c>
      <c r="D5698">
        <v>1438</v>
      </c>
      <c r="E5698">
        <f>VLOOKUP(C5698,GDP!A$1:BG$265,58,FALSE)</f>
        <v>23337907618.517361</v>
      </c>
      <c r="F5698">
        <f>VLOOKUP(C5698,Population!A$1:BG$265,58,FALSE)</f>
        <v>1315790</v>
      </c>
      <c r="G5698">
        <f t="shared" si="88"/>
        <v>17736.802695352115</v>
      </c>
    </row>
    <row r="5699" spans="1:7" x14ac:dyDescent="0.4">
      <c r="A5699">
        <v>98</v>
      </c>
      <c r="B5699">
        <v>2016</v>
      </c>
      <c r="C5699" t="s">
        <v>2273</v>
      </c>
      <c r="D5699">
        <v>1437</v>
      </c>
      <c r="E5699">
        <f>VLOOKUP(C5699,GDP!A$1:BG$265,58,FALSE)</f>
        <v>7833508878.9665976</v>
      </c>
      <c r="F5699">
        <f>VLOOKUP(C5699,Population!A$1:BG$265,58,FALSE)</f>
        <v>5125821</v>
      </c>
      <c r="G5699">
        <f t="shared" ref="G5699:G5762" si="89">IFERROR(IF(E5699*F5699=0,".",E5699/F5699),".")</f>
        <v>1528.2447200100428</v>
      </c>
    </row>
    <row r="5700" spans="1:7" x14ac:dyDescent="0.4">
      <c r="A5700">
        <v>99</v>
      </c>
      <c r="B5700">
        <v>2016</v>
      </c>
      <c r="C5700" t="s">
        <v>1957</v>
      </c>
      <c r="D5700">
        <v>1432</v>
      </c>
      <c r="E5700">
        <f>VLOOKUP(C5700,GDP!A$1:BG$265,58,FALSE)</f>
        <v>1638927335.6210978</v>
      </c>
      <c r="F5700">
        <f>VLOOKUP(C5700,Population!A$1:BG$265,58,FALSE)</f>
        <v>539560</v>
      </c>
      <c r="G5700">
        <f t="shared" si="89"/>
        <v>3037.5256424143704</v>
      </c>
    </row>
    <row r="5701" spans="1:7" x14ac:dyDescent="0.4">
      <c r="A5701">
        <v>100</v>
      </c>
      <c r="B5701">
        <v>2016</v>
      </c>
      <c r="C5701" t="s">
        <v>1941</v>
      </c>
      <c r="D5701">
        <v>1428</v>
      </c>
      <c r="E5701">
        <f>VLOOKUP(C5701,GDP!A$1:BG$265,58,FALSE)</f>
        <v>32152686170.212765</v>
      </c>
      <c r="F5701">
        <f>VLOOKUP(C5701,Population!A$1:BG$265,58,FALSE)</f>
        <v>1425171</v>
      </c>
      <c r="G5701">
        <f t="shared" si="89"/>
        <v>22560.581270747694</v>
      </c>
    </row>
    <row r="5702" spans="1:7" x14ac:dyDescent="0.4">
      <c r="A5702">
        <v>1</v>
      </c>
      <c r="B5702">
        <v>2017</v>
      </c>
      <c r="C5702" t="s">
        <v>51</v>
      </c>
      <c r="D5702">
        <v>2114</v>
      </c>
      <c r="E5702">
        <f>VLOOKUP(C5702,GDP!A$1:BG$265,59,FALSE)</f>
        <v>2055505502224.729</v>
      </c>
      <c r="F5702">
        <f>VLOOKUP(C5702,Population!A$1:BG$265,59,FALSE)</f>
        <v>209288278</v>
      </c>
      <c r="G5702">
        <f t="shared" si="89"/>
        <v>9821.4076864100771</v>
      </c>
    </row>
    <row r="5703" spans="1:7" x14ac:dyDescent="0.4">
      <c r="A5703">
        <v>2</v>
      </c>
      <c r="B5703">
        <v>2017</v>
      </c>
      <c r="C5703" t="s">
        <v>133</v>
      </c>
      <c r="D5703">
        <v>2109</v>
      </c>
      <c r="E5703">
        <f>VLOOKUP(C5703,GDP!A$1:BG$265,59,FALSE)</f>
        <v>3677439129776.603</v>
      </c>
      <c r="F5703">
        <f>VLOOKUP(C5703,Population!A$1:BG$265,59,FALSE)</f>
        <v>82695000</v>
      </c>
      <c r="G5703">
        <f t="shared" si="89"/>
        <v>44469.909060724385</v>
      </c>
    </row>
    <row r="5704" spans="1:7" x14ac:dyDescent="0.4">
      <c r="A5704">
        <v>3</v>
      </c>
      <c r="B5704">
        <v>2017</v>
      </c>
      <c r="C5704" t="s">
        <v>140</v>
      </c>
      <c r="D5704">
        <v>2031</v>
      </c>
      <c r="E5704">
        <f>VLOOKUP(C5704,GDP!A$1:BG$265,59,FALSE)</f>
        <v>1311320015515.9885</v>
      </c>
      <c r="F5704">
        <f>VLOOKUP(C5704,Population!A$1:BG$265,59,FALSE)</f>
        <v>46572028</v>
      </c>
      <c r="G5704">
        <f t="shared" si="89"/>
        <v>28156.815836235186</v>
      </c>
    </row>
    <row r="5705" spans="1:7" x14ac:dyDescent="0.4">
      <c r="A5705">
        <v>4</v>
      </c>
      <c r="B5705">
        <v>2017</v>
      </c>
      <c r="C5705" t="s">
        <v>467</v>
      </c>
      <c r="D5705">
        <v>1995</v>
      </c>
      <c r="E5705">
        <f>VLOOKUP(C5705,GDP!A$1:BG$265,59,FALSE)</f>
        <v>217571083045.99036</v>
      </c>
      <c r="F5705">
        <f>VLOOKUP(C5705,Population!A$1:BG$265,59,FALSE)</f>
        <v>10293718</v>
      </c>
      <c r="G5705">
        <f t="shared" si="89"/>
        <v>21136.297210200468</v>
      </c>
    </row>
    <row r="5706" spans="1:7" x14ac:dyDescent="0.4">
      <c r="A5706">
        <v>5</v>
      </c>
      <c r="B5706">
        <v>2017</v>
      </c>
      <c r="C5706" t="s">
        <v>32</v>
      </c>
      <c r="D5706">
        <v>1990</v>
      </c>
      <c r="E5706">
        <f>VLOOKUP(C5706,GDP!A$1:BG$265,59,FALSE)</f>
        <v>2582501307216.4155</v>
      </c>
      <c r="F5706">
        <f>VLOOKUP(C5706,Population!A$1:BG$265,59,FALSE)</f>
        <v>67118648</v>
      </c>
      <c r="G5706">
        <f t="shared" si="89"/>
        <v>38476.658636157503</v>
      </c>
    </row>
    <row r="5707" spans="1:7" x14ac:dyDescent="0.4">
      <c r="A5707">
        <v>6</v>
      </c>
      <c r="B5707">
        <v>2017</v>
      </c>
      <c r="C5707" t="s">
        <v>65</v>
      </c>
      <c r="D5707">
        <v>1984</v>
      </c>
      <c r="E5707">
        <f>VLOOKUP(C5707,GDP!A$1:BG$265,59,FALSE)</f>
        <v>637590419269.32361</v>
      </c>
      <c r="F5707">
        <f>VLOOKUP(C5707,Population!A$1:BG$265,59,FALSE)</f>
        <v>44271041</v>
      </c>
      <c r="G5707">
        <f t="shared" si="89"/>
        <v>14401.974854608086</v>
      </c>
    </row>
    <row r="5708" spans="1:7" x14ac:dyDescent="0.4">
      <c r="A5708">
        <v>7</v>
      </c>
      <c r="B5708">
        <v>2017</v>
      </c>
      <c r="C5708" t="s">
        <v>232</v>
      </c>
      <c r="D5708">
        <v>1933</v>
      </c>
      <c r="E5708">
        <f>VLOOKUP(C5708,GDP!A$1:BG$265,59,FALSE)</f>
        <v>2622433959604.1616</v>
      </c>
      <c r="F5708">
        <f>VLOOKUP(C5708,Population!A$1:BG$265,59,FALSE)</f>
        <v>66022273</v>
      </c>
      <c r="G5708">
        <f t="shared" si="89"/>
        <v>39720.44342678359</v>
      </c>
    </row>
    <row r="5709" spans="1:7" x14ac:dyDescent="0.4">
      <c r="A5709">
        <v>8</v>
      </c>
      <c r="B5709">
        <v>2017</v>
      </c>
      <c r="C5709" t="s">
        <v>43</v>
      </c>
      <c r="D5709">
        <v>1928</v>
      </c>
      <c r="E5709">
        <f>VLOOKUP(C5709,GDP!A$1:BG$265,59,FALSE)</f>
        <v>492681283049.24786</v>
      </c>
      <c r="F5709">
        <f>VLOOKUP(C5709,Population!A$1:BG$265,59,FALSE)</f>
        <v>11372068</v>
      </c>
      <c r="G5709">
        <f t="shared" si="89"/>
        <v>43323.807336471065</v>
      </c>
    </row>
    <row r="5710" spans="1:7" x14ac:dyDescent="0.4">
      <c r="A5710">
        <v>9</v>
      </c>
      <c r="B5710">
        <v>2017</v>
      </c>
      <c r="C5710" t="s">
        <v>399</v>
      </c>
      <c r="D5710">
        <v>1927</v>
      </c>
      <c r="E5710">
        <f>VLOOKUP(C5710,GDP!A$1:BG$265,59,FALSE)</f>
        <v>309191382833.36511</v>
      </c>
      <c r="F5710">
        <f>VLOOKUP(C5710,Population!A$1:BG$265,59,FALSE)</f>
        <v>49065615</v>
      </c>
      <c r="G5710">
        <f t="shared" si="89"/>
        <v>6301.589877827173</v>
      </c>
    </row>
    <row r="5711" spans="1:7" x14ac:dyDescent="0.4">
      <c r="A5711">
        <v>10</v>
      </c>
      <c r="B5711">
        <v>2017</v>
      </c>
      <c r="C5711" t="s">
        <v>147</v>
      </c>
      <c r="D5711">
        <v>1906</v>
      </c>
      <c r="E5711">
        <f>VLOOKUP(C5711,GDP!A$1:BG$265,59,FALSE)</f>
        <v>1934797937411.3267</v>
      </c>
      <c r="F5711">
        <f>VLOOKUP(C5711,Population!A$1:BG$265,59,FALSE)</f>
        <v>60551416</v>
      </c>
      <c r="G5711">
        <f t="shared" si="89"/>
        <v>31952.975920684112</v>
      </c>
    </row>
    <row r="5712" spans="1:7" x14ac:dyDescent="0.4">
      <c r="A5712">
        <v>11</v>
      </c>
      <c r="B5712">
        <v>2017</v>
      </c>
      <c r="C5712" t="s">
        <v>118</v>
      </c>
      <c r="D5712">
        <v>1896</v>
      </c>
      <c r="E5712">
        <f>VLOOKUP(C5712,GDP!A$1:BG$265,59,FALSE)</f>
        <v>826200282501.12695</v>
      </c>
      <c r="F5712">
        <f>VLOOKUP(C5712,Population!A$1:BG$265,59,FALSE)</f>
        <v>17132854</v>
      </c>
      <c r="G5712">
        <f t="shared" si="89"/>
        <v>48223.155494182516</v>
      </c>
    </row>
    <row r="5713" spans="1:7" x14ac:dyDescent="0.4">
      <c r="A5713">
        <v>12</v>
      </c>
      <c r="B5713">
        <v>2017</v>
      </c>
      <c r="C5713" t="s">
        <v>60</v>
      </c>
      <c r="D5713">
        <v>1881</v>
      </c>
      <c r="E5713">
        <f>VLOOKUP(C5713,GDP!A$1:BG$265,59,FALSE)</f>
        <v>211389272242.15659</v>
      </c>
      <c r="F5713">
        <f>VLOOKUP(C5713,Population!A$1:BG$265,59,FALSE)</f>
        <v>32165485</v>
      </c>
      <c r="G5713">
        <f t="shared" si="89"/>
        <v>6571.9286446996393</v>
      </c>
    </row>
    <row r="5714" spans="1:7" x14ac:dyDescent="0.4">
      <c r="A5714">
        <v>13</v>
      </c>
      <c r="B5714">
        <v>2017</v>
      </c>
      <c r="C5714" t="s">
        <v>81</v>
      </c>
      <c r="D5714">
        <v>1866</v>
      </c>
      <c r="E5714">
        <f>VLOOKUP(C5714,GDP!A$1:BG$265,59,FALSE)</f>
        <v>56156972157.695839</v>
      </c>
      <c r="F5714">
        <f>VLOOKUP(C5714,Population!A$1:BG$265,59,FALSE)</f>
        <v>3456750</v>
      </c>
      <c r="G5714">
        <f t="shared" si="89"/>
        <v>16245.598367743065</v>
      </c>
    </row>
    <row r="5715" spans="1:7" x14ac:dyDescent="0.4">
      <c r="A5715">
        <v>13</v>
      </c>
      <c r="B5715">
        <v>2017</v>
      </c>
      <c r="C5715" t="s">
        <v>117</v>
      </c>
      <c r="D5715">
        <v>1866</v>
      </c>
      <c r="E5715">
        <f>VLOOKUP(C5715,GDP!A$1:BG$265,59,FALSE)</f>
        <v>678887336848.25183</v>
      </c>
      <c r="F5715">
        <f>VLOOKUP(C5715,Population!A$1:BG$265,59,FALSE)</f>
        <v>8466017</v>
      </c>
      <c r="G5715">
        <f t="shared" si="89"/>
        <v>80189.696860784927</v>
      </c>
    </row>
    <row r="5716" spans="1:7" x14ac:dyDescent="0.4">
      <c r="A5716">
        <v>15</v>
      </c>
      <c r="B5716">
        <v>2017</v>
      </c>
      <c r="C5716" t="s">
        <v>70</v>
      </c>
      <c r="D5716">
        <v>1860</v>
      </c>
      <c r="E5716">
        <f>VLOOKUP(C5716,GDP!A$1:BG$265,59,FALSE)</f>
        <v>277075944401.94086</v>
      </c>
      <c r="F5716">
        <f>VLOOKUP(C5716,Population!A$1:BG$265,59,FALSE)</f>
        <v>18054726</v>
      </c>
      <c r="G5716">
        <f t="shared" si="89"/>
        <v>15346.449699759545</v>
      </c>
    </row>
    <row r="5717" spans="1:7" x14ac:dyDescent="0.4">
      <c r="A5717">
        <v>16</v>
      </c>
      <c r="B5717">
        <v>2017</v>
      </c>
      <c r="C5717" t="s">
        <v>1181</v>
      </c>
      <c r="D5717">
        <v>1856</v>
      </c>
      <c r="E5717">
        <f>VLOOKUP(C5717,GDP!A$1:BG$265,59,FALSE)</f>
        <v>54849180228.871643</v>
      </c>
      <c r="F5717">
        <f>VLOOKUP(C5717,Population!A$1:BG$265,59,FALSE)</f>
        <v>4125700</v>
      </c>
      <c r="G5717">
        <f t="shared" si="89"/>
        <v>13294.514925678464</v>
      </c>
    </row>
    <row r="5718" spans="1:7" x14ac:dyDescent="0.4">
      <c r="A5718">
        <v>17</v>
      </c>
      <c r="B5718">
        <v>2017</v>
      </c>
      <c r="C5718" t="s">
        <v>33</v>
      </c>
      <c r="D5718">
        <v>1848</v>
      </c>
      <c r="E5718">
        <f>VLOOKUP(C5718,GDP!A$1:BG$265,59,FALSE)</f>
        <v>1149918794765.7312</v>
      </c>
      <c r="F5718">
        <f>VLOOKUP(C5718,Population!A$1:BG$265,59,FALSE)</f>
        <v>129163276</v>
      </c>
      <c r="G5718">
        <f t="shared" si="89"/>
        <v>8902.8308229479353</v>
      </c>
    </row>
    <row r="5719" spans="1:7" x14ac:dyDescent="0.4">
      <c r="A5719">
        <v>18</v>
      </c>
      <c r="B5719">
        <v>2017</v>
      </c>
      <c r="C5719" t="s">
        <v>858</v>
      </c>
      <c r="D5719">
        <v>1842</v>
      </c>
      <c r="E5719">
        <f>VLOOKUP(C5719,GDP!A$1:BG$265,59,FALSE)</f>
        <v>324871968807.46869</v>
      </c>
      <c r="F5719">
        <f>VLOOKUP(C5719,Population!A$1:BG$265,59,FALSE)</f>
        <v>5769603</v>
      </c>
      <c r="G5719">
        <f t="shared" si="89"/>
        <v>56307.508299525754</v>
      </c>
    </row>
    <row r="5720" spans="1:7" x14ac:dyDescent="0.4">
      <c r="A5720">
        <v>18</v>
      </c>
      <c r="B5720">
        <v>2017</v>
      </c>
      <c r="C5720" t="s">
        <v>199</v>
      </c>
      <c r="D5720">
        <v>1842</v>
      </c>
      <c r="E5720">
        <f>VLOOKUP(C5720,GDP!A$1:BG$265,59,FALSE)</f>
        <v>524509565263.40857</v>
      </c>
      <c r="F5720">
        <f>VLOOKUP(C5720,Population!A$1:BG$265,59,FALSE)</f>
        <v>37975841</v>
      </c>
      <c r="G5720">
        <f t="shared" si="89"/>
        <v>13811.664243680832</v>
      </c>
    </row>
    <row r="5721" spans="1:7" x14ac:dyDescent="0.4">
      <c r="A5721">
        <v>20</v>
      </c>
      <c r="B5721">
        <v>2017</v>
      </c>
      <c r="C5721" t="s">
        <v>126</v>
      </c>
      <c r="D5721">
        <v>1825</v>
      </c>
      <c r="E5721">
        <f>VLOOKUP(C5721,GDP!A$1:BG$265,59,FALSE)</f>
        <v>538040458216.99652</v>
      </c>
      <c r="F5721">
        <f>VLOOKUP(C5721,Population!A$1:BG$265,59,FALSE)</f>
        <v>10067744</v>
      </c>
      <c r="G5721">
        <f t="shared" si="89"/>
        <v>53442.008280802183</v>
      </c>
    </row>
    <row r="5722" spans="1:7" x14ac:dyDescent="0.4">
      <c r="A5722">
        <v>21</v>
      </c>
      <c r="B5722">
        <v>2017</v>
      </c>
      <c r="C5722" t="s">
        <v>2003</v>
      </c>
      <c r="D5722">
        <v>1811</v>
      </c>
      <c r="E5722">
        <f>VLOOKUP(C5722,GDP!A$1:BG$265,59,FALSE)</f>
        <v>23909289978.586098</v>
      </c>
      <c r="F5722">
        <f>VLOOKUP(C5722,Population!A$1:BG$265,59,FALSE)</f>
        <v>341284</v>
      </c>
      <c r="G5722">
        <f t="shared" si="89"/>
        <v>70056.873391621339</v>
      </c>
    </row>
    <row r="5723" spans="1:7" x14ac:dyDescent="0.4">
      <c r="A5723">
        <v>22</v>
      </c>
      <c r="B5723">
        <v>2017</v>
      </c>
      <c r="C5723" t="s">
        <v>678</v>
      </c>
      <c r="D5723">
        <v>1799</v>
      </c>
      <c r="E5723">
        <f>VLOOKUP(C5723,GDP!A$1:BG$265,59,FALSE)</f>
        <v>439513511620.59058</v>
      </c>
      <c r="F5723">
        <f>VLOOKUP(C5723,Population!A$1:BG$265,59,FALSE)</f>
        <v>81162788</v>
      </c>
      <c r="G5723">
        <f t="shared" si="89"/>
        <v>5415.2096354870237</v>
      </c>
    </row>
    <row r="5724" spans="1:7" x14ac:dyDescent="0.4">
      <c r="A5724">
        <v>23</v>
      </c>
      <c r="B5724">
        <v>2017</v>
      </c>
      <c r="C5724" t="s">
        <v>1607</v>
      </c>
      <c r="D5724">
        <v>1769</v>
      </c>
      <c r="E5724">
        <f>VLOOKUP(C5724,GDP!A$1:BG$265,59,FALSE)</f>
        <v>41431648801.166321</v>
      </c>
      <c r="F5724">
        <f>VLOOKUP(C5724,Population!A$1:BG$265,59,FALSE)</f>
        <v>7022268</v>
      </c>
      <c r="G5724">
        <f t="shared" si="89"/>
        <v>5900.0381075126043</v>
      </c>
    </row>
    <row r="5725" spans="1:7" x14ac:dyDescent="0.4">
      <c r="A5725">
        <v>24</v>
      </c>
      <c r="B5725">
        <v>2017</v>
      </c>
      <c r="C5725" t="s">
        <v>351</v>
      </c>
      <c r="D5725">
        <v>1763</v>
      </c>
      <c r="E5725" t="e">
        <f>VLOOKUP(C5725,GDP!A$1:BG$265,59,FALSE)</f>
        <v>#N/A</v>
      </c>
      <c r="F5725" t="e">
        <f>VLOOKUP(C5725,Population!A$1:BG$265,59,FALSE)</f>
        <v>#N/A</v>
      </c>
      <c r="G5725" t="str">
        <f t="shared" si="89"/>
        <v>.</v>
      </c>
    </row>
    <row r="5726" spans="1:7" x14ac:dyDescent="0.4">
      <c r="A5726">
        <v>25</v>
      </c>
      <c r="B5726">
        <v>2017</v>
      </c>
      <c r="C5726" t="s">
        <v>2255</v>
      </c>
      <c r="D5726">
        <v>1761</v>
      </c>
      <c r="E5726">
        <f>VLOOKUP(C5726,GDP!A$1:BG$265,59,FALSE)</f>
        <v>1530750923148.7</v>
      </c>
      <c r="F5726">
        <f>VLOOKUP(C5726,Population!A$1:BG$265,59,FALSE)</f>
        <v>51466201</v>
      </c>
      <c r="G5726">
        <f t="shared" si="89"/>
        <v>29742.838861347082</v>
      </c>
    </row>
    <row r="5727" spans="1:7" x14ac:dyDescent="0.4">
      <c r="A5727">
        <v>26</v>
      </c>
      <c r="B5727">
        <v>2017</v>
      </c>
      <c r="C5727" t="s">
        <v>77</v>
      </c>
      <c r="D5727">
        <v>1753</v>
      </c>
      <c r="E5727">
        <f>VLOOKUP(C5727,GDP!A$1:BG$265,59,FALSE)</f>
        <v>29734895248.9053</v>
      </c>
      <c r="F5727">
        <f>VLOOKUP(C5727,Population!A$1:BG$265,59,FALSE)</f>
        <v>6811297</v>
      </c>
      <c r="G5727">
        <f t="shared" si="89"/>
        <v>4365.5261617435417</v>
      </c>
    </row>
    <row r="5728" spans="1:7" x14ac:dyDescent="0.4">
      <c r="A5728">
        <v>26</v>
      </c>
      <c r="B5728">
        <v>2017</v>
      </c>
      <c r="C5728" t="s">
        <v>1261</v>
      </c>
      <c r="D5728">
        <v>1753</v>
      </c>
      <c r="E5728">
        <f>VLOOKUP(C5728,GDP!A$1:BG$265,59,FALSE)</f>
        <v>16374743753.473074</v>
      </c>
      <c r="F5728">
        <f>VLOOKUP(C5728,Population!A$1:BG$265,59,FALSE)</f>
        <v>15850567</v>
      </c>
      <c r="G5728">
        <f t="shared" si="89"/>
        <v>1033.0699055417433</v>
      </c>
    </row>
    <row r="5729" spans="1:7" x14ac:dyDescent="0.4">
      <c r="A5729">
        <v>28</v>
      </c>
      <c r="B5729">
        <v>2017</v>
      </c>
      <c r="C5729" t="s">
        <v>2109</v>
      </c>
      <c r="D5729">
        <v>1752</v>
      </c>
      <c r="E5729">
        <f>VLOOKUP(C5729,GDP!A$1:BG$265,59,FALSE)</f>
        <v>19390604000000</v>
      </c>
      <c r="F5729">
        <f>VLOOKUP(C5729,Population!A$1:BG$265,59,FALSE)</f>
        <v>325719178</v>
      </c>
      <c r="G5729">
        <f t="shared" si="89"/>
        <v>59531.661964344021</v>
      </c>
    </row>
    <row r="5730" spans="1:7" x14ac:dyDescent="0.4">
      <c r="A5730">
        <v>29</v>
      </c>
      <c r="B5730">
        <v>2017</v>
      </c>
      <c r="C5730" t="s">
        <v>1629</v>
      </c>
      <c r="D5730">
        <v>1748</v>
      </c>
      <c r="E5730">
        <f>VLOOKUP(C5730,GDP!A$1:BG$265,59,FALSE)</f>
        <v>95769031980.136215</v>
      </c>
      <c r="F5730">
        <f>VLOOKUP(C5730,Population!A$1:BG$265,59,FALSE)</f>
        <v>5439892</v>
      </c>
      <c r="G5730">
        <f t="shared" si="89"/>
        <v>17604.950976992965</v>
      </c>
    </row>
    <row r="5731" spans="1:7" x14ac:dyDescent="0.4">
      <c r="A5731">
        <v>30</v>
      </c>
      <c r="B5731">
        <v>2017</v>
      </c>
      <c r="C5731" t="s">
        <v>1312</v>
      </c>
      <c r="D5731">
        <v>1747</v>
      </c>
      <c r="E5731">
        <f>VLOOKUP(C5731,GDP!A$1:BG$265,59,FALSE)</f>
        <v>103056619000</v>
      </c>
      <c r="F5731">
        <f>VLOOKUP(C5731,Population!A$1:BG$265,59,FALSE)</f>
        <v>16624858</v>
      </c>
      <c r="G5731">
        <f t="shared" si="89"/>
        <v>6198.9473233395438</v>
      </c>
    </row>
    <row r="5732" spans="1:7" x14ac:dyDescent="0.4">
      <c r="A5732">
        <v>31</v>
      </c>
      <c r="B5732">
        <v>2017</v>
      </c>
      <c r="C5732" t="s">
        <v>934</v>
      </c>
      <c r="D5732">
        <v>1746</v>
      </c>
      <c r="E5732">
        <f>VLOOKUP(C5732,GDP!A$1:BG$265,59,FALSE)</f>
        <v>57057372468.0383</v>
      </c>
      <c r="F5732">
        <f>VLOOKUP(C5732,Population!A$1:BG$265,59,FALSE)</f>
        <v>4905769</v>
      </c>
      <c r="G5732">
        <f t="shared" si="89"/>
        <v>11630.668396338739</v>
      </c>
    </row>
    <row r="5733" spans="1:7" x14ac:dyDescent="0.4">
      <c r="A5733">
        <v>32</v>
      </c>
      <c r="B5733">
        <v>2017</v>
      </c>
      <c r="C5733" t="s">
        <v>1509</v>
      </c>
      <c r="D5733">
        <v>1738</v>
      </c>
      <c r="E5733">
        <f>VLOOKUP(C5733,GDP!A$1:BG$265,59,FALSE)</f>
        <v>112154185121.40649</v>
      </c>
      <c r="F5733">
        <f>VLOOKUP(C5733,Population!A$1:BG$265,59,FALSE)</f>
        <v>44831159</v>
      </c>
      <c r="G5733">
        <f t="shared" si="89"/>
        <v>2501.7016651611993</v>
      </c>
    </row>
    <row r="5734" spans="1:7" x14ac:dyDescent="0.4">
      <c r="A5734">
        <v>32</v>
      </c>
      <c r="B5734">
        <v>2017</v>
      </c>
      <c r="C5734" t="s">
        <v>2284</v>
      </c>
      <c r="D5734">
        <v>1738</v>
      </c>
      <c r="E5734">
        <f>VLOOKUP(C5734,GDP!A$1:BG$265,59,FALSE)</f>
        <v>0</v>
      </c>
      <c r="F5734">
        <f>VLOOKUP(C5734,Population!A$1:BG$265,59,FALSE)</f>
        <v>31977065</v>
      </c>
      <c r="G5734" t="str">
        <f t="shared" si="89"/>
        <v>.</v>
      </c>
    </row>
    <row r="5735" spans="1:7" x14ac:dyDescent="0.4">
      <c r="A5735">
        <v>34</v>
      </c>
      <c r="B5735">
        <v>2017</v>
      </c>
      <c r="C5735" t="s">
        <v>2002</v>
      </c>
      <c r="D5735">
        <v>1732</v>
      </c>
      <c r="E5735">
        <f>VLOOKUP(C5735,GDP!A$1:BG$265,59,FALSE)</f>
        <v>333730764773.18005</v>
      </c>
      <c r="F5735">
        <f>VLOOKUP(C5735,Population!A$1:BG$265,59,FALSE)</f>
        <v>4813608</v>
      </c>
      <c r="G5735">
        <f t="shared" si="89"/>
        <v>69330.690154491196</v>
      </c>
    </row>
    <row r="5736" spans="1:7" x14ac:dyDescent="0.4">
      <c r="A5736">
        <v>35</v>
      </c>
      <c r="B5736">
        <v>2017</v>
      </c>
      <c r="C5736" t="s">
        <v>565</v>
      </c>
      <c r="D5736">
        <v>1728</v>
      </c>
      <c r="E5736">
        <f>VLOOKUP(C5736,GDP!A$1:BG$265,59,FALSE)</f>
        <v>1323421072479.0708</v>
      </c>
      <c r="F5736">
        <f>VLOOKUP(C5736,Population!A$1:BG$265,59,FALSE)</f>
        <v>24598933</v>
      </c>
      <c r="G5736">
        <f t="shared" si="89"/>
        <v>53799.938089959869</v>
      </c>
    </row>
    <row r="5737" spans="1:7" x14ac:dyDescent="0.4">
      <c r="A5737">
        <v>36</v>
      </c>
      <c r="B5737">
        <v>2017</v>
      </c>
      <c r="C5737" t="s">
        <v>1943</v>
      </c>
      <c r="D5737">
        <v>1723</v>
      </c>
      <c r="E5737">
        <f>VLOOKUP(C5737,GDP!A$1:BG$265,59,FALSE)</f>
        <v>18168579578.195229</v>
      </c>
      <c r="F5737">
        <f>VLOOKUP(C5737,Population!A$1:BG$265,59,FALSE)</f>
        <v>3507017</v>
      </c>
      <c r="G5737">
        <f t="shared" si="89"/>
        <v>5180.6363009347342</v>
      </c>
    </row>
    <row r="5738" spans="1:7" x14ac:dyDescent="0.4">
      <c r="A5738">
        <v>37</v>
      </c>
      <c r="B5738">
        <v>2017</v>
      </c>
      <c r="C5738" t="s">
        <v>281</v>
      </c>
      <c r="D5738">
        <v>1720</v>
      </c>
      <c r="E5738" t="e">
        <f>VLOOKUP(C5738,GDP!A$1:BG$265,59,FALSE)</f>
        <v>#N/A</v>
      </c>
      <c r="F5738" t="e">
        <f>VLOOKUP(C5738,Population!A$1:BG$265,59,FALSE)</f>
        <v>#N/A</v>
      </c>
      <c r="G5738" t="str">
        <f t="shared" si="89"/>
        <v>.</v>
      </c>
    </row>
    <row r="5739" spans="1:7" x14ac:dyDescent="0.4">
      <c r="A5739">
        <v>38</v>
      </c>
      <c r="B5739">
        <v>2017</v>
      </c>
      <c r="C5739" t="s">
        <v>1485</v>
      </c>
      <c r="D5739">
        <v>1713</v>
      </c>
      <c r="E5739">
        <f>VLOOKUP(C5739,GDP!A$1:BG$265,59,FALSE)</f>
        <v>215725534372.37122</v>
      </c>
      <c r="F5739">
        <f>VLOOKUP(C5739,Population!A$1:BG$265,59,FALSE)</f>
        <v>10591323</v>
      </c>
      <c r="G5739">
        <f t="shared" si="89"/>
        <v>20368.13855760713</v>
      </c>
    </row>
    <row r="5740" spans="1:7" x14ac:dyDescent="0.4">
      <c r="A5740">
        <v>39</v>
      </c>
      <c r="B5740">
        <v>2017</v>
      </c>
      <c r="C5740" t="s">
        <v>295</v>
      </c>
      <c r="D5740">
        <v>1712</v>
      </c>
      <c r="E5740">
        <f>VLOOKUP(C5740,GDP!A$1:BG$265,59,FALSE)</f>
        <v>851102411118.11621</v>
      </c>
      <c r="F5740">
        <f>VLOOKUP(C5740,Population!A$1:BG$265,59,FALSE)</f>
        <v>80745020</v>
      </c>
      <c r="G5740">
        <f t="shared" si="89"/>
        <v>10540.617998708976</v>
      </c>
    </row>
    <row r="5741" spans="1:7" x14ac:dyDescent="0.4">
      <c r="A5741">
        <v>40</v>
      </c>
      <c r="B5741">
        <v>2017</v>
      </c>
      <c r="C5741" t="s">
        <v>100</v>
      </c>
      <c r="D5741">
        <v>1710</v>
      </c>
      <c r="E5741">
        <f>VLOOKUP(C5741,GDP!A$1:BG$265,59,FALSE)</f>
        <v>416595666396.63623</v>
      </c>
      <c r="F5741">
        <f>VLOOKUP(C5741,Population!A$1:BG$265,59,FALSE)</f>
        <v>8809212</v>
      </c>
      <c r="G5741">
        <f t="shared" si="89"/>
        <v>47290.911649831585</v>
      </c>
    </row>
    <row r="5742" spans="1:7" x14ac:dyDescent="0.4">
      <c r="A5742">
        <v>41</v>
      </c>
      <c r="B5742">
        <v>2017</v>
      </c>
      <c r="C5742" t="s">
        <v>74</v>
      </c>
      <c r="D5742">
        <v>1707</v>
      </c>
      <c r="E5742">
        <f>VLOOKUP(C5742,GDP!A$1:BG$265,59,FALSE)</f>
        <v>37508642112.879883</v>
      </c>
      <c r="F5742">
        <f>VLOOKUP(C5742,Population!A$1:BG$265,59,FALSE)</f>
        <v>11051600</v>
      </c>
      <c r="G5742">
        <f t="shared" si="89"/>
        <v>3393.9558175178149</v>
      </c>
    </row>
    <row r="5743" spans="1:7" x14ac:dyDescent="0.4">
      <c r="A5743">
        <v>42</v>
      </c>
      <c r="B5743">
        <v>2017</v>
      </c>
      <c r="C5743" t="s">
        <v>1170</v>
      </c>
      <c r="D5743">
        <v>1706</v>
      </c>
      <c r="E5743">
        <f>VLOOKUP(C5743,GDP!A$1:BG$265,59,FALSE)</f>
        <v>4872136945507.5869</v>
      </c>
      <c r="F5743">
        <f>VLOOKUP(C5743,Population!A$1:BG$265,59,FALSE)</f>
        <v>126785797</v>
      </c>
      <c r="G5743">
        <f t="shared" si="89"/>
        <v>38428.097316827902</v>
      </c>
    </row>
    <row r="5744" spans="1:7" x14ac:dyDescent="0.4">
      <c r="A5744">
        <v>43</v>
      </c>
      <c r="B5744">
        <v>2017</v>
      </c>
      <c r="C5744" t="s">
        <v>2073</v>
      </c>
      <c r="D5744">
        <v>1698</v>
      </c>
      <c r="E5744">
        <f>VLOOKUP(C5744,GDP!A$1:BG$265,59,FALSE)</f>
        <v>1577524145963.1694</v>
      </c>
      <c r="F5744">
        <f>VLOOKUP(C5744,Population!A$1:BG$265,59,FALSE)</f>
        <v>144495044</v>
      </c>
      <c r="G5744">
        <f t="shared" si="89"/>
        <v>10917.496561080457</v>
      </c>
    </row>
    <row r="5745" spans="1:7" x14ac:dyDescent="0.4">
      <c r="A5745">
        <v>44</v>
      </c>
      <c r="B5745">
        <v>2017</v>
      </c>
      <c r="C5745" t="s">
        <v>1064</v>
      </c>
      <c r="D5745">
        <v>1696</v>
      </c>
      <c r="E5745">
        <f>VLOOKUP(C5745,GDP!A$1:BG$265,59,FALSE)</f>
        <v>375770713742.76343</v>
      </c>
      <c r="F5745">
        <f>VLOOKUP(C5745,Population!A$1:BG$265,59,FALSE)</f>
        <v>190886311</v>
      </c>
      <c r="G5745">
        <f t="shared" si="89"/>
        <v>1968.5576811359902</v>
      </c>
    </row>
    <row r="5746" spans="1:7" x14ac:dyDescent="0.4">
      <c r="A5746">
        <v>45</v>
      </c>
      <c r="B5746">
        <v>2017</v>
      </c>
      <c r="C5746" t="s">
        <v>522</v>
      </c>
      <c r="D5746">
        <v>1691</v>
      </c>
      <c r="E5746">
        <f>VLOOKUP(C5746,GDP!A$1:BG$265,59,FALSE)</f>
        <v>109139484007.42879</v>
      </c>
      <c r="F5746">
        <f>VLOOKUP(C5746,Population!A$1:BG$265,59,FALSE)</f>
        <v>35739580</v>
      </c>
      <c r="G5746">
        <f t="shared" si="89"/>
        <v>3053.7427694289859</v>
      </c>
    </row>
    <row r="5747" spans="1:7" x14ac:dyDescent="0.4">
      <c r="A5747">
        <v>46</v>
      </c>
      <c r="B5747">
        <v>2017</v>
      </c>
      <c r="C5747" t="s">
        <v>59</v>
      </c>
      <c r="D5747">
        <v>1688</v>
      </c>
      <c r="E5747">
        <f>VLOOKUP(C5747,GDP!A$1:BG$265,59,FALSE)</f>
        <v>211803281924.73782</v>
      </c>
      <c r="F5747">
        <f>VLOOKUP(C5747,Population!A$1:BG$265,59,FALSE)</f>
        <v>19586539</v>
      </c>
      <c r="G5747">
        <f t="shared" si="89"/>
        <v>10813.716600198628</v>
      </c>
    </row>
    <row r="5748" spans="1:7" x14ac:dyDescent="0.4">
      <c r="A5748">
        <v>47</v>
      </c>
      <c r="B5748">
        <v>2017</v>
      </c>
      <c r="C5748" t="s">
        <v>2002</v>
      </c>
      <c r="D5748">
        <v>1674</v>
      </c>
      <c r="E5748">
        <f>VLOOKUP(C5748,GDP!A$1:BG$265,59,FALSE)</f>
        <v>333730764773.18005</v>
      </c>
      <c r="F5748">
        <f>VLOOKUP(C5748,Population!A$1:BG$265,59,FALSE)</f>
        <v>4813608</v>
      </c>
      <c r="G5748">
        <f t="shared" si="89"/>
        <v>69330.690154491196</v>
      </c>
    </row>
    <row r="5749" spans="1:7" x14ac:dyDescent="0.4">
      <c r="A5749">
        <v>48</v>
      </c>
      <c r="B5749">
        <v>2017</v>
      </c>
      <c r="C5749" t="s">
        <v>2061</v>
      </c>
      <c r="D5749">
        <v>1672</v>
      </c>
      <c r="E5749">
        <f>VLOOKUP(C5749,GDP!A$1:BG$265,59,FALSE)</f>
        <v>61838175799.999992</v>
      </c>
      <c r="F5749">
        <f>VLOOKUP(C5749,Population!A$1:BG$265,59,FALSE)</f>
        <v>4098587</v>
      </c>
      <c r="G5749">
        <f t="shared" si="89"/>
        <v>15087.681632718786</v>
      </c>
    </row>
    <row r="5750" spans="1:7" x14ac:dyDescent="0.4">
      <c r="A5750">
        <v>49</v>
      </c>
      <c r="B5750">
        <v>2017</v>
      </c>
      <c r="C5750" t="s">
        <v>1060</v>
      </c>
      <c r="D5750">
        <v>1662</v>
      </c>
      <c r="E5750">
        <f>VLOOKUP(C5750,GDP!A$1:BG$265,59,FALSE)</f>
        <v>200288277129.03824</v>
      </c>
      <c r="F5750">
        <f>VLOOKUP(C5750,Population!A$1:BG$265,59,FALSE)</f>
        <v>10760421</v>
      </c>
      <c r="G5750">
        <f t="shared" si="89"/>
        <v>18613.423873381744</v>
      </c>
    </row>
    <row r="5751" spans="1:7" x14ac:dyDescent="0.4">
      <c r="A5751">
        <v>50</v>
      </c>
      <c r="B5751">
        <v>2017</v>
      </c>
      <c r="C5751" t="s">
        <v>109</v>
      </c>
      <c r="D5751">
        <v>1660</v>
      </c>
      <c r="E5751">
        <f>VLOOKUP(C5751,GDP!A$1:BG$265,59,FALSE)</f>
        <v>235369129337.7106</v>
      </c>
      <c r="F5751">
        <f>VLOOKUP(C5751,Population!A$1:BG$265,59,FALSE)</f>
        <v>97553151</v>
      </c>
      <c r="G5751">
        <f t="shared" si="89"/>
        <v>2412.7270818521342</v>
      </c>
    </row>
    <row r="5752" spans="1:7" x14ac:dyDescent="0.4">
      <c r="A5752">
        <v>51</v>
      </c>
      <c r="B5752">
        <v>2017</v>
      </c>
      <c r="C5752" t="s">
        <v>709</v>
      </c>
      <c r="D5752">
        <v>1646</v>
      </c>
      <c r="E5752">
        <f>VLOOKUP(C5752,GDP!A$1:BG$265,59,FALSE)</f>
        <v>34798596482.427429</v>
      </c>
      <c r="F5752">
        <f>VLOOKUP(C5752,Population!A$1:BG$265,59,FALSE)</f>
        <v>24053727</v>
      </c>
      <c r="G5752">
        <f t="shared" si="89"/>
        <v>1446.702894833197</v>
      </c>
    </row>
    <row r="5753" spans="1:7" x14ac:dyDescent="0.4">
      <c r="A5753">
        <v>52</v>
      </c>
      <c r="B5753">
        <v>2017</v>
      </c>
      <c r="C5753" t="s">
        <v>1302</v>
      </c>
      <c r="D5753">
        <v>1639</v>
      </c>
      <c r="E5753">
        <f>VLOOKUP(C5753,GDP!A$1:BG$265,59,FALSE)</f>
        <v>48769655479.238808</v>
      </c>
      <c r="F5753">
        <f>VLOOKUP(C5753,Population!A$1:BG$265,59,FALSE)</f>
        <v>2066748</v>
      </c>
      <c r="G5753">
        <f t="shared" si="89"/>
        <v>23597.291725570223</v>
      </c>
    </row>
    <row r="5754" spans="1:7" x14ac:dyDescent="0.4">
      <c r="A5754">
        <v>53</v>
      </c>
      <c r="B5754">
        <v>2017</v>
      </c>
      <c r="C5754" t="s">
        <v>637</v>
      </c>
      <c r="D5754">
        <v>1624</v>
      </c>
      <c r="E5754">
        <f>VLOOKUP(C5754,GDP!A$1:BG$265,59,FALSE)</f>
        <v>40256675208.729439</v>
      </c>
      <c r="F5754">
        <f>VLOOKUP(C5754,Population!A$1:BG$265,59,FALSE)</f>
        <v>11532127</v>
      </c>
      <c r="G5754">
        <f t="shared" si="89"/>
        <v>3490.8282928838225</v>
      </c>
    </row>
    <row r="5755" spans="1:7" x14ac:dyDescent="0.4">
      <c r="A5755">
        <v>54</v>
      </c>
      <c r="B5755">
        <v>2017</v>
      </c>
      <c r="C5755" t="s">
        <v>410</v>
      </c>
      <c r="D5755">
        <v>1621</v>
      </c>
      <c r="E5755">
        <f>VLOOKUP(C5755,GDP!A$1:BG$265,59,FALSE)</f>
        <v>56831518294.439651</v>
      </c>
      <c r="F5755">
        <f>VLOOKUP(C5755,Population!A$1:BG$265,59,FALSE)</f>
        <v>7075991</v>
      </c>
      <c r="G5755">
        <f t="shared" si="89"/>
        <v>8031.598442456986</v>
      </c>
    </row>
    <row r="5756" spans="1:7" x14ac:dyDescent="0.4">
      <c r="A5756">
        <v>55</v>
      </c>
      <c r="B5756">
        <v>2017</v>
      </c>
      <c r="C5756" t="s">
        <v>1492</v>
      </c>
      <c r="D5756">
        <v>1617</v>
      </c>
      <c r="E5756">
        <f>VLOOKUP(C5756,GDP!A$1:BG$265,59,FALSE)</f>
        <v>47330016342.573441</v>
      </c>
      <c r="F5756">
        <f>VLOOKUP(C5756,Population!A$1:BG$265,59,FALSE)</f>
        <v>28833629</v>
      </c>
      <c r="G5756">
        <f t="shared" si="89"/>
        <v>1641.4866246136912</v>
      </c>
    </row>
    <row r="5757" spans="1:7" x14ac:dyDescent="0.4">
      <c r="A5757">
        <v>56</v>
      </c>
      <c r="B5757">
        <v>2017</v>
      </c>
      <c r="C5757" t="s">
        <v>2042</v>
      </c>
      <c r="D5757">
        <v>1614</v>
      </c>
      <c r="E5757">
        <f>VLOOKUP(C5757,GDP!A$1:BG$265,59,FALSE)</f>
        <v>4774086094.207799</v>
      </c>
      <c r="F5757">
        <f>VLOOKUP(C5757,Population!A$1:BG$265,59,FALSE)</f>
        <v>622471</v>
      </c>
      <c r="G5757">
        <f t="shared" si="89"/>
        <v>7669.5719064949189</v>
      </c>
    </row>
    <row r="5758" spans="1:7" x14ac:dyDescent="0.4">
      <c r="A5758">
        <v>57</v>
      </c>
      <c r="B5758">
        <v>2017</v>
      </c>
      <c r="C5758" t="s">
        <v>108</v>
      </c>
      <c r="D5758">
        <v>1612</v>
      </c>
      <c r="E5758">
        <f>VLOOKUP(C5758,GDP!A$1:BG$265,59,FALSE)</f>
        <v>139135029758.28998</v>
      </c>
      <c r="F5758">
        <f>VLOOKUP(C5758,Population!A$1:BG$265,59,FALSE)</f>
        <v>9781127</v>
      </c>
      <c r="G5758">
        <f t="shared" si="89"/>
        <v>14224.846457702673</v>
      </c>
    </row>
    <row r="5759" spans="1:7" x14ac:dyDescent="0.4">
      <c r="A5759">
        <v>58</v>
      </c>
      <c r="B5759">
        <v>2017</v>
      </c>
      <c r="C5759" t="s">
        <v>739</v>
      </c>
      <c r="D5759">
        <v>1610</v>
      </c>
      <c r="E5759">
        <f>VLOOKUP(C5759,GDP!A$1:BG$265,59,FALSE)</f>
        <v>22978532896.781631</v>
      </c>
      <c r="F5759">
        <f>VLOOKUP(C5759,Population!A$1:BG$265,59,FALSE)</f>
        <v>9265067</v>
      </c>
      <c r="G5759">
        <f t="shared" si="89"/>
        <v>2480.125928585474</v>
      </c>
    </row>
    <row r="5760" spans="1:7" x14ac:dyDescent="0.4">
      <c r="A5760">
        <v>59</v>
      </c>
      <c r="B5760">
        <v>2017</v>
      </c>
      <c r="C5760" t="s">
        <v>2110</v>
      </c>
      <c r="D5760">
        <v>1609</v>
      </c>
      <c r="E5760">
        <f>VLOOKUP(C5760,GDP!A$1:BG$265,59,FALSE)</f>
        <v>48717685984.027779</v>
      </c>
      <c r="F5760">
        <f>VLOOKUP(C5760,Population!A$1:BG$265,59,FALSE)</f>
        <v>32387200</v>
      </c>
      <c r="G5760">
        <f t="shared" si="89"/>
        <v>1504.2265457967276</v>
      </c>
    </row>
    <row r="5761" spans="1:7" x14ac:dyDescent="0.4">
      <c r="A5761">
        <v>59</v>
      </c>
      <c r="B5761">
        <v>2017</v>
      </c>
      <c r="C5761" t="s">
        <v>2282</v>
      </c>
      <c r="D5761">
        <v>1609</v>
      </c>
      <c r="E5761">
        <f>VLOOKUP(C5761,GDP!A$1:BG$265,59,FALSE)</f>
        <v>0</v>
      </c>
      <c r="F5761">
        <f>VLOOKUP(C5761,Population!A$1:BG$265,59,FALSE)</f>
        <v>18269868</v>
      </c>
      <c r="G5761" t="str">
        <f t="shared" si="89"/>
        <v>.</v>
      </c>
    </row>
    <row r="5762" spans="1:7" x14ac:dyDescent="0.4">
      <c r="A5762">
        <v>59</v>
      </c>
      <c r="B5762">
        <v>2017</v>
      </c>
      <c r="C5762" t="s">
        <v>1929</v>
      </c>
      <c r="D5762">
        <v>1609</v>
      </c>
      <c r="E5762">
        <f>VLOOKUP(C5762,GDP!A$1:BG$265,59,FALSE)</f>
        <v>13039352743.961573</v>
      </c>
      <c r="F5762">
        <f>VLOOKUP(C5762,Population!A$1:BG$265,59,FALSE)</f>
        <v>2873457</v>
      </c>
      <c r="G5762">
        <f t="shared" si="89"/>
        <v>4537.8624924477981</v>
      </c>
    </row>
    <row r="5763" spans="1:7" x14ac:dyDescent="0.4">
      <c r="A5763">
        <v>62</v>
      </c>
      <c r="B5763">
        <v>2017</v>
      </c>
      <c r="C5763" t="s">
        <v>2285</v>
      </c>
      <c r="D5763">
        <v>1606</v>
      </c>
      <c r="E5763">
        <f>VLOOKUP(C5763,GDP!A$1:BG$265,59,FALSE)</f>
        <v>37241300948.658989</v>
      </c>
      <c r="F5763">
        <f>VLOOKUP(C5763,Population!A$1:BG$265,59,FALSE)</f>
        <v>81339988</v>
      </c>
      <c r="G5763">
        <f t="shared" ref="G5763:G5826" si="90">IFERROR(IF(E5763*F5763=0,".",E5763/F5763),".")</f>
        <v>457.84738680633922</v>
      </c>
    </row>
    <row r="5764" spans="1:7" x14ac:dyDescent="0.4">
      <c r="A5764">
        <v>62</v>
      </c>
      <c r="B5764">
        <v>2017</v>
      </c>
      <c r="C5764" t="s">
        <v>1939</v>
      </c>
      <c r="D5764">
        <v>1606</v>
      </c>
      <c r="E5764">
        <f>VLOOKUP(C5764,GDP!A$1:BG$265,59,FALSE)</f>
        <v>12873114800.01652</v>
      </c>
      <c r="F5764">
        <f>VLOOKUP(C5764,Population!A$1:BG$265,59,FALSE)</f>
        <v>19193382</v>
      </c>
      <c r="G5764">
        <f t="shared" si="90"/>
        <v>670.70591311195278</v>
      </c>
    </row>
    <row r="5765" spans="1:7" x14ac:dyDescent="0.4">
      <c r="A5765">
        <v>64</v>
      </c>
      <c r="B5765">
        <v>2017</v>
      </c>
      <c r="C5765" t="s">
        <v>1955</v>
      </c>
      <c r="D5765">
        <v>1603</v>
      </c>
      <c r="E5765">
        <f>VLOOKUP(C5765,GDP!A$1:BG$265,59,FALSE)</f>
        <v>40388624117.110863</v>
      </c>
      <c r="F5765">
        <f>VLOOKUP(C5765,Population!A$1:BG$265,59,FALSE)</f>
        <v>24294750</v>
      </c>
      <c r="G5765">
        <f t="shared" si="90"/>
        <v>1662.4424666691718</v>
      </c>
    </row>
    <row r="5766" spans="1:7" x14ac:dyDescent="0.4">
      <c r="A5766">
        <v>65</v>
      </c>
      <c r="B5766">
        <v>2017</v>
      </c>
      <c r="C5766" t="s">
        <v>1976</v>
      </c>
      <c r="D5766">
        <v>1595</v>
      </c>
      <c r="E5766">
        <f>VLOOKUP(C5766,GDP!A$1:BG$265,59,FALSE)</f>
        <v>251884887972.76599</v>
      </c>
      <c r="F5766">
        <f>VLOOKUP(C5766,Population!A$1:BG$265,59,FALSE)</f>
        <v>5511303</v>
      </c>
      <c r="G5766">
        <f t="shared" si="90"/>
        <v>45703.32786507401</v>
      </c>
    </row>
    <row r="5767" spans="1:7" x14ac:dyDescent="0.4">
      <c r="A5767">
        <v>66</v>
      </c>
      <c r="B5767">
        <v>2017</v>
      </c>
      <c r="C5767" t="s">
        <v>192</v>
      </c>
      <c r="D5767">
        <v>1582</v>
      </c>
      <c r="E5767">
        <f>VLOOKUP(C5767,GDP!A$1:BG$265,59,FALSE)</f>
        <v>398831956477.93658</v>
      </c>
      <c r="F5767">
        <f>VLOOKUP(C5767,Population!A$1:BG$265,59,FALSE)</f>
        <v>5282223</v>
      </c>
      <c r="G5767">
        <f t="shared" si="90"/>
        <v>75504.566255142316</v>
      </c>
    </row>
    <row r="5768" spans="1:7" x14ac:dyDescent="0.4">
      <c r="A5768">
        <v>67</v>
      </c>
      <c r="B5768">
        <v>2017</v>
      </c>
      <c r="C5768" t="s">
        <v>1046</v>
      </c>
      <c r="D5768">
        <v>1574</v>
      </c>
      <c r="E5768">
        <f>VLOOKUP(C5768,GDP!A$1:BG$265,59,FALSE)</f>
        <v>683827144288.53601</v>
      </c>
      <c r="F5768">
        <f>VLOOKUP(C5768,Population!A$1:BG$265,59,FALSE)</f>
        <v>32938213</v>
      </c>
      <c r="G5768">
        <f t="shared" si="90"/>
        <v>20760.906011766212</v>
      </c>
    </row>
    <row r="5769" spans="1:7" x14ac:dyDescent="0.4">
      <c r="A5769">
        <v>68</v>
      </c>
      <c r="B5769">
        <v>2017</v>
      </c>
      <c r="C5769" t="s">
        <v>851</v>
      </c>
      <c r="D5769">
        <v>1569</v>
      </c>
      <c r="E5769">
        <f>VLOOKUP(C5769,GDP!A$1:BG$265,59,FALSE)</f>
        <v>197715736040.60913</v>
      </c>
      <c r="F5769">
        <f>VLOOKUP(C5769,Population!A$1:BG$265,59,FALSE)</f>
        <v>38274618</v>
      </c>
      <c r="G5769">
        <f t="shared" si="90"/>
        <v>5165.7141565882939</v>
      </c>
    </row>
    <row r="5770" spans="1:7" x14ac:dyDescent="0.4">
      <c r="A5770">
        <v>69</v>
      </c>
      <c r="B5770">
        <v>2017</v>
      </c>
      <c r="C5770" t="s">
        <v>1180</v>
      </c>
      <c r="D5770">
        <v>1565</v>
      </c>
      <c r="E5770">
        <f>VLOOKUP(C5770,GDP!A$1:BG$265,59,FALSE)</f>
        <v>14768134912.417116</v>
      </c>
      <c r="F5770">
        <f>VLOOKUP(C5770,Population!A$1:BG$265,59,FALSE)</f>
        <v>2890299</v>
      </c>
      <c r="G5770">
        <f t="shared" si="90"/>
        <v>5109.5526491955043</v>
      </c>
    </row>
    <row r="5771" spans="1:7" x14ac:dyDescent="0.4">
      <c r="A5771">
        <v>70</v>
      </c>
      <c r="B5771">
        <v>2017</v>
      </c>
      <c r="C5771" t="s">
        <v>1954</v>
      </c>
      <c r="D5771">
        <v>1564</v>
      </c>
      <c r="E5771">
        <f>VLOOKUP(C5771,GDP!A$1:BG$265,59,FALSE)</f>
        <v>12237700479375.037</v>
      </c>
      <c r="F5771">
        <f>VLOOKUP(C5771,Population!A$1:BG$265,59,FALSE)</f>
        <v>1386395000</v>
      </c>
      <c r="G5771">
        <f t="shared" si="90"/>
        <v>8826.9940957483523</v>
      </c>
    </row>
    <row r="5772" spans="1:7" x14ac:dyDescent="0.4">
      <c r="A5772">
        <v>71</v>
      </c>
      <c r="B5772">
        <v>2017</v>
      </c>
      <c r="C5772" t="s">
        <v>1932</v>
      </c>
      <c r="D5772">
        <v>1563</v>
      </c>
      <c r="E5772">
        <f>VLOOKUP(C5772,GDP!A$1:BG$265,59,FALSE)</f>
        <v>382575085091.89929</v>
      </c>
      <c r="F5772">
        <f>VLOOKUP(C5772,Population!A$1:BG$265,59,FALSE)</f>
        <v>9400145</v>
      </c>
      <c r="G5772">
        <f t="shared" si="90"/>
        <v>40698.849336036765</v>
      </c>
    </row>
    <row r="5773" spans="1:7" x14ac:dyDescent="0.4">
      <c r="A5773">
        <v>72</v>
      </c>
      <c r="B5773">
        <v>2017</v>
      </c>
      <c r="C5773" t="s">
        <v>1147</v>
      </c>
      <c r="D5773">
        <v>1540</v>
      </c>
      <c r="E5773">
        <f>VLOOKUP(C5773,GDP!A$1:BG$265,59,FALSE)</f>
        <v>349419343614.08856</v>
      </c>
      <c r="F5773">
        <f>VLOOKUP(C5773,Population!A$1:BG$265,59,FALSE)</f>
        <v>56717156</v>
      </c>
      <c r="G5773">
        <f t="shared" si="90"/>
        <v>6160.7345688152727</v>
      </c>
    </row>
    <row r="5774" spans="1:7" x14ac:dyDescent="0.4">
      <c r="A5774">
        <v>73</v>
      </c>
      <c r="B5774">
        <v>2017</v>
      </c>
      <c r="C5774" t="s">
        <v>727</v>
      </c>
      <c r="D5774">
        <v>1539</v>
      </c>
      <c r="E5774">
        <f>VLOOKUP(C5774,GDP!A$1:BG$265,59,FALSE)</f>
        <v>170370810917.97104</v>
      </c>
      <c r="F5774">
        <f>VLOOKUP(C5774,Population!A$1:BG$265,59,FALSE)</f>
        <v>41318142</v>
      </c>
      <c r="G5774">
        <f t="shared" si="90"/>
        <v>4123.3899365070929</v>
      </c>
    </row>
    <row r="5775" spans="1:7" x14ac:dyDescent="0.4">
      <c r="A5775">
        <v>74</v>
      </c>
      <c r="B5775">
        <v>2017</v>
      </c>
      <c r="C5775" t="s">
        <v>505</v>
      </c>
      <c r="D5775">
        <v>1535</v>
      </c>
      <c r="E5775">
        <f>VLOOKUP(C5775,GDP!A$1:BG$265,59,FALSE)</f>
        <v>350850537827.28064</v>
      </c>
      <c r="F5775">
        <f>VLOOKUP(C5775,Population!A$1:BG$265,59,FALSE)</f>
        <v>8712400</v>
      </c>
      <c r="G5775">
        <f t="shared" si="90"/>
        <v>40270.251346044788</v>
      </c>
    </row>
    <row r="5776" spans="1:7" x14ac:dyDescent="0.4">
      <c r="A5776">
        <v>75</v>
      </c>
      <c r="B5776">
        <v>2017</v>
      </c>
      <c r="C5776" t="s">
        <v>719</v>
      </c>
      <c r="D5776">
        <v>1525</v>
      </c>
      <c r="E5776">
        <f>VLOOKUP(C5776,GDP!A$1:BG$265,59,FALSE)</f>
        <v>205852838254.71216</v>
      </c>
      <c r="F5776">
        <f>VLOOKUP(C5776,Population!A$1:BG$265,59,FALSE)</f>
        <v>4793900</v>
      </c>
      <c r="G5776">
        <f t="shared" si="90"/>
        <v>42940.578287972668</v>
      </c>
    </row>
    <row r="5777" spans="1:7" x14ac:dyDescent="0.4">
      <c r="A5777">
        <v>76</v>
      </c>
      <c r="B5777">
        <v>2017</v>
      </c>
      <c r="C5777" t="s">
        <v>815</v>
      </c>
      <c r="D5777">
        <v>1524</v>
      </c>
      <c r="E5777">
        <f>VLOOKUP(C5777,GDP!A$1:BG$265,59,FALSE)</f>
        <v>1653042795255.0439</v>
      </c>
      <c r="F5777">
        <f>VLOOKUP(C5777,Population!A$1:BG$265,59,FALSE)</f>
        <v>36708083</v>
      </c>
      <c r="G5777">
        <f t="shared" si="90"/>
        <v>45032.119908169654</v>
      </c>
    </row>
    <row r="5778" spans="1:7" x14ac:dyDescent="0.4">
      <c r="A5778">
        <v>77</v>
      </c>
      <c r="B5778">
        <v>2017</v>
      </c>
      <c r="C5778" t="s">
        <v>2287</v>
      </c>
      <c r="D5778">
        <v>1520</v>
      </c>
      <c r="E5778">
        <f>VLOOKUP(C5778,GDP!A$1:BG$265,59,FALSE)</f>
        <v>11337827331.680859</v>
      </c>
      <c r="F5778">
        <f>VLOOKUP(C5778,Population!A$1:BG$265,59,FALSE)</f>
        <v>2083160</v>
      </c>
      <c r="G5778">
        <f t="shared" si="90"/>
        <v>5442.6099443541825</v>
      </c>
    </row>
    <row r="5779" spans="1:7" x14ac:dyDescent="0.4">
      <c r="A5779">
        <v>78</v>
      </c>
      <c r="B5779">
        <v>2017</v>
      </c>
      <c r="C5779" t="s">
        <v>2038</v>
      </c>
      <c r="D5779">
        <v>1515</v>
      </c>
      <c r="E5779">
        <f>VLOOKUP(C5779,GDP!A$1:BG$265,59,FALSE)</f>
        <v>15288163367.260235</v>
      </c>
      <c r="F5779">
        <f>VLOOKUP(C5779,Population!A$1:BG$265,59,FALSE)</f>
        <v>18541980</v>
      </c>
      <c r="G5779">
        <f t="shared" si="90"/>
        <v>824.51622573534405</v>
      </c>
    </row>
    <row r="5780" spans="1:7" x14ac:dyDescent="0.4">
      <c r="A5780">
        <v>79</v>
      </c>
      <c r="B5780">
        <v>2017</v>
      </c>
      <c r="C5780" t="s">
        <v>2058</v>
      </c>
      <c r="D5780">
        <v>1513</v>
      </c>
      <c r="E5780">
        <f>VLOOKUP(C5780,GDP!A$1:BG$265,59,FALSE)</f>
        <v>72642652795.838745</v>
      </c>
      <c r="F5780">
        <f>VLOOKUP(C5780,Population!A$1:BG$265,59,FALSE)</f>
        <v>4636262</v>
      </c>
      <c r="G5780">
        <f t="shared" si="90"/>
        <v>15668.366627217949</v>
      </c>
    </row>
    <row r="5781" spans="1:7" x14ac:dyDescent="0.4">
      <c r="A5781">
        <v>80</v>
      </c>
      <c r="B5781">
        <v>2017</v>
      </c>
      <c r="C5781" t="s">
        <v>1988</v>
      </c>
      <c r="D5781">
        <v>1512</v>
      </c>
      <c r="E5781">
        <f>VLOOKUP(C5781,GDP!A$1:BG$265,59,FALSE)</f>
        <v>75620095537.500504</v>
      </c>
      <c r="F5781">
        <f>VLOOKUP(C5781,Population!A$1:BG$265,59,FALSE)</f>
        <v>16913503</v>
      </c>
      <c r="G5781">
        <f t="shared" si="90"/>
        <v>4470.9895719118922</v>
      </c>
    </row>
    <row r="5782" spans="1:7" x14ac:dyDescent="0.4">
      <c r="A5782">
        <v>81</v>
      </c>
      <c r="B5782">
        <v>2017</v>
      </c>
      <c r="C5782" t="s">
        <v>1972</v>
      </c>
      <c r="D5782">
        <v>1507</v>
      </c>
      <c r="E5782">
        <f>VLOOKUP(C5782,GDP!A$1:BG$265,59,FALSE)</f>
        <v>25921079612.33366</v>
      </c>
      <c r="F5782">
        <f>VLOOKUP(C5782,Population!A$1:BG$265,59,FALSE)</f>
        <v>1315480</v>
      </c>
      <c r="G5782">
        <f t="shared" si="90"/>
        <v>19704.655040239046</v>
      </c>
    </row>
    <row r="5783" spans="1:7" x14ac:dyDescent="0.4">
      <c r="A5783">
        <v>82</v>
      </c>
      <c r="B5783">
        <v>2017</v>
      </c>
      <c r="C5783" t="s">
        <v>2120</v>
      </c>
      <c r="D5783">
        <v>1502</v>
      </c>
      <c r="E5783">
        <f>VLOOKUP(C5783,GDP!A$1:BG$265,59,FALSE)</f>
        <v>25808666421.555752</v>
      </c>
      <c r="F5783">
        <f>VLOOKUP(C5783,Population!A$1:BG$265,59,FALSE)</f>
        <v>17094130</v>
      </c>
      <c r="G5783">
        <f t="shared" si="90"/>
        <v>1509.7970134517377</v>
      </c>
    </row>
    <row r="5784" spans="1:7" x14ac:dyDescent="0.4">
      <c r="A5784">
        <v>83</v>
      </c>
      <c r="B5784">
        <v>2017</v>
      </c>
      <c r="C5784" t="s">
        <v>1944</v>
      </c>
      <c r="D5784">
        <v>1498</v>
      </c>
      <c r="E5784">
        <f>VLOOKUP(C5784,GDP!A$1:BG$265,59,FALSE)</f>
        <v>54442374372.509445</v>
      </c>
      <c r="F5784">
        <f>VLOOKUP(C5784,Population!A$1:BG$265,59,FALSE)</f>
        <v>9507875</v>
      </c>
      <c r="G5784">
        <f t="shared" si="90"/>
        <v>5726.0296725093085</v>
      </c>
    </row>
    <row r="5785" spans="1:7" x14ac:dyDescent="0.4">
      <c r="A5785">
        <v>84</v>
      </c>
      <c r="B5785">
        <v>2017</v>
      </c>
      <c r="C5785" t="s">
        <v>591</v>
      </c>
      <c r="D5785">
        <v>1495</v>
      </c>
      <c r="E5785">
        <f>VLOOKUP(C5785,GDP!A$1:BG$265,59,FALSE)</f>
        <v>8408150517.9768429</v>
      </c>
      <c r="F5785">
        <f>VLOOKUP(C5785,Population!A$1:BG$265,59,FALSE)</f>
        <v>10981229</v>
      </c>
      <c r="G5785">
        <f t="shared" si="90"/>
        <v>765.68392462964232</v>
      </c>
    </row>
    <row r="5786" spans="1:7" x14ac:dyDescent="0.4">
      <c r="A5786">
        <v>85</v>
      </c>
      <c r="B5786">
        <v>2017</v>
      </c>
      <c r="C5786" t="s">
        <v>1981</v>
      </c>
      <c r="D5786">
        <v>1484</v>
      </c>
      <c r="E5786">
        <f>VLOOKUP(C5786,GDP!A$1:BG$265,59,FALSE)</f>
        <v>15159281211.396696</v>
      </c>
      <c r="F5786">
        <f>VLOOKUP(C5786,Population!A$1:BG$265,59,FALSE)</f>
        <v>3717100</v>
      </c>
      <c r="G5786">
        <f t="shared" si="90"/>
        <v>4078.2548791791169</v>
      </c>
    </row>
    <row r="5787" spans="1:7" x14ac:dyDescent="0.4">
      <c r="A5787">
        <v>86</v>
      </c>
      <c r="B5787">
        <v>2017</v>
      </c>
      <c r="C5787" t="s">
        <v>1933</v>
      </c>
      <c r="D5787">
        <v>1481</v>
      </c>
      <c r="E5787">
        <f>VLOOKUP(C5787,GDP!A$1:BG$265,59,FALSE)</f>
        <v>11536590635.82675</v>
      </c>
      <c r="F5787">
        <f>VLOOKUP(C5787,Population!A$1:BG$265,59,FALSE)</f>
        <v>2930450</v>
      </c>
      <c r="G5787">
        <f t="shared" si="90"/>
        <v>3936.7983196528689</v>
      </c>
    </row>
    <row r="5788" spans="1:7" x14ac:dyDescent="0.4">
      <c r="A5788">
        <v>87</v>
      </c>
      <c r="B5788">
        <v>2017</v>
      </c>
      <c r="C5788" t="s">
        <v>2015</v>
      </c>
      <c r="D5788">
        <v>1476</v>
      </c>
      <c r="E5788">
        <f>VLOOKUP(C5788,GDP!A$1:BG$265,59,FALSE)</f>
        <v>50984362478.497253</v>
      </c>
      <c r="F5788">
        <f>VLOOKUP(C5788,Population!A$1:BG$265,59,FALSE)</f>
        <v>6374616</v>
      </c>
      <c r="G5788">
        <f t="shared" si="90"/>
        <v>7998.0288190688279</v>
      </c>
    </row>
    <row r="5789" spans="1:7" x14ac:dyDescent="0.4">
      <c r="A5789">
        <v>87</v>
      </c>
      <c r="B5789">
        <v>2017</v>
      </c>
      <c r="C5789" t="s">
        <v>2004</v>
      </c>
      <c r="D5789">
        <v>1476</v>
      </c>
      <c r="E5789">
        <f>VLOOKUP(C5789,GDP!A$1:BG$265,59,FALSE)</f>
        <v>40068308516.275497</v>
      </c>
      <c r="F5789">
        <f>VLOOKUP(C5789,Population!A$1:BG$265,59,FALSE)</f>
        <v>9702353</v>
      </c>
      <c r="G5789">
        <f t="shared" si="90"/>
        <v>4129.751671195173</v>
      </c>
    </row>
    <row r="5790" spans="1:7" x14ac:dyDescent="0.4">
      <c r="A5790">
        <v>89</v>
      </c>
      <c r="B5790">
        <v>2017</v>
      </c>
      <c r="C5790" t="s">
        <v>2121</v>
      </c>
      <c r="D5790">
        <v>1472</v>
      </c>
      <c r="E5790">
        <f>VLOOKUP(C5790,GDP!A$1:BG$265,59,FALSE)</f>
        <v>17845821400</v>
      </c>
      <c r="F5790">
        <f>VLOOKUP(C5790,Population!A$1:BG$265,59,FALSE)</f>
        <v>16529904</v>
      </c>
      <c r="G5790">
        <f t="shared" si="90"/>
        <v>1079.6082905260671</v>
      </c>
    </row>
    <row r="5791" spans="1:7" x14ac:dyDescent="0.4">
      <c r="A5791">
        <v>89</v>
      </c>
      <c r="B5791">
        <v>2017</v>
      </c>
      <c r="C5791" t="s">
        <v>1983</v>
      </c>
      <c r="D5791">
        <v>1472</v>
      </c>
      <c r="E5791">
        <f>VLOOKUP(C5791,GDP!A$1:BG$265,59,FALSE)</f>
        <v>10491474929.679564</v>
      </c>
      <c r="F5791">
        <f>VLOOKUP(C5791,Population!A$1:BG$265,59,FALSE)</f>
        <v>12717176</v>
      </c>
      <c r="G5791">
        <f t="shared" si="90"/>
        <v>824.98464515074443</v>
      </c>
    </row>
    <row r="5792" spans="1:7" x14ac:dyDescent="0.4">
      <c r="A5792">
        <v>91</v>
      </c>
      <c r="B5792">
        <v>2017</v>
      </c>
      <c r="C5792" t="s">
        <v>2107</v>
      </c>
      <c r="D5792">
        <v>1461</v>
      </c>
      <c r="E5792">
        <f>VLOOKUP(C5792,GDP!A$1:BG$265,59,FALSE)</f>
        <v>25891058946.193581</v>
      </c>
      <c r="F5792">
        <f>VLOOKUP(C5792,Population!A$1:BG$265,59,FALSE)</f>
        <v>42862958</v>
      </c>
      <c r="G5792">
        <f t="shared" si="90"/>
        <v>604.0427481974898</v>
      </c>
    </row>
    <row r="5793" spans="1:7" x14ac:dyDescent="0.4">
      <c r="A5793">
        <v>92</v>
      </c>
      <c r="B5793">
        <v>2017</v>
      </c>
      <c r="C5793" t="s">
        <v>2013</v>
      </c>
      <c r="D5793">
        <v>1457</v>
      </c>
      <c r="E5793">
        <f>VLOOKUP(C5793,GDP!A$1:BG$265,59,FALSE)</f>
        <v>51844487742.023209</v>
      </c>
      <c r="F5793">
        <f>VLOOKUP(C5793,Population!A$1:BG$265,59,FALSE)</f>
        <v>6082357</v>
      </c>
      <c r="G5793">
        <f t="shared" si="90"/>
        <v>8523.7495500548903</v>
      </c>
    </row>
    <row r="5794" spans="1:7" x14ac:dyDescent="0.4">
      <c r="A5794">
        <v>92</v>
      </c>
      <c r="B5794">
        <v>2017</v>
      </c>
      <c r="C5794" t="s">
        <v>2072</v>
      </c>
      <c r="D5794">
        <v>1457</v>
      </c>
      <c r="E5794">
        <f>VLOOKUP(C5794,GDP!A$1:BG$265,59,FALSE)</f>
        <v>167605219780.21979</v>
      </c>
      <c r="F5794">
        <f>VLOOKUP(C5794,Population!A$1:BG$265,59,FALSE)</f>
        <v>2639211</v>
      </c>
      <c r="G5794">
        <f t="shared" si="90"/>
        <v>63505.805250212958</v>
      </c>
    </row>
    <row r="5795" spans="1:7" x14ac:dyDescent="0.4">
      <c r="A5795">
        <v>94</v>
      </c>
      <c r="B5795">
        <v>2017</v>
      </c>
      <c r="C5795" t="s">
        <v>529</v>
      </c>
      <c r="D5795">
        <v>1456</v>
      </c>
      <c r="E5795">
        <f>VLOOKUP(C5795,GDP!A$1:BG$265,59,FALSE)</f>
        <v>24805439600.000004</v>
      </c>
      <c r="F5795">
        <f>VLOOKUP(C5795,Population!A$1:BG$265,59,FALSE)</f>
        <v>6377853</v>
      </c>
      <c r="G5795">
        <f t="shared" si="90"/>
        <v>3889.3087689540671</v>
      </c>
    </row>
    <row r="5796" spans="1:7" x14ac:dyDescent="0.4">
      <c r="A5796">
        <v>95</v>
      </c>
      <c r="B5796">
        <v>2017</v>
      </c>
      <c r="C5796" t="s">
        <v>1961</v>
      </c>
      <c r="D5796">
        <v>1455</v>
      </c>
      <c r="E5796">
        <f>VLOOKUP(C5796,GDP!A$1:BG$265,59,FALSE)</f>
        <v>21651791751.183231</v>
      </c>
      <c r="F5796">
        <f>VLOOKUP(C5796,Population!A$1:BG$265,59,FALSE)</f>
        <v>1179551</v>
      </c>
      <c r="G5796">
        <f t="shared" si="90"/>
        <v>18355.960658914479</v>
      </c>
    </row>
    <row r="5797" spans="1:7" x14ac:dyDescent="0.4">
      <c r="A5797">
        <v>96</v>
      </c>
      <c r="B5797">
        <v>2017</v>
      </c>
      <c r="C5797" t="s">
        <v>2260</v>
      </c>
      <c r="D5797">
        <v>1450</v>
      </c>
      <c r="E5797" t="e">
        <f>VLOOKUP(C5797,GDP!A$1:BG$265,59,FALSE)</f>
        <v>#N/A</v>
      </c>
      <c r="F5797" t="e">
        <f>VLOOKUP(C5797,Population!A$1:BG$265,59,FALSE)</f>
        <v>#N/A</v>
      </c>
      <c r="G5797" t="str">
        <f t="shared" si="90"/>
        <v>.</v>
      </c>
    </row>
    <row r="5798" spans="1:7" x14ac:dyDescent="0.4">
      <c r="A5798">
        <v>97</v>
      </c>
      <c r="B5798">
        <v>2017</v>
      </c>
      <c r="C5798" t="s">
        <v>750</v>
      </c>
      <c r="D5798">
        <v>1433</v>
      </c>
      <c r="E5798">
        <f>VLOOKUP(C5798,GDP!A$1:BG$265,59,FALSE)</f>
        <v>120126277612.92451</v>
      </c>
      <c r="F5798">
        <f>VLOOKUP(C5798,Population!A$1:BG$265,59,FALSE)</f>
        <v>4136528</v>
      </c>
      <c r="G5798">
        <f t="shared" si="90"/>
        <v>29040.363709111727</v>
      </c>
    </row>
    <row r="5799" spans="1:7" x14ac:dyDescent="0.4">
      <c r="A5799">
        <v>98</v>
      </c>
      <c r="B5799">
        <v>2017</v>
      </c>
      <c r="C5799" t="s">
        <v>1957</v>
      </c>
      <c r="D5799">
        <v>1428</v>
      </c>
      <c r="E5799">
        <f>VLOOKUP(C5799,GDP!A$1:BG$265,59,FALSE)</f>
        <v>1753736711.6727347</v>
      </c>
      <c r="F5799">
        <f>VLOOKUP(C5799,Population!A$1:BG$265,59,FALSE)</f>
        <v>546388</v>
      </c>
      <c r="G5799">
        <f t="shared" si="90"/>
        <v>3209.6911199966594</v>
      </c>
    </row>
    <row r="5800" spans="1:7" x14ac:dyDescent="0.4">
      <c r="A5800">
        <v>99</v>
      </c>
      <c r="B5800">
        <v>2017</v>
      </c>
      <c r="C5800" t="s">
        <v>2275</v>
      </c>
      <c r="D5800">
        <v>1426</v>
      </c>
      <c r="E5800" t="e">
        <f>VLOOKUP(C5800,GDP!A$1:BG$265,59,FALSE)</f>
        <v>#N/A</v>
      </c>
      <c r="F5800" t="e">
        <f>VLOOKUP(C5800,Population!A$1:BG$265,59,FALSE)</f>
        <v>#N/A</v>
      </c>
      <c r="G5800" t="str">
        <f t="shared" si="90"/>
        <v>.</v>
      </c>
    </row>
    <row r="5801" spans="1:7" x14ac:dyDescent="0.4">
      <c r="A5801">
        <v>100</v>
      </c>
      <c r="B5801">
        <v>2017</v>
      </c>
      <c r="C5801" t="s">
        <v>2288</v>
      </c>
      <c r="D5801">
        <v>1424</v>
      </c>
      <c r="E5801" t="e">
        <f>VLOOKUP(C5801,GDP!A$1:BG$265,59,FALSE)</f>
        <v>#N/A</v>
      </c>
      <c r="F5801" t="e">
        <f>VLOOKUP(C5801,Population!A$1:BG$265,59,FALSE)</f>
        <v>#N/A</v>
      </c>
      <c r="G5801" t="str">
        <f t="shared" si="90"/>
        <v>.</v>
      </c>
    </row>
    <row r="5802" spans="1:7" x14ac:dyDescent="0.4">
      <c r="A5802">
        <v>1</v>
      </c>
      <c r="B5802">
        <v>2018</v>
      </c>
      <c r="C5802" t="s">
        <v>32</v>
      </c>
      <c r="D5802">
        <v>2127</v>
      </c>
      <c r="E5802" t="e">
        <f>VLOOKUP(C5802,GDP!A$1:BG$265,60,FALSE)</f>
        <v>#REF!</v>
      </c>
      <c r="F5802" t="e">
        <f>VLOOKUP(C5802,Population!A$1:BG$265,60,FALSE)</f>
        <v>#REF!</v>
      </c>
      <c r="G5802" t="str">
        <f t="shared" si="90"/>
        <v>.</v>
      </c>
    </row>
    <row r="5803" spans="1:7" x14ac:dyDescent="0.4">
      <c r="A5803">
        <v>2</v>
      </c>
      <c r="B5803">
        <v>2018</v>
      </c>
      <c r="C5803" t="s">
        <v>51</v>
      </c>
      <c r="D5803">
        <v>2114</v>
      </c>
      <c r="E5803" t="e">
        <f>VLOOKUP(C5803,GDP!A$1:BG$265,60,FALSE)</f>
        <v>#REF!</v>
      </c>
      <c r="F5803" t="e">
        <f>VLOOKUP(C5803,Population!A$1:BG$265,60,FALSE)</f>
        <v>#REF!</v>
      </c>
      <c r="G5803" t="str">
        <f t="shared" si="90"/>
        <v>.</v>
      </c>
    </row>
    <row r="5804" spans="1:7" x14ac:dyDescent="0.4">
      <c r="A5804">
        <v>3</v>
      </c>
      <c r="B5804">
        <v>2018</v>
      </c>
      <c r="C5804" t="s">
        <v>43</v>
      </c>
      <c r="D5804">
        <v>2059</v>
      </c>
      <c r="E5804" t="e">
        <f>VLOOKUP(C5804,GDP!A$1:BG$265,60,FALSE)</f>
        <v>#REF!</v>
      </c>
      <c r="F5804" t="e">
        <f>VLOOKUP(C5804,Population!A$1:BG$265,60,FALSE)</f>
        <v>#REF!</v>
      </c>
      <c r="G5804" t="str">
        <f t="shared" si="90"/>
        <v>.</v>
      </c>
    </row>
    <row r="5805" spans="1:7" x14ac:dyDescent="0.4">
      <c r="A5805">
        <v>4</v>
      </c>
      <c r="B5805">
        <v>2018</v>
      </c>
      <c r="C5805" t="s">
        <v>140</v>
      </c>
      <c r="D5805">
        <v>2010</v>
      </c>
      <c r="E5805" t="e">
        <f>VLOOKUP(C5805,GDP!A$1:BG$265,60,FALSE)</f>
        <v>#REF!</v>
      </c>
      <c r="F5805" t="e">
        <f>VLOOKUP(C5805,Population!A$1:BG$265,60,FALSE)</f>
        <v>#REF!</v>
      </c>
      <c r="G5805" t="str">
        <f t="shared" si="90"/>
        <v>.</v>
      </c>
    </row>
    <row r="5806" spans="1:7" x14ac:dyDescent="0.4">
      <c r="A5806">
        <v>5</v>
      </c>
      <c r="B5806">
        <v>2018</v>
      </c>
      <c r="C5806" t="s">
        <v>133</v>
      </c>
      <c r="D5806">
        <v>1964</v>
      </c>
      <c r="E5806" t="e">
        <f>VLOOKUP(C5806,GDP!A$1:BG$265,60,FALSE)</f>
        <v>#REF!</v>
      </c>
      <c r="F5806" t="e">
        <f>VLOOKUP(C5806,Population!A$1:BG$265,60,FALSE)</f>
        <v>#REF!</v>
      </c>
      <c r="G5806" t="str">
        <f t="shared" si="90"/>
        <v>.</v>
      </c>
    </row>
    <row r="5807" spans="1:7" x14ac:dyDescent="0.4">
      <c r="A5807">
        <v>6</v>
      </c>
      <c r="B5807">
        <v>2018</v>
      </c>
      <c r="C5807" t="s">
        <v>81</v>
      </c>
      <c r="D5807">
        <v>1946</v>
      </c>
      <c r="E5807" t="e">
        <f>VLOOKUP(C5807,GDP!A$1:BG$265,60,FALSE)</f>
        <v>#REF!</v>
      </c>
      <c r="F5807" t="e">
        <f>VLOOKUP(C5807,Population!A$1:BG$265,60,FALSE)</f>
        <v>#REF!</v>
      </c>
      <c r="G5807" t="str">
        <f t="shared" si="90"/>
        <v>.</v>
      </c>
    </row>
    <row r="5808" spans="1:7" x14ac:dyDescent="0.4">
      <c r="A5808">
        <v>7</v>
      </c>
      <c r="B5808">
        <v>2018</v>
      </c>
      <c r="C5808" t="s">
        <v>1181</v>
      </c>
      <c r="D5808">
        <v>1943</v>
      </c>
      <c r="E5808" t="e">
        <f>VLOOKUP(C5808,GDP!A$1:BG$265,60,FALSE)</f>
        <v>#REF!</v>
      </c>
      <c r="F5808" t="e">
        <f>VLOOKUP(C5808,Population!A$1:BG$265,60,FALSE)</f>
        <v>#REF!</v>
      </c>
      <c r="G5808" t="str">
        <f t="shared" si="90"/>
        <v>.</v>
      </c>
    </row>
    <row r="5809" spans="1:7" x14ac:dyDescent="0.4">
      <c r="A5809">
        <v>8</v>
      </c>
      <c r="B5809">
        <v>2018</v>
      </c>
      <c r="C5809" t="s">
        <v>467</v>
      </c>
      <c r="D5809">
        <v>1940</v>
      </c>
      <c r="E5809" t="e">
        <f>VLOOKUP(C5809,GDP!A$1:BG$265,60,FALSE)</f>
        <v>#REF!</v>
      </c>
      <c r="F5809" t="e">
        <f>VLOOKUP(C5809,Population!A$1:BG$265,60,FALSE)</f>
        <v>#REF!</v>
      </c>
      <c r="G5809" t="str">
        <f t="shared" si="90"/>
        <v>.</v>
      </c>
    </row>
    <row r="5810" spans="1:7" x14ac:dyDescent="0.4">
      <c r="A5810">
        <v>9</v>
      </c>
      <c r="B5810">
        <v>2018</v>
      </c>
      <c r="C5810" t="s">
        <v>399</v>
      </c>
      <c r="D5810">
        <v>1939</v>
      </c>
      <c r="E5810" t="e">
        <f>VLOOKUP(C5810,GDP!A$1:BG$265,60,FALSE)</f>
        <v>#REF!</v>
      </c>
      <c r="F5810" t="e">
        <f>VLOOKUP(C5810,Population!A$1:BG$265,60,FALSE)</f>
        <v>#REF!</v>
      </c>
      <c r="G5810" t="str">
        <f t="shared" si="90"/>
        <v>.</v>
      </c>
    </row>
    <row r="5811" spans="1:7" x14ac:dyDescent="0.4">
      <c r="A5811">
        <v>10</v>
      </c>
      <c r="B5811">
        <v>2018</v>
      </c>
      <c r="C5811" t="s">
        <v>232</v>
      </c>
      <c r="D5811">
        <v>1914</v>
      </c>
      <c r="E5811" t="e">
        <f>VLOOKUP(C5811,GDP!A$1:BG$265,60,FALSE)</f>
        <v>#REF!</v>
      </c>
      <c r="F5811" t="e">
        <f>VLOOKUP(C5811,Population!A$1:BG$265,60,FALSE)</f>
        <v>#REF!</v>
      </c>
      <c r="G5811" t="str">
        <f t="shared" si="90"/>
        <v>.</v>
      </c>
    </row>
    <row r="5812" spans="1:7" x14ac:dyDescent="0.4">
      <c r="A5812">
        <v>11</v>
      </c>
      <c r="B5812">
        <v>2018</v>
      </c>
      <c r="C5812" t="s">
        <v>118</v>
      </c>
      <c r="D5812">
        <v>1908</v>
      </c>
      <c r="E5812" t="e">
        <f>VLOOKUP(C5812,GDP!A$1:BG$265,60,FALSE)</f>
        <v>#REF!</v>
      </c>
      <c r="F5812" t="e">
        <f>VLOOKUP(C5812,Population!A$1:BG$265,60,FALSE)</f>
        <v>#REF!</v>
      </c>
      <c r="G5812" t="str">
        <f t="shared" si="90"/>
        <v>.</v>
      </c>
    </row>
    <row r="5813" spans="1:7" x14ac:dyDescent="0.4">
      <c r="A5813">
        <v>12</v>
      </c>
      <c r="B5813">
        <v>2018</v>
      </c>
      <c r="C5813" t="s">
        <v>858</v>
      </c>
      <c r="D5813">
        <v>1896</v>
      </c>
      <c r="E5813" t="e">
        <f>VLOOKUP(C5813,GDP!A$1:BG$265,60,FALSE)</f>
        <v>#REF!</v>
      </c>
      <c r="F5813" t="e">
        <f>VLOOKUP(C5813,Population!A$1:BG$265,60,FALSE)</f>
        <v>#REF!</v>
      </c>
      <c r="G5813" t="str">
        <f t="shared" si="90"/>
        <v>.</v>
      </c>
    </row>
    <row r="5814" spans="1:7" x14ac:dyDescent="0.4">
      <c r="A5814">
        <v>13</v>
      </c>
      <c r="B5814">
        <v>2018</v>
      </c>
      <c r="C5814" t="s">
        <v>65</v>
      </c>
      <c r="D5814">
        <v>1895</v>
      </c>
      <c r="E5814" t="e">
        <f>VLOOKUP(C5814,GDP!A$1:BG$265,60,FALSE)</f>
        <v>#REF!</v>
      </c>
      <c r="F5814" t="e">
        <f>VLOOKUP(C5814,Population!A$1:BG$265,60,FALSE)</f>
        <v>#REF!</v>
      </c>
      <c r="G5814" t="str">
        <f t="shared" si="90"/>
        <v>.</v>
      </c>
    </row>
    <row r="5815" spans="1:7" x14ac:dyDescent="0.4">
      <c r="A5815">
        <v>14</v>
      </c>
      <c r="B5815">
        <v>2018</v>
      </c>
      <c r="C5815" t="s">
        <v>147</v>
      </c>
      <c r="D5815">
        <v>1891</v>
      </c>
      <c r="E5815" t="e">
        <f>VLOOKUP(C5815,GDP!A$1:BG$265,60,FALSE)</f>
        <v>#REF!</v>
      </c>
      <c r="F5815" t="e">
        <f>VLOOKUP(C5815,Population!A$1:BG$265,60,FALSE)</f>
        <v>#REF!</v>
      </c>
      <c r="G5815" t="str">
        <f t="shared" si="90"/>
        <v>.</v>
      </c>
    </row>
    <row r="5816" spans="1:7" x14ac:dyDescent="0.4">
      <c r="A5816">
        <v>15</v>
      </c>
      <c r="B5816">
        <v>2018</v>
      </c>
      <c r="C5816" t="s">
        <v>60</v>
      </c>
      <c r="D5816">
        <v>1890</v>
      </c>
      <c r="E5816" t="e">
        <f>VLOOKUP(C5816,GDP!A$1:BG$265,60,FALSE)</f>
        <v>#REF!</v>
      </c>
      <c r="F5816" t="e">
        <f>VLOOKUP(C5816,Population!A$1:BG$265,60,FALSE)</f>
        <v>#REF!</v>
      </c>
      <c r="G5816" t="str">
        <f t="shared" si="90"/>
        <v>.</v>
      </c>
    </row>
    <row r="5817" spans="1:7" x14ac:dyDescent="0.4">
      <c r="A5817">
        <v>16</v>
      </c>
      <c r="B5817">
        <v>2018</v>
      </c>
      <c r="C5817" t="s">
        <v>117</v>
      </c>
      <c r="D5817">
        <v>1879</v>
      </c>
      <c r="E5817" t="e">
        <f>VLOOKUP(C5817,GDP!A$1:BG$265,60,FALSE)</f>
        <v>#REF!</v>
      </c>
      <c r="F5817" t="e">
        <f>VLOOKUP(C5817,Population!A$1:BG$265,60,FALSE)</f>
        <v>#REF!</v>
      </c>
      <c r="G5817" t="str">
        <f t="shared" si="90"/>
        <v>.</v>
      </c>
    </row>
    <row r="5818" spans="1:7" x14ac:dyDescent="0.4">
      <c r="A5818">
        <v>17</v>
      </c>
      <c r="B5818">
        <v>2018</v>
      </c>
      <c r="C5818" t="s">
        <v>70</v>
      </c>
      <c r="D5818">
        <v>1869</v>
      </c>
      <c r="E5818" t="e">
        <f>VLOOKUP(C5818,GDP!A$1:BG$265,60,FALSE)</f>
        <v>#REF!</v>
      </c>
      <c r="F5818" t="e">
        <f>VLOOKUP(C5818,Population!A$1:BG$265,60,FALSE)</f>
        <v>#REF!</v>
      </c>
      <c r="G5818" t="str">
        <f t="shared" si="90"/>
        <v>.</v>
      </c>
    </row>
    <row r="5819" spans="1:7" x14ac:dyDescent="0.4">
      <c r="A5819">
        <v>18</v>
      </c>
      <c r="B5819">
        <v>2018</v>
      </c>
      <c r="C5819" t="s">
        <v>126</v>
      </c>
      <c r="D5819">
        <v>1865</v>
      </c>
      <c r="E5819" t="e">
        <f>VLOOKUP(C5819,GDP!A$1:BG$265,60,FALSE)</f>
        <v>#REF!</v>
      </c>
      <c r="F5819" t="e">
        <f>VLOOKUP(C5819,Population!A$1:BG$265,60,FALSE)</f>
        <v>#REF!</v>
      </c>
      <c r="G5819" t="str">
        <f t="shared" si="90"/>
        <v>.</v>
      </c>
    </row>
    <row r="5820" spans="1:7" x14ac:dyDescent="0.4">
      <c r="A5820">
        <v>19</v>
      </c>
      <c r="B5820">
        <v>2018</v>
      </c>
      <c r="C5820" t="s">
        <v>33</v>
      </c>
      <c r="D5820">
        <v>1829</v>
      </c>
      <c r="E5820" t="e">
        <f>VLOOKUP(C5820,GDP!A$1:BG$265,60,FALSE)</f>
        <v>#REF!</v>
      </c>
      <c r="F5820" t="e">
        <f>VLOOKUP(C5820,Population!A$1:BG$265,60,FALSE)</f>
        <v>#REF!</v>
      </c>
      <c r="G5820" t="str">
        <f t="shared" si="90"/>
        <v>.</v>
      </c>
    </row>
    <row r="5821" spans="1:7" x14ac:dyDescent="0.4">
      <c r="A5821">
        <v>20</v>
      </c>
      <c r="B5821">
        <v>2018</v>
      </c>
      <c r="C5821" t="s">
        <v>678</v>
      </c>
      <c r="D5821">
        <v>1816</v>
      </c>
      <c r="E5821" t="e">
        <f>VLOOKUP(C5821,GDP!A$1:BG$265,60,FALSE)</f>
        <v>#REF!</v>
      </c>
      <c r="F5821" t="e">
        <f>VLOOKUP(C5821,Population!A$1:BG$265,60,FALSE)</f>
        <v>#REF!</v>
      </c>
      <c r="G5821" t="str">
        <f t="shared" si="90"/>
        <v>.</v>
      </c>
    </row>
    <row r="5822" spans="1:7" x14ac:dyDescent="0.4">
      <c r="A5822">
        <v>21</v>
      </c>
      <c r="B5822">
        <v>2018</v>
      </c>
      <c r="C5822" t="s">
        <v>199</v>
      </c>
      <c r="D5822">
        <v>1783</v>
      </c>
      <c r="E5822" t="e">
        <f>VLOOKUP(C5822,GDP!A$1:BG$265,60,FALSE)</f>
        <v>#REF!</v>
      </c>
      <c r="F5822" t="e">
        <f>VLOOKUP(C5822,Population!A$1:BG$265,60,FALSE)</f>
        <v>#REF!</v>
      </c>
      <c r="G5822" t="str">
        <f t="shared" si="90"/>
        <v>.</v>
      </c>
    </row>
    <row r="5823" spans="1:7" x14ac:dyDescent="0.4">
      <c r="A5823">
        <v>22</v>
      </c>
      <c r="B5823">
        <v>2018</v>
      </c>
      <c r="C5823" t="s">
        <v>351</v>
      </c>
      <c r="D5823">
        <v>1777</v>
      </c>
      <c r="E5823" t="e">
        <f>VLOOKUP(C5823,GDP!A$1:BG$265,60,FALSE)</f>
        <v>#N/A</v>
      </c>
      <c r="F5823" t="e">
        <f>VLOOKUP(C5823,Population!A$1:BG$265,60,FALSE)</f>
        <v>#N/A</v>
      </c>
      <c r="G5823" t="str">
        <f t="shared" si="90"/>
        <v>.</v>
      </c>
    </row>
    <row r="5824" spans="1:7" x14ac:dyDescent="0.4">
      <c r="A5824">
        <v>23</v>
      </c>
      <c r="B5824">
        <v>2018</v>
      </c>
      <c r="C5824" t="s">
        <v>1607</v>
      </c>
      <c r="D5824">
        <v>1772</v>
      </c>
      <c r="E5824" t="e">
        <f>VLOOKUP(C5824,GDP!A$1:BG$265,60,FALSE)</f>
        <v>#REF!</v>
      </c>
      <c r="F5824" t="e">
        <f>VLOOKUP(C5824,Population!A$1:BG$265,60,FALSE)</f>
        <v>#REF!</v>
      </c>
      <c r="G5824" t="str">
        <f t="shared" si="90"/>
        <v>.</v>
      </c>
    </row>
    <row r="5825" spans="1:7" x14ac:dyDescent="0.4">
      <c r="A5825">
        <v>24</v>
      </c>
      <c r="B5825">
        <v>2018</v>
      </c>
      <c r="C5825" t="s">
        <v>2109</v>
      </c>
      <c r="D5825">
        <v>1764</v>
      </c>
      <c r="E5825" t="e">
        <f>VLOOKUP(C5825,GDP!A$1:BG$265,60,FALSE)</f>
        <v>#REF!</v>
      </c>
      <c r="F5825" t="e">
        <f>VLOOKUP(C5825,Population!A$1:BG$265,60,FALSE)</f>
        <v>#REF!</v>
      </c>
      <c r="G5825" t="str">
        <f t="shared" si="90"/>
        <v>.</v>
      </c>
    </row>
    <row r="5826" spans="1:7" x14ac:dyDescent="0.4">
      <c r="A5826">
        <v>25</v>
      </c>
      <c r="B5826">
        <v>2018</v>
      </c>
      <c r="C5826" t="s">
        <v>1261</v>
      </c>
      <c r="D5826">
        <v>1764</v>
      </c>
      <c r="E5826" t="e">
        <f>VLOOKUP(C5826,GDP!A$1:BG$265,60,FALSE)</f>
        <v>#REF!</v>
      </c>
      <c r="F5826" t="e">
        <f>VLOOKUP(C5826,Population!A$1:BG$265,60,FALSE)</f>
        <v>#REF!</v>
      </c>
      <c r="G5826" t="str">
        <f t="shared" si="90"/>
        <v>.</v>
      </c>
    </row>
    <row r="5827" spans="1:7" x14ac:dyDescent="0.4">
      <c r="A5827">
        <v>26</v>
      </c>
      <c r="B5827">
        <v>2018</v>
      </c>
      <c r="C5827" t="s">
        <v>2255</v>
      </c>
      <c r="D5827">
        <v>1757</v>
      </c>
      <c r="E5827" t="e">
        <f>VLOOKUP(C5827,GDP!A$1:BG$265,60,FALSE)</f>
        <v>#REF!</v>
      </c>
      <c r="F5827" t="e">
        <f>VLOOKUP(C5827,Population!A$1:BG$265,60,FALSE)</f>
        <v>#REF!</v>
      </c>
      <c r="G5827" t="str">
        <f t="shared" ref="G5827:G5890" si="91">IFERROR(IF(E5827*F5827=0,".",E5827/F5827),".")</f>
        <v>.</v>
      </c>
    </row>
    <row r="5828" spans="1:7" x14ac:dyDescent="0.4">
      <c r="A5828">
        <v>27</v>
      </c>
      <c r="B5828">
        <v>2018</v>
      </c>
      <c r="C5828" t="s">
        <v>1629</v>
      </c>
      <c r="D5828">
        <v>1752</v>
      </c>
      <c r="E5828" t="e">
        <f>VLOOKUP(C5828,GDP!A$1:BG$265,60,FALSE)</f>
        <v>#REF!</v>
      </c>
      <c r="F5828" t="e">
        <f>VLOOKUP(C5828,Population!A$1:BG$265,60,FALSE)</f>
        <v>#REF!</v>
      </c>
      <c r="G5828" t="str">
        <f t="shared" si="91"/>
        <v>.</v>
      </c>
    </row>
    <row r="5829" spans="1:7" x14ac:dyDescent="0.4">
      <c r="A5829">
        <v>28</v>
      </c>
      <c r="B5829">
        <v>2018</v>
      </c>
      <c r="C5829" t="s">
        <v>1509</v>
      </c>
      <c r="D5829">
        <v>1751</v>
      </c>
      <c r="E5829" t="e">
        <f>VLOOKUP(C5829,GDP!A$1:BG$265,60,FALSE)</f>
        <v>#REF!</v>
      </c>
      <c r="F5829" t="e">
        <f>VLOOKUP(C5829,Population!A$1:BG$265,60,FALSE)</f>
        <v>#REF!</v>
      </c>
      <c r="G5829" t="str">
        <f t="shared" si="91"/>
        <v>.</v>
      </c>
    </row>
    <row r="5830" spans="1:7" x14ac:dyDescent="0.4">
      <c r="A5830">
        <v>29</v>
      </c>
      <c r="B5830">
        <v>2018</v>
      </c>
      <c r="C5830" t="s">
        <v>1312</v>
      </c>
      <c r="D5830">
        <v>1747</v>
      </c>
      <c r="E5830" t="e">
        <f>VLOOKUP(C5830,GDP!A$1:BG$265,60,FALSE)</f>
        <v>#REF!</v>
      </c>
      <c r="F5830" t="e">
        <f>VLOOKUP(C5830,Population!A$1:BG$265,60,FALSE)</f>
        <v>#REF!</v>
      </c>
      <c r="G5830" t="str">
        <f t="shared" si="91"/>
        <v>.</v>
      </c>
    </row>
    <row r="5831" spans="1:7" x14ac:dyDescent="0.4">
      <c r="A5831">
        <v>30</v>
      </c>
      <c r="B5831">
        <v>2018</v>
      </c>
      <c r="C5831" t="s">
        <v>1943</v>
      </c>
      <c r="D5831">
        <v>1745</v>
      </c>
      <c r="E5831" t="e">
        <f>VLOOKUP(C5831,GDP!A$1:BG$265,60,FALSE)</f>
        <v>#REF!</v>
      </c>
      <c r="F5831" t="e">
        <f>VLOOKUP(C5831,Population!A$1:BG$265,60,FALSE)</f>
        <v>#REF!</v>
      </c>
      <c r="G5831" t="str">
        <f t="shared" si="91"/>
        <v>.</v>
      </c>
    </row>
    <row r="5832" spans="1:7" x14ac:dyDescent="0.4">
      <c r="A5832">
        <v>31</v>
      </c>
      <c r="B5832">
        <v>2018</v>
      </c>
      <c r="C5832" t="s">
        <v>100</v>
      </c>
      <c r="D5832">
        <v>1742</v>
      </c>
      <c r="E5832" t="e">
        <f>VLOOKUP(C5832,GDP!A$1:BG$265,60,FALSE)</f>
        <v>#REF!</v>
      </c>
      <c r="F5832" t="e">
        <f>VLOOKUP(C5832,Population!A$1:BG$265,60,FALSE)</f>
        <v>#REF!</v>
      </c>
      <c r="G5832" t="str">
        <f t="shared" si="91"/>
        <v>.</v>
      </c>
    </row>
    <row r="5833" spans="1:7" x14ac:dyDescent="0.4">
      <c r="A5833">
        <v>32</v>
      </c>
      <c r="B5833">
        <v>2018</v>
      </c>
      <c r="C5833" t="s">
        <v>2284</v>
      </c>
      <c r="D5833">
        <v>1738</v>
      </c>
      <c r="E5833" t="e">
        <f>VLOOKUP(C5833,GDP!A$1:BG$265,60,FALSE)</f>
        <v>#REF!</v>
      </c>
      <c r="F5833" t="e">
        <f>VLOOKUP(C5833,Population!A$1:BG$265,60,FALSE)</f>
        <v>#REF!</v>
      </c>
      <c r="G5833" t="str">
        <f t="shared" si="91"/>
        <v>.</v>
      </c>
    </row>
    <row r="5834" spans="1:7" x14ac:dyDescent="0.4">
      <c r="A5834">
        <v>33</v>
      </c>
      <c r="B5834">
        <v>2018</v>
      </c>
      <c r="C5834" t="s">
        <v>2002</v>
      </c>
      <c r="D5834">
        <v>1729</v>
      </c>
      <c r="E5834" t="e">
        <f>VLOOKUP(C5834,GDP!A$1:BG$265,60,FALSE)</f>
        <v>#REF!</v>
      </c>
      <c r="F5834" t="e">
        <f>VLOOKUP(C5834,Population!A$1:BG$265,60,FALSE)</f>
        <v>#REF!</v>
      </c>
      <c r="G5834" t="str">
        <f t="shared" si="91"/>
        <v>.</v>
      </c>
    </row>
    <row r="5835" spans="1:7" x14ac:dyDescent="0.4">
      <c r="A5835">
        <v>34</v>
      </c>
      <c r="B5835">
        <v>2018</v>
      </c>
      <c r="C5835" t="s">
        <v>77</v>
      </c>
      <c r="D5835">
        <v>1728</v>
      </c>
      <c r="E5835" t="e">
        <f>VLOOKUP(C5835,GDP!A$1:BG$265,60,FALSE)</f>
        <v>#REF!</v>
      </c>
      <c r="F5835" t="e">
        <f>VLOOKUP(C5835,Population!A$1:BG$265,60,FALSE)</f>
        <v>#REF!</v>
      </c>
      <c r="G5835" t="str">
        <f t="shared" si="91"/>
        <v>.</v>
      </c>
    </row>
    <row r="5836" spans="1:7" x14ac:dyDescent="0.4">
      <c r="A5836">
        <v>34</v>
      </c>
      <c r="B5836">
        <v>2018</v>
      </c>
      <c r="C5836" t="s">
        <v>295</v>
      </c>
      <c r="D5836">
        <v>1728</v>
      </c>
      <c r="E5836" t="e">
        <f>VLOOKUP(C5836,GDP!A$1:BG$265,60,FALSE)</f>
        <v>#REF!</v>
      </c>
      <c r="F5836" t="e">
        <f>VLOOKUP(C5836,Population!A$1:BG$265,60,FALSE)</f>
        <v>#REF!</v>
      </c>
      <c r="G5836" t="str">
        <f t="shared" si="91"/>
        <v>.</v>
      </c>
    </row>
    <row r="5837" spans="1:7" x14ac:dyDescent="0.4">
      <c r="A5837">
        <v>36</v>
      </c>
      <c r="B5837">
        <v>2018</v>
      </c>
      <c r="C5837" t="s">
        <v>59</v>
      </c>
      <c r="D5837">
        <v>1727</v>
      </c>
      <c r="E5837" t="e">
        <f>VLOOKUP(C5837,GDP!A$1:BG$265,60,FALSE)</f>
        <v>#REF!</v>
      </c>
      <c r="F5837" t="e">
        <f>VLOOKUP(C5837,Population!A$1:BG$265,60,FALSE)</f>
        <v>#REF!</v>
      </c>
      <c r="G5837" t="str">
        <f t="shared" si="91"/>
        <v>.</v>
      </c>
    </row>
    <row r="5838" spans="1:7" x14ac:dyDescent="0.4">
      <c r="A5838">
        <v>37</v>
      </c>
      <c r="B5838">
        <v>2018</v>
      </c>
      <c r="C5838" t="s">
        <v>934</v>
      </c>
      <c r="D5838">
        <v>1726</v>
      </c>
      <c r="E5838" t="e">
        <f>VLOOKUP(C5838,GDP!A$1:BG$265,60,FALSE)</f>
        <v>#REF!</v>
      </c>
      <c r="F5838" t="e">
        <f>VLOOKUP(C5838,Population!A$1:BG$265,60,FALSE)</f>
        <v>#REF!</v>
      </c>
      <c r="G5838" t="str">
        <f t="shared" si="91"/>
        <v>.</v>
      </c>
    </row>
    <row r="5839" spans="1:7" x14ac:dyDescent="0.4">
      <c r="A5839">
        <v>38</v>
      </c>
      <c r="B5839">
        <v>2018</v>
      </c>
      <c r="C5839" t="s">
        <v>2073</v>
      </c>
      <c r="D5839">
        <v>1721</v>
      </c>
      <c r="E5839" t="e">
        <f>VLOOKUP(C5839,GDP!A$1:BG$265,60,FALSE)</f>
        <v>#REF!</v>
      </c>
      <c r="F5839" t="e">
        <f>VLOOKUP(C5839,Population!A$1:BG$265,60,FALSE)</f>
        <v>#REF!</v>
      </c>
      <c r="G5839" t="str">
        <f t="shared" si="91"/>
        <v>.</v>
      </c>
    </row>
    <row r="5840" spans="1:7" x14ac:dyDescent="0.4">
      <c r="A5840">
        <v>39</v>
      </c>
      <c r="B5840">
        <v>2018</v>
      </c>
      <c r="C5840" t="s">
        <v>522</v>
      </c>
      <c r="D5840">
        <v>1720</v>
      </c>
      <c r="E5840" t="e">
        <f>VLOOKUP(C5840,GDP!A$1:BG$265,60,FALSE)</f>
        <v>#REF!</v>
      </c>
      <c r="F5840" t="e">
        <f>VLOOKUP(C5840,Population!A$1:BG$265,60,FALSE)</f>
        <v>#REF!</v>
      </c>
      <c r="G5840" t="str">
        <f t="shared" si="91"/>
        <v>.</v>
      </c>
    </row>
    <row r="5841" spans="1:7" x14ac:dyDescent="0.4">
      <c r="A5841">
        <v>40</v>
      </c>
      <c r="B5841">
        <v>2018</v>
      </c>
      <c r="C5841" t="s">
        <v>1485</v>
      </c>
      <c r="D5841">
        <v>1713</v>
      </c>
      <c r="E5841" t="e">
        <f>VLOOKUP(C5841,GDP!A$1:BG$265,60,FALSE)</f>
        <v>#REF!</v>
      </c>
      <c r="F5841" t="e">
        <f>VLOOKUP(C5841,Population!A$1:BG$265,60,FALSE)</f>
        <v>#REF!</v>
      </c>
      <c r="G5841" t="str">
        <f t="shared" si="91"/>
        <v>.</v>
      </c>
    </row>
    <row r="5842" spans="1:7" x14ac:dyDescent="0.4">
      <c r="A5842">
        <v>40</v>
      </c>
      <c r="B5842">
        <v>2018</v>
      </c>
      <c r="C5842" t="s">
        <v>565</v>
      </c>
      <c r="D5842">
        <v>1713</v>
      </c>
      <c r="E5842" t="e">
        <f>VLOOKUP(C5842,GDP!A$1:BG$265,60,FALSE)</f>
        <v>#REF!</v>
      </c>
      <c r="F5842" t="e">
        <f>VLOOKUP(C5842,Population!A$1:BG$265,60,FALSE)</f>
        <v>#REF!</v>
      </c>
      <c r="G5842" t="str">
        <f t="shared" si="91"/>
        <v>.</v>
      </c>
    </row>
    <row r="5843" spans="1:7" x14ac:dyDescent="0.4">
      <c r="A5843">
        <v>42</v>
      </c>
      <c r="B5843">
        <v>2018</v>
      </c>
      <c r="C5843" t="s">
        <v>281</v>
      </c>
      <c r="D5843">
        <v>1709</v>
      </c>
      <c r="E5843" t="e">
        <f>VLOOKUP(C5843,GDP!A$1:BG$265,60,FALSE)</f>
        <v>#N/A</v>
      </c>
      <c r="F5843" t="e">
        <f>VLOOKUP(C5843,Population!A$1:BG$265,60,FALSE)</f>
        <v>#N/A</v>
      </c>
      <c r="G5843" t="str">
        <f t="shared" si="91"/>
        <v>.</v>
      </c>
    </row>
    <row r="5844" spans="1:7" x14ac:dyDescent="0.4">
      <c r="A5844">
        <v>43</v>
      </c>
      <c r="B5844">
        <v>2018</v>
      </c>
      <c r="C5844" t="s">
        <v>2003</v>
      </c>
      <c r="D5844">
        <v>1708</v>
      </c>
      <c r="E5844" t="e">
        <f>VLOOKUP(C5844,GDP!A$1:BG$265,60,FALSE)</f>
        <v>#REF!</v>
      </c>
      <c r="F5844" t="e">
        <f>VLOOKUP(C5844,Population!A$1:BG$265,60,FALSE)</f>
        <v>#REF!</v>
      </c>
      <c r="G5844" t="str">
        <f t="shared" si="91"/>
        <v>.</v>
      </c>
    </row>
    <row r="5845" spans="1:7" x14ac:dyDescent="0.4">
      <c r="A5845">
        <v>44</v>
      </c>
      <c r="B5845">
        <v>2018</v>
      </c>
      <c r="C5845" t="s">
        <v>1064</v>
      </c>
      <c r="D5845">
        <v>1702</v>
      </c>
      <c r="E5845" t="e">
        <f>VLOOKUP(C5845,GDP!A$1:BG$265,60,FALSE)</f>
        <v>#REF!</v>
      </c>
      <c r="F5845" t="e">
        <f>VLOOKUP(C5845,Population!A$1:BG$265,60,FALSE)</f>
        <v>#REF!</v>
      </c>
      <c r="G5845" t="str">
        <f t="shared" si="91"/>
        <v>.</v>
      </c>
    </row>
    <row r="5846" spans="1:7" x14ac:dyDescent="0.4">
      <c r="A5846">
        <v>45</v>
      </c>
      <c r="B5846">
        <v>2018</v>
      </c>
      <c r="C5846" t="s">
        <v>1170</v>
      </c>
      <c r="D5846">
        <v>1699</v>
      </c>
      <c r="E5846" t="e">
        <f>VLOOKUP(C5846,GDP!A$1:BG$265,60,FALSE)</f>
        <v>#REF!</v>
      </c>
      <c r="F5846" t="e">
        <f>VLOOKUP(C5846,Population!A$1:BG$265,60,FALSE)</f>
        <v>#REF!</v>
      </c>
      <c r="G5846" t="str">
        <f t="shared" si="91"/>
        <v>.</v>
      </c>
    </row>
    <row r="5847" spans="1:7" x14ac:dyDescent="0.4">
      <c r="A5847">
        <v>46</v>
      </c>
      <c r="B5847">
        <v>2018</v>
      </c>
      <c r="C5847" t="s">
        <v>2002</v>
      </c>
      <c r="D5847">
        <v>1676</v>
      </c>
      <c r="E5847" t="e">
        <f>VLOOKUP(C5847,GDP!A$1:BG$265,60,FALSE)</f>
        <v>#REF!</v>
      </c>
      <c r="F5847" t="e">
        <f>VLOOKUP(C5847,Population!A$1:BG$265,60,FALSE)</f>
        <v>#REF!</v>
      </c>
      <c r="G5847" t="str">
        <f t="shared" si="91"/>
        <v>.</v>
      </c>
    </row>
    <row r="5848" spans="1:7" x14ac:dyDescent="0.4">
      <c r="A5848">
        <v>47</v>
      </c>
      <c r="B5848">
        <v>2018</v>
      </c>
      <c r="C5848" t="s">
        <v>637</v>
      </c>
      <c r="D5848">
        <v>1662</v>
      </c>
      <c r="E5848" t="e">
        <f>VLOOKUP(C5848,GDP!A$1:BG$265,60,FALSE)</f>
        <v>#REF!</v>
      </c>
      <c r="F5848" t="e">
        <f>VLOOKUP(C5848,Population!A$1:BG$265,60,FALSE)</f>
        <v>#REF!</v>
      </c>
      <c r="G5848" t="str">
        <f t="shared" si="91"/>
        <v>.</v>
      </c>
    </row>
    <row r="5849" spans="1:7" x14ac:dyDescent="0.4">
      <c r="A5849">
        <v>48</v>
      </c>
      <c r="B5849">
        <v>2018</v>
      </c>
      <c r="C5849" t="s">
        <v>74</v>
      </c>
      <c r="D5849">
        <v>1661</v>
      </c>
      <c r="E5849" t="e">
        <f>VLOOKUP(C5849,GDP!A$1:BG$265,60,FALSE)</f>
        <v>#REF!</v>
      </c>
      <c r="F5849" t="e">
        <f>VLOOKUP(C5849,Population!A$1:BG$265,60,FALSE)</f>
        <v>#REF!</v>
      </c>
      <c r="G5849" t="str">
        <f t="shared" si="91"/>
        <v>.</v>
      </c>
    </row>
    <row r="5850" spans="1:7" x14ac:dyDescent="0.4">
      <c r="A5850">
        <v>49</v>
      </c>
      <c r="B5850">
        <v>2018</v>
      </c>
      <c r="C5850" t="s">
        <v>1060</v>
      </c>
      <c r="D5850">
        <v>1646</v>
      </c>
      <c r="E5850" t="e">
        <f>VLOOKUP(C5850,GDP!A$1:BG$265,60,FALSE)</f>
        <v>#REF!</v>
      </c>
      <c r="F5850" t="e">
        <f>VLOOKUP(C5850,Population!A$1:BG$265,60,FALSE)</f>
        <v>#REF!</v>
      </c>
      <c r="G5850" t="str">
        <f t="shared" si="91"/>
        <v>.</v>
      </c>
    </row>
    <row r="5851" spans="1:7" x14ac:dyDescent="0.4">
      <c r="A5851">
        <v>50</v>
      </c>
      <c r="B5851">
        <v>2018</v>
      </c>
      <c r="C5851" t="s">
        <v>1492</v>
      </c>
      <c r="D5851">
        <v>1645</v>
      </c>
      <c r="E5851" t="e">
        <f>VLOOKUP(C5851,GDP!A$1:BG$265,60,FALSE)</f>
        <v>#REF!</v>
      </c>
      <c r="F5851" t="e">
        <f>VLOOKUP(C5851,Population!A$1:BG$265,60,FALSE)</f>
        <v>#REF!</v>
      </c>
      <c r="G5851" t="str">
        <f t="shared" si="91"/>
        <v>.</v>
      </c>
    </row>
    <row r="5852" spans="1:7" x14ac:dyDescent="0.4">
      <c r="A5852">
        <v>51</v>
      </c>
      <c r="B5852">
        <v>2018</v>
      </c>
      <c r="C5852" t="s">
        <v>709</v>
      </c>
      <c r="D5852">
        <v>1644</v>
      </c>
      <c r="E5852" t="e">
        <f>VLOOKUP(C5852,GDP!A$1:BG$265,60,FALSE)</f>
        <v>#REF!</v>
      </c>
      <c r="F5852" t="e">
        <f>VLOOKUP(C5852,Population!A$1:BG$265,60,FALSE)</f>
        <v>#REF!</v>
      </c>
      <c r="G5852" t="str">
        <f t="shared" si="91"/>
        <v>.</v>
      </c>
    </row>
    <row r="5853" spans="1:7" x14ac:dyDescent="0.4">
      <c r="A5853">
        <v>52</v>
      </c>
      <c r="B5853">
        <v>2018</v>
      </c>
      <c r="C5853" t="s">
        <v>192</v>
      </c>
      <c r="D5853">
        <v>1640</v>
      </c>
      <c r="E5853" t="e">
        <f>VLOOKUP(C5853,GDP!A$1:BG$265,60,FALSE)</f>
        <v>#REF!</v>
      </c>
      <c r="F5853" t="e">
        <f>VLOOKUP(C5853,Population!A$1:BG$265,60,FALSE)</f>
        <v>#REF!</v>
      </c>
      <c r="G5853" t="str">
        <f t="shared" si="91"/>
        <v>.</v>
      </c>
    </row>
    <row r="5854" spans="1:7" x14ac:dyDescent="0.4">
      <c r="A5854">
        <v>53</v>
      </c>
      <c r="B5854">
        <v>2018</v>
      </c>
      <c r="C5854" t="s">
        <v>1302</v>
      </c>
      <c r="D5854">
        <v>1626</v>
      </c>
      <c r="E5854" t="e">
        <f>VLOOKUP(C5854,GDP!A$1:BG$265,60,FALSE)</f>
        <v>#REF!</v>
      </c>
      <c r="F5854" t="e">
        <f>VLOOKUP(C5854,Population!A$1:BG$265,60,FALSE)</f>
        <v>#REF!</v>
      </c>
      <c r="G5854" t="str">
        <f t="shared" si="91"/>
        <v>.</v>
      </c>
    </row>
    <row r="5855" spans="1:7" x14ac:dyDescent="0.4">
      <c r="A5855">
        <v>54</v>
      </c>
      <c r="B5855">
        <v>2018</v>
      </c>
      <c r="C5855" t="s">
        <v>410</v>
      </c>
      <c r="D5855">
        <v>1615</v>
      </c>
      <c r="E5855" t="e">
        <f>VLOOKUP(C5855,GDP!A$1:BG$265,60,FALSE)</f>
        <v>#REF!</v>
      </c>
      <c r="F5855" t="e">
        <f>VLOOKUP(C5855,Population!A$1:BG$265,60,FALSE)</f>
        <v>#REF!</v>
      </c>
      <c r="G5855" t="str">
        <f t="shared" si="91"/>
        <v>.</v>
      </c>
    </row>
    <row r="5856" spans="1:7" x14ac:dyDescent="0.4">
      <c r="A5856">
        <v>55</v>
      </c>
      <c r="B5856">
        <v>2018</v>
      </c>
      <c r="C5856" t="s">
        <v>2282</v>
      </c>
      <c r="D5856">
        <v>1606</v>
      </c>
      <c r="E5856" t="e">
        <f>VLOOKUP(C5856,GDP!A$1:BG$265,60,FALSE)</f>
        <v>#REF!</v>
      </c>
      <c r="F5856" t="e">
        <f>VLOOKUP(C5856,Population!A$1:BG$265,60,FALSE)</f>
        <v>#REF!</v>
      </c>
      <c r="G5856" t="str">
        <f t="shared" si="91"/>
        <v>.</v>
      </c>
    </row>
    <row r="5857" spans="1:7" x14ac:dyDescent="0.4">
      <c r="A5857">
        <v>56</v>
      </c>
      <c r="B5857">
        <v>2018</v>
      </c>
      <c r="C5857" t="s">
        <v>1976</v>
      </c>
      <c r="D5857">
        <v>1605</v>
      </c>
      <c r="E5857" t="e">
        <f>VLOOKUP(C5857,GDP!A$1:BG$265,60,FALSE)</f>
        <v>#REF!</v>
      </c>
      <c r="F5857" t="e">
        <f>VLOOKUP(C5857,Population!A$1:BG$265,60,FALSE)</f>
        <v>#REF!</v>
      </c>
      <c r="G5857" t="str">
        <f t="shared" si="91"/>
        <v>.</v>
      </c>
    </row>
    <row r="5858" spans="1:7" x14ac:dyDescent="0.4">
      <c r="A5858">
        <v>57</v>
      </c>
      <c r="B5858">
        <v>2018</v>
      </c>
      <c r="C5858" t="s">
        <v>1955</v>
      </c>
      <c r="D5858">
        <v>1601</v>
      </c>
      <c r="E5858" t="e">
        <f>VLOOKUP(C5858,GDP!A$1:BG$265,60,FALSE)</f>
        <v>#REF!</v>
      </c>
      <c r="F5858" t="e">
        <f>VLOOKUP(C5858,Population!A$1:BG$265,60,FALSE)</f>
        <v>#REF!</v>
      </c>
      <c r="G5858" t="str">
        <f t="shared" si="91"/>
        <v>.</v>
      </c>
    </row>
    <row r="5859" spans="1:7" x14ac:dyDescent="0.4">
      <c r="A5859">
        <v>58</v>
      </c>
      <c r="B5859">
        <v>2018</v>
      </c>
      <c r="C5859" t="s">
        <v>2110</v>
      </c>
      <c r="D5859">
        <v>1599</v>
      </c>
      <c r="E5859" t="e">
        <f>VLOOKUP(C5859,GDP!A$1:BG$265,60,FALSE)</f>
        <v>#REF!</v>
      </c>
      <c r="F5859" t="e">
        <f>VLOOKUP(C5859,Population!A$1:BG$265,60,FALSE)</f>
        <v>#REF!</v>
      </c>
      <c r="G5859" t="str">
        <f t="shared" si="91"/>
        <v>.</v>
      </c>
    </row>
    <row r="5860" spans="1:7" x14ac:dyDescent="0.4">
      <c r="A5860">
        <v>59</v>
      </c>
      <c r="B5860">
        <v>2018</v>
      </c>
      <c r="C5860" t="s">
        <v>1939</v>
      </c>
      <c r="D5860">
        <v>1598</v>
      </c>
      <c r="E5860" t="e">
        <f>VLOOKUP(C5860,GDP!A$1:BG$265,60,FALSE)</f>
        <v>#REF!</v>
      </c>
      <c r="F5860" t="e">
        <f>VLOOKUP(C5860,Population!A$1:BG$265,60,FALSE)</f>
        <v>#REF!</v>
      </c>
      <c r="G5860" t="str">
        <f t="shared" si="91"/>
        <v>.</v>
      </c>
    </row>
    <row r="5861" spans="1:7" x14ac:dyDescent="0.4">
      <c r="A5861">
        <v>60</v>
      </c>
      <c r="B5861">
        <v>2018</v>
      </c>
      <c r="C5861" t="s">
        <v>2042</v>
      </c>
      <c r="D5861">
        <v>1597</v>
      </c>
      <c r="E5861" t="e">
        <f>VLOOKUP(C5861,GDP!A$1:BG$265,60,FALSE)</f>
        <v>#REF!</v>
      </c>
      <c r="F5861" t="e">
        <f>VLOOKUP(C5861,Population!A$1:BG$265,60,FALSE)</f>
        <v>#REF!</v>
      </c>
      <c r="G5861" t="str">
        <f t="shared" si="91"/>
        <v>.</v>
      </c>
    </row>
    <row r="5862" spans="1:7" x14ac:dyDescent="0.4">
      <c r="A5862">
        <v>61</v>
      </c>
      <c r="B5862">
        <v>2018</v>
      </c>
      <c r="C5862" t="s">
        <v>2061</v>
      </c>
      <c r="D5862">
        <v>1596</v>
      </c>
      <c r="E5862" t="e">
        <f>VLOOKUP(C5862,GDP!A$1:BG$265,60,FALSE)</f>
        <v>#REF!</v>
      </c>
      <c r="F5862" t="e">
        <f>VLOOKUP(C5862,Population!A$1:BG$265,60,FALSE)</f>
        <v>#REF!</v>
      </c>
      <c r="G5862" t="str">
        <f t="shared" si="91"/>
        <v>.</v>
      </c>
    </row>
    <row r="5863" spans="1:7" x14ac:dyDescent="0.4">
      <c r="A5863">
        <v>62</v>
      </c>
      <c r="B5863">
        <v>2018</v>
      </c>
      <c r="C5863" t="s">
        <v>739</v>
      </c>
      <c r="D5863">
        <v>1590</v>
      </c>
      <c r="E5863" t="e">
        <f>VLOOKUP(C5863,GDP!A$1:BG$265,60,FALSE)</f>
        <v>#REF!</v>
      </c>
      <c r="F5863" t="e">
        <f>VLOOKUP(C5863,Population!A$1:BG$265,60,FALSE)</f>
        <v>#REF!</v>
      </c>
      <c r="G5863" t="str">
        <f t="shared" si="91"/>
        <v>.</v>
      </c>
    </row>
    <row r="5864" spans="1:7" x14ac:dyDescent="0.4">
      <c r="A5864">
        <v>63</v>
      </c>
      <c r="B5864">
        <v>2018</v>
      </c>
      <c r="C5864" t="s">
        <v>2285</v>
      </c>
      <c r="D5864">
        <v>1589</v>
      </c>
      <c r="E5864" t="e">
        <f>VLOOKUP(C5864,GDP!A$1:BG$265,60,FALSE)</f>
        <v>#REF!</v>
      </c>
      <c r="F5864" t="e">
        <f>VLOOKUP(C5864,Population!A$1:BG$265,60,FALSE)</f>
        <v>#REF!</v>
      </c>
      <c r="G5864" t="str">
        <f t="shared" si="91"/>
        <v>.</v>
      </c>
    </row>
    <row r="5865" spans="1:7" x14ac:dyDescent="0.4">
      <c r="A5865">
        <v>64</v>
      </c>
      <c r="B5865">
        <v>2018</v>
      </c>
      <c r="C5865" t="s">
        <v>1046</v>
      </c>
      <c r="D5865">
        <v>1588</v>
      </c>
      <c r="E5865" t="e">
        <f>VLOOKUP(C5865,GDP!A$1:BG$265,60,FALSE)</f>
        <v>#REF!</v>
      </c>
      <c r="F5865" t="e">
        <f>VLOOKUP(C5865,Population!A$1:BG$265,60,FALSE)</f>
        <v>#REF!</v>
      </c>
      <c r="G5865" t="str">
        <f t="shared" si="91"/>
        <v>.</v>
      </c>
    </row>
    <row r="5866" spans="1:7" x14ac:dyDescent="0.4">
      <c r="A5866">
        <v>65</v>
      </c>
      <c r="B5866">
        <v>2018</v>
      </c>
      <c r="C5866" t="s">
        <v>108</v>
      </c>
      <c r="D5866">
        <v>1576</v>
      </c>
      <c r="E5866" t="e">
        <f>VLOOKUP(C5866,GDP!A$1:BG$265,60,FALSE)</f>
        <v>#REF!</v>
      </c>
      <c r="F5866" t="e">
        <f>VLOOKUP(C5866,Population!A$1:BG$265,60,FALSE)</f>
        <v>#REF!</v>
      </c>
      <c r="G5866" t="str">
        <f t="shared" si="91"/>
        <v>.</v>
      </c>
    </row>
    <row r="5867" spans="1:7" x14ac:dyDescent="0.4">
      <c r="A5867">
        <v>65</v>
      </c>
      <c r="B5867">
        <v>2018</v>
      </c>
      <c r="C5867" t="s">
        <v>109</v>
      </c>
      <c r="D5867">
        <v>1576</v>
      </c>
      <c r="E5867" t="e">
        <f>VLOOKUP(C5867,GDP!A$1:BG$265,60,FALSE)</f>
        <v>#REF!</v>
      </c>
      <c r="F5867" t="e">
        <f>VLOOKUP(C5867,Population!A$1:BG$265,60,FALSE)</f>
        <v>#REF!</v>
      </c>
      <c r="G5867" t="str">
        <f t="shared" si="91"/>
        <v>.</v>
      </c>
    </row>
    <row r="5868" spans="1:7" x14ac:dyDescent="0.4">
      <c r="A5868">
        <v>67</v>
      </c>
      <c r="B5868">
        <v>2018</v>
      </c>
      <c r="C5868" t="s">
        <v>1180</v>
      </c>
      <c r="D5868">
        <v>1574</v>
      </c>
      <c r="E5868" t="e">
        <f>VLOOKUP(C5868,GDP!A$1:BG$265,60,FALSE)</f>
        <v>#REF!</v>
      </c>
      <c r="F5868" t="e">
        <f>VLOOKUP(C5868,Population!A$1:BG$265,60,FALSE)</f>
        <v>#REF!</v>
      </c>
      <c r="G5868" t="str">
        <f t="shared" si="91"/>
        <v>.</v>
      </c>
    </row>
    <row r="5869" spans="1:7" x14ac:dyDescent="0.4">
      <c r="A5869">
        <v>68</v>
      </c>
      <c r="B5869">
        <v>2018</v>
      </c>
      <c r="C5869" t="s">
        <v>1147</v>
      </c>
      <c r="D5869">
        <v>1565</v>
      </c>
      <c r="E5869" t="e">
        <f>VLOOKUP(C5869,GDP!A$1:BG$265,60,FALSE)</f>
        <v>#REF!</v>
      </c>
      <c r="F5869" t="e">
        <f>VLOOKUP(C5869,Population!A$1:BG$265,60,FALSE)</f>
        <v>#REF!</v>
      </c>
      <c r="G5869" t="str">
        <f t="shared" si="91"/>
        <v>.</v>
      </c>
    </row>
    <row r="5870" spans="1:7" x14ac:dyDescent="0.4">
      <c r="A5870">
        <v>69</v>
      </c>
      <c r="B5870">
        <v>2018</v>
      </c>
      <c r="C5870" t="s">
        <v>1929</v>
      </c>
      <c r="D5870">
        <v>1560</v>
      </c>
      <c r="E5870" t="e">
        <f>VLOOKUP(C5870,GDP!A$1:BG$265,60,FALSE)</f>
        <v>#REF!</v>
      </c>
      <c r="F5870" t="e">
        <f>VLOOKUP(C5870,Population!A$1:BG$265,60,FALSE)</f>
        <v>#REF!</v>
      </c>
      <c r="G5870" t="str">
        <f t="shared" si="91"/>
        <v>.</v>
      </c>
    </row>
    <row r="5871" spans="1:7" x14ac:dyDescent="0.4">
      <c r="A5871">
        <v>70</v>
      </c>
      <c r="B5871">
        <v>2018</v>
      </c>
      <c r="C5871" t="s">
        <v>851</v>
      </c>
      <c r="D5871">
        <v>1550</v>
      </c>
      <c r="E5871" t="e">
        <f>VLOOKUP(C5871,GDP!A$1:BG$265,60,FALSE)</f>
        <v>#REF!</v>
      </c>
      <c r="F5871" t="e">
        <f>VLOOKUP(C5871,Population!A$1:BG$265,60,FALSE)</f>
        <v>#REF!</v>
      </c>
      <c r="G5871" t="str">
        <f t="shared" si="91"/>
        <v>.</v>
      </c>
    </row>
    <row r="5872" spans="1:7" x14ac:dyDescent="0.4">
      <c r="A5872">
        <v>71</v>
      </c>
      <c r="B5872">
        <v>2018</v>
      </c>
      <c r="C5872" t="s">
        <v>2058</v>
      </c>
      <c r="D5872">
        <v>1539</v>
      </c>
      <c r="E5872" t="e">
        <f>VLOOKUP(C5872,GDP!A$1:BG$265,60,FALSE)</f>
        <v>#REF!</v>
      </c>
      <c r="F5872" t="e">
        <f>VLOOKUP(C5872,Population!A$1:BG$265,60,FALSE)</f>
        <v>#REF!</v>
      </c>
      <c r="G5872" t="str">
        <f t="shared" si="91"/>
        <v>.</v>
      </c>
    </row>
    <row r="5873" spans="1:7" x14ac:dyDescent="0.4">
      <c r="A5873">
        <v>72</v>
      </c>
      <c r="B5873">
        <v>2018</v>
      </c>
      <c r="C5873" t="s">
        <v>815</v>
      </c>
      <c r="D5873">
        <v>1534</v>
      </c>
      <c r="E5873" t="e">
        <f>VLOOKUP(C5873,GDP!A$1:BG$265,60,FALSE)</f>
        <v>#REF!</v>
      </c>
      <c r="F5873" t="e">
        <f>VLOOKUP(C5873,Population!A$1:BG$265,60,FALSE)</f>
        <v>#REF!</v>
      </c>
      <c r="G5873" t="str">
        <f t="shared" si="91"/>
        <v>.</v>
      </c>
    </row>
    <row r="5874" spans="1:7" x14ac:dyDescent="0.4">
      <c r="A5874">
        <v>72</v>
      </c>
      <c r="B5874">
        <v>2018</v>
      </c>
      <c r="C5874" t="s">
        <v>1954</v>
      </c>
      <c r="D5874">
        <v>1534</v>
      </c>
      <c r="E5874" t="e">
        <f>VLOOKUP(C5874,GDP!A$1:BG$265,60,FALSE)</f>
        <v>#REF!</v>
      </c>
      <c r="F5874" t="e">
        <f>VLOOKUP(C5874,Population!A$1:BG$265,60,FALSE)</f>
        <v>#REF!</v>
      </c>
      <c r="G5874" t="str">
        <f t="shared" si="91"/>
        <v>.</v>
      </c>
    </row>
    <row r="5875" spans="1:7" x14ac:dyDescent="0.4">
      <c r="A5875">
        <v>74</v>
      </c>
      <c r="B5875">
        <v>2018</v>
      </c>
      <c r="C5875" t="s">
        <v>1932</v>
      </c>
      <c r="D5875">
        <v>1532</v>
      </c>
      <c r="E5875" t="e">
        <f>VLOOKUP(C5875,GDP!A$1:BG$265,60,FALSE)</f>
        <v>#REF!</v>
      </c>
      <c r="F5875" t="e">
        <f>VLOOKUP(C5875,Population!A$1:BG$265,60,FALSE)</f>
        <v>#REF!</v>
      </c>
      <c r="G5875" t="str">
        <f t="shared" si="91"/>
        <v>.</v>
      </c>
    </row>
    <row r="5876" spans="1:7" x14ac:dyDescent="0.4">
      <c r="A5876">
        <v>75</v>
      </c>
      <c r="B5876">
        <v>2018</v>
      </c>
      <c r="C5876" t="s">
        <v>505</v>
      </c>
      <c r="D5876">
        <v>1527</v>
      </c>
      <c r="E5876" t="e">
        <f>VLOOKUP(C5876,GDP!A$1:BG$265,60,FALSE)</f>
        <v>#REF!</v>
      </c>
      <c r="F5876" t="e">
        <f>VLOOKUP(C5876,Population!A$1:BG$265,60,FALSE)</f>
        <v>#REF!</v>
      </c>
      <c r="G5876" t="str">
        <f t="shared" si="91"/>
        <v>.</v>
      </c>
    </row>
    <row r="5877" spans="1:7" x14ac:dyDescent="0.4">
      <c r="A5877">
        <v>76</v>
      </c>
      <c r="B5877">
        <v>2018</v>
      </c>
      <c r="C5877" t="s">
        <v>1944</v>
      </c>
      <c r="D5877">
        <v>1522</v>
      </c>
      <c r="E5877" t="e">
        <f>VLOOKUP(C5877,GDP!A$1:BG$265,60,FALSE)</f>
        <v>#REF!</v>
      </c>
      <c r="F5877" t="e">
        <f>VLOOKUP(C5877,Population!A$1:BG$265,60,FALSE)</f>
        <v>#REF!</v>
      </c>
      <c r="G5877" t="str">
        <f t="shared" si="91"/>
        <v>.</v>
      </c>
    </row>
    <row r="5878" spans="1:7" x14ac:dyDescent="0.4">
      <c r="A5878">
        <v>77</v>
      </c>
      <c r="B5878">
        <v>2018</v>
      </c>
      <c r="C5878" t="s">
        <v>2038</v>
      </c>
      <c r="D5878">
        <v>1520</v>
      </c>
      <c r="E5878" t="e">
        <f>VLOOKUP(C5878,GDP!A$1:BG$265,60,FALSE)</f>
        <v>#REF!</v>
      </c>
      <c r="F5878" t="e">
        <f>VLOOKUP(C5878,Population!A$1:BG$265,60,FALSE)</f>
        <v>#REF!</v>
      </c>
      <c r="G5878" t="str">
        <f t="shared" si="91"/>
        <v>.</v>
      </c>
    </row>
    <row r="5879" spans="1:7" x14ac:dyDescent="0.4">
      <c r="A5879">
        <v>78</v>
      </c>
      <c r="B5879">
        <v>2018</v>
      </c>
      <c r="C5879" t="s">
        <v>2287</v>
      </c>
      <c r="D5879">
        <v>1518</v>
      </c>
      <c r="E5879" t="e">
        <f>VLOOKUP(C5879,GDP!A$1:BG$265,60,FALSE)</f>
        <v>#REF!</v>
      </c>
      <c r="F5879" t="e">
        <f>VLOOKUP(C5879,Population!A$1:BG$265,60,FALSE)</f>
        <v>#REF!</v>
      </c>
      <c r="G5879" t="str">
        <f t="shared" si="91"/>
        <v>.</v>
      </c>
    </row>
    <row r="5880" spans="1:7" x14ac:dyDescent="0.4">
      <c r="A5880">
        <v>79</v>
      </c>
      <c r="B5880">
        <v>2018</v>
      </c>
      <c r="C5880" t="s">
        <v>1988</v>
      </c>
      <c r="D5880">
        <v>1512</v>
      </c>
      <c r="E5880" t="e">
        <f>VLOOKUP(C5880,GDP!A$1:BG$265,60,FALSE)</f>
        <v>#REF!</v>
      </c>
      <c r="F5880" t="e">
        <f>VLOOKUP(C5880,Population!A$1:BG$265,60,FALSE)</f>
        <v>#REF!</v>
      </c>
      <c r="G5880" t="str">
        <f t="shared" si="91"/>
        <v>.</v>
      </c>
    </row>
    <row r="5881" spans="1:7" x14ac:dyDescent="0.4">
      <c r="A5881">
        <v>80</v>
      </c>
      <c r="B5881">
        <v>2018</v>
      </c>
      <c r="C5881" t="s">
        <v>727</v>
      </c>
      <c r="D5881">
        <v>1509</v>
      </c>
      <c r="E5881" t="e">
        <f>VLOOKUP(C5881,GDP!A$1:BG$265,60,FALSE)</f>
        <v>#REF!</v>
      </c>
      <c r="F5881" t="e">
        <f>VLOOKUP(C5881,Population!A$1:BG$265,60,FALSE)</f>
        <v>#REF!</v>
      </c>
      <c r="G5881" t="str">
        <f t="shared" si="91"/>
        <v>.</v>
      </c>
    </row>
    <row r="5882" spans="1:7" x14ac:dyDescent="0.4">
      <c r="A5882">
        <v>81</v>
      </c>
      <c r="B5882">
        <v>2018</v>
      </c>
      <c r="C5882" t="s">
        <v>719</v>
      </c>
      <c r="D5882">
        <v>1503</v>
      </c>
      <c r="E5882" t="e">
        <f>VLOOKUP(C5882,GDP!A$1:BG$265,60,FALSE)</f>
        <v>#REF!</v>
      </c>
      <c r="F5882" t="e">
        <f>VLOOKUP(C5882,Population!A$1:BG$265,60,FALSE)</f>
        <v>#REF!</v>
      </c>
      <c r="G5882" t="str">
        <f t="shared" si="91"/>
        <v>.</v>
      </c>
    </row>
    <row r="5883" spans="1:7" x14ac:dyDescent="0.4">
      <c r="A5883">
        <v>82</v>
      </c>
      <c r="B5883">
        <v>2018</v>
      </c>
      <c r="C5883" t="s">
        <v>1981</v>
      </c>
      <c r="D5883">
        <v>1497</v>
      </c>
      <c r="E5883" t="e">
        <f>VLOOKUP(C5883,GDP!A$1:BG$265,60,FALSE)</f>
        <v>#REF!</v>
      </c>
      <c r="F5883" t="e">
        <f>VLOOKUP(C5883,Population!A$1:BG$265,60,FALSE)</f>
        <v>#REF!</v>
      </c>
      <c r="G5883" t="str">
        <f t="shared" si="91"/>
        <v>.</v>
      </c>
    </row>
    <row r="5884" spans="1:7" x14ac:dyDescent="0.4">
      <c r="A5884">
        <v>83</v>
      </c>
      <c r="B5884">
        <v>2018</v>
      </c>
      <c r="C5884" t="s">
        <v>591</v>
      </c>
      <c r="D5884">
        <v>1494</v>
      </c>
      <c r="E5884" t="e">
        <f>VLOOKUP(C5884,GDP!A$1:BG$265,60,FALSE)</f>
        <v>#REF!</v>
      </c>
      <c r="F5884" t="e">
        <f>VLOOKUP(C5884,Population!A$1:BG$265,60,FALSE)</f>
        <v>#REF!</v>
      </c>
      <c r="G5884" t="str">
        <f t="shared" si="91"/>
        <v>.</v>
      </c>
    </row>
    <row r="5885" spans="1:7" x14ac:dyDescent="0.4">
      <c r="A5885">
        <v>84</v>
      </c>
      <c r="B5885">
        <v>2018</v>
      </c>
      <c r="C5885" t="s">
        <v>1972</v>
      </c>
      <c r="D5885">
        <v>1487</v>
      </c>
      <c r="E5885" t="e">
        <f>VLOOKUP(C5885,GDP!A$1:BG$265,60,FALSE)</f>
        <v>#REF!</v>
      </c>
      <c r="F5885" t="e">
        <f>VLOOKUP(C5885,Population!A$1:BG$265,60,FALSE)</f>
        <v>#REF!</v>
      </c>
      <c r="G5885" t="str">
        <f t="shared" si="91"/>
        <v>.</v>
      </c>
    </row>
    <row r="5886" spans="1:7" x14ac:dyDescent="0.4">
      <c r="A5886">
        <v>85</v>
      </c>
      <c r="B5886">
        <v>2018</v>
      </c>
      <c r="C5886" t="s">
        <v>2072</v>
      </c>
      <c r="D5886">
        <v>1486</v>
      </c>
      <c r="E5886" t="e">
        <f>VLOOKUP(C5886,GDP!A$1:BG$265,60,FALSE)</f>
        <v>#REF!</v>
      </c>
      <c r="F5886" t="e">
        <f>VLOOKUP(C5886,Population!A$1:BG$265,60,FALSE)</f>
        <v>#REF!</v>
      </c>
      <c r="G5886" t="str">
        <f t="shared" si="91"/>
        <v>.</v>
      </c>
    </row>
    <row r="5887" spans="1:7" x14ac:dyDescent="0.4">
      <c r="A5887">
        <v>86</v>
      </c>
      <c r="B5887">
        <v>2018</v>
      </c>
      <c r="C5887" t="s">
        <v>2015</v>
      </c>
      <c r="D5887">
        <v>1476</v>
      </c>
      <c r="E5887" t="e">
        <f>VLOOKUP(C5887,GDP!A$1:BG$265,60,FALSE)</f>
        <v>#REF!</v>
      </c>
      <c r="F5887" t="e">
        <f>VLOOKUP(C5887,Population!A$1:BG$265,60,FALSE)</f>
        <v>#REF!</v>
      </c>
      <c r="G5887" t="str">
        <f t="shared" si="91"/>
        <v>.</v>
      </c>
    </row>
    <row r="5888" spans="1:7" x14ac:dyDescent="0.4">
      <c r="A5888">
        <v>87</v>
      </c>
      <c r="B5888">
        <v>2018</v>
      </c>
      <c r="C5888" t="s">
        <v>2004</v>
      </c>
      <c r="D5888">
        <v>1471</v>
      </c>
      <c r="E5888" t="e">
        <f>VLOOKUP(C5888,GDP!A$1:BG$265,60,FALSE)</f>
        <v>#REF!</v>
      </c>
      <c r="F5888" t="e">
        <f>VLOOKUP(C5888,Population!A$1:BG$265,60,FALSE)</f>
        <v>#REF!</v>
      </c>
      <c r="G5888" t="str">
        <f t="shared" si="91"/>
        <v>.</v>
      </c>
    </row>
    <row r="5889" spans="1:7" x14ac:dyDescent="0.4">
      <c r="A5889">
        <v>88</v>
      </c>
      <c r="B5889">
        <v>2018</v>
      </c>
      <c r="C5889" t="s">
        <v>529</v>
      </c>
      <c r="D5889">
        <v>1470</v>
      </c>
      <c r="E5889" t="e">
        <f>VLOOKUP(C5889,GDP!A$1:BG$265,60,FALSE)</f>
        <v>#REF!</v>
      </c>
      <c r="F5889" t="e">
        <f>VLOOKUP(C5889,Population!A$1:BG$265,60,FALSE)</f>
        <v>#REF!</v>
      </c>
      <c r="G5889" t="str">
        <f t="shared" si="91"/>
        <v>.</v>
      </c>
    </row>
    <row r="5890" spans="1:7" x14ac:dyDescent="0.4">
      <c r="A5890">
        <v>89</v>
      </c>
      <c r="B5890">
        <v>2018</v>
      </c>
      <c r="C5890" t="s">
        <v>2121</v>
      </c>
      <c r="D5890">
        <v>1469</v>
      </c>
      <c r="E5890" t="e">
        <f>VLOOKUP(C5890,GDP!A$1:BG$265,60,FALSE)</f>
        <v>#REF!</v>
      </c>
      <c r="F5890" t="e">
        <f>VLOOKUP(C5890,Population!A$1:BG$265,60,FALSE)</f>
        <v>#REF!</v>
      </c>
      <c r="G5890" t="str">
        <f t="shared" si="91"/>
        <v>.</v>
      </c>
    </row>
    <row r="5891" spans="1:7" x14ac:dyDescent="0.4">
      <c r="A5891">
        <v>90</v>
      </c>
      <c r="B5891">
        <v>2018</v>
      </c>
      <c r="C5891" t="s">
        <v>2013</v>
      </c>
      <c r="D5891">
        <v>1459</v>
      </c>
      <c r="E5891" t="e">
        <f>VLOOKUP(C5891,GDP!A$1:BG$265,60,FALSE)</f>
        <v>#REF!</v>
      </c>
      <c r="F5891" t="e">
        <f>VLOOKUP(C5891,Population!A$1:BG$265,60,FALSE)</f>
        <v>#REF!</v>
      </c>
      <c r="G5891" t="str">
        <f t="shared" ref="G5891:G5901" si="92">IFERROR(IF(E5891*F5891=0,".",E5891/F5891),".")</f>
        <v>.</v>
      </c>
    </row>
    <row r="5892" spans="1:7" x14ac:dyDescent="0.4">
      <c r="A5892">
        <v>91</v>
      </c>
      <c r="B5892">
        <v>2018</v>
      </c>
      <c r="C5892" t="s">
        <v>2260</v>
      </c>
      <c r="D5892">
        <v>1457</v>
      </c>
      <c r="E5892" t="e">
        <f>VLOOKUP(C5892,GDP!A$1:BG$265,60,FALSE)</f>
        <v>#N/A</v>
      </c>
      <c r="F5892" t="e">
        <f>VLOOKUP(C5892,Population!A$1:BG$265,60,FALSE)</f>
        <v>#N/A</v>
      </c>
      <c r="G5892" t="str">
        <f t="shared" si="92"/>
        <v>.</v>
      </c>
    </row>
    <row r="5893" spans="1:7" x14ac:dyDescent="0.4">
      <c r="A5893">
        <v>92</v>
      </c>
      <c r="B5893">
        <v>2018</v>
      </c>
      <c r="C5893" t="s">
        <v>1961</v>
      </c>
      <c r="D5893">
        <v>1456</v>
      </c>
      <c r="E5893" t="e">
        <f>VLOOKUP(C5893,GDP!A$1:BG$265,60,FALSE)</f>
        <v>#REF!</v>
      </c>
      <c r="F5893" t="e">
        <f>VLOOKUP(C5893,Population!A$1:BG$265,60,FALSE)</f>
        <v>#REF!</v>
      </c>
      <c r="G5893" t="str">
        <f t="shared" si="92"/>
        <v>.</v>
      </c>
    </row>
    <row r="5894" spans="1:7" x14ac:dyDescent="0.4">
      <c r="A5894">
        <v>93</v>
      </c>
      <c r="B5894">
        <v>2018</v>
      </c>
      <c r="C5894" t="s">
        <v>1983</v>
      </c>
      <c r="D5894">
        <v>1454</v>
      </c>
      <c r="E5894" t="e">
        <f>VLOOKUP(C5894,GDP!A$1:BG$265,60,FALSE)</f>
        <v>#REF!</v>
      </c>
      <c r="F5894" t="e">
        <f>VLOOKUP(C5894,Population!A$1:BG$265,60,FALSE)</f>
        <v>#REF!</v>
      </c>
      <c r="G5894" t="str">
        <f t="shared" si="92"/>
        <v>.</v>
      </c>
    </row>
    <row r="5895" spans="1:7" x14ac:dyDescent="0.4">
      <c r="A5895">
        <v>93</v>
      </c>
      <c r="B5895">
        <v>2018</v>
      </c>
      <c r="C5895" t="s">
        <v>1933</v>
      </c>
      <c r="D5895">
        <v>1454</v>
      </c>
      <c r="E5895" t="e">
        <f>VLOOKUP(C5895,GDP!A$1:BG$265,60,FALSE)</f>
        <v>#REF!</v>
      </c>
      <c r="F5895" t="e">
        <f>VLOOKUP(C5895,Population!A$1:BG$265,60,FALSE)</f>
        <v>#REF!</v>
      </c>
      <c r="G5895" t="str">
        <f t="shared" si="92"/>
        <v>.</v>
      </c>
    </row>
    <row r="5896" spans="1:7" x14ac:dyDescent="0.4">
      <c r="A5896">
        <v>95</v>
      </c>
      <c r="B5896">
        <v>2018</v>
      </c>
      <c r="C5896" t="s">
        <v>2120</v>
      </c>
      <c r="D5896">
        <v>1446</v>
      </c>
      <c r="E5896" t="e">
        <f>VLOOKUP(C5896,GDP!A$1:BG$265,60,FALSE)</f>
        <v>#REF!</v>
      </c>
      <c r="F5896" t="e">
        <f>VLOOKUP(C5896,Population!A$1:BG$265,60,FALSE)</f>
        <v>#REF!</v>
      </c>
      <c r="G5896" t="str">
        <f t="shared" si="92"/>
        <v>.</v>
      </c>
    </row>
    <row r="5897" spans="1:7" x14ac:dyDescent="0.4">
      <c r="A5897">
        <v>96</v>
      </c>
      <c r="B5897">
        <v>2018</v>
      </c>
      <c r="C5897" t="s">
        <v>1980</v>
      </c>
      <c r="D5897">
        <v>1440</v>
      </c>
      <c r="E5897" t="e">
        <f>VLOOKUP(C5897,GDP!A$1:BG$265,60,FALSE)</f>
        <v>#REF!</v>
      </c>
      <c r="F5897" t="e">
        <f>VLOOKUP(C5897,Population!A$1:BG$265,60,FALSE)</f>
        <v>#REF!</v>
      </c>
      <c r="G5897" t="str">
        <f t="shared" si="92"/>
        <v>.</v>
      </c>
    </row>
    <row r="5898" spans="1:7" x14ac:dyDescent="0.4">
      <c r="A5898">
        <v>97</v>
      </c>
      <c r="B5898">
        <v>2018</v>
      </c>
      <c r="C5898" t="s">
        <v>2275</v>
      </c>
      <c r="D5898">
        <v>1439</v>
      </c>
      <c r="E5898" t="e">
        <f>VLOOKUP(C5898,GDP!A$1:BG$265,60,FALSE)</f>
        <v>#N/A</v>
      </c>
      <c r="F5898" t="e">
        <f>VLOOKUP(C5898,Population!A$1:BG$265,60,FALSE)</f>
        <v>#N/A</v>
      </c>
      <c r="G5898" t="str">
        <f t="shared" si="92"/>
        <v>.</v>
      </c>
    </row>
    <row r="5899" spans="1:7" x14ac:dyDescent="0.4">
      <c r="A5899">
        <v>98</v>
      </c>
      <c r="B5899">
        <v>2018</v>
      </c>
      <c r="C5899" t="s">
        <v>1957</v>
      </c>
      <c r="D5899">
        <v>1435</v>
      </c>
      <c r="E5899" t="e">
        <f>VLOOKUP(C5899,GDP!A$1:BG$265,60,FALSE)</f>
        <v>#REF!</v>
      </c>
      <c r="F5899" t="e">
        <f>VLOOKUP(C5899,Population!A$1:BG$265,60,FALSE)</f>
        <v>#REF!</v>
      </c>
      <c r="G5899" t="str">
        <f t="shared" si="92"/>
        <v>.</v>
      </c>
    </row>
    <row r="5900" spans="1:7" x14ac:dyDescent="0.4">
      <c r="A5900">
        <v>99</v>
      </c>
      <c r="B5900">
        <v>2018</v>
      </c>
      <c r="C5900" t="s">
        <v>2118</v>
      </c>
      <c r="D5900">
        <v>1431</v>
      </c>
      <c r="E5900" t="e">
        <f>VLOOKUP(C5900,GDP!A$1:BG$265,60,FALSE)</f>
        <v>#REF!</v>
      </c>
      <c r="F5900" t="e">
        <f>VLOOKUP(C5900,Population!A$1:BG$265,60,FALSE)</f>
        <v>#REF!</v>
      </c>
      <c r="G5900" t="str">
        <f t="shared" si="92"/>
        <v>.</v>
      </c>
    </row>
    <row r="5901" spans="1:7" x14ac:dyDescent="0.4">
      <c r="A5901">
        <v>100</v>
      </c>
      <c r="B5901">
        <v>2018</v>
      </c>
      <c r="C5901" t="s">
        <v>750</v>
      </c>
      <c r="D5901">
        <v>1439</v>
      </c>
      <c r="E5901" t="e">
        <f>VLOOKUP(C5901,GDP!A$1:BG$265,60,FALSE)</f>
        <v>#REF!</v>
      </c>
      <c r="F5901" t="e">
        <f>VLOOKUP(C5901,Population!A$1:BG$265,60,FALSE)</f>
        <v>#REF!</v>
      </c>
      <c r="G5901" t="str">
        <f t="shared" si="92"/>
        <v>.</v>
      </c>
    </row>
  </sheetData>
  <autoFilter ref="A1:N5901" xr:uid="{828697AD-8235-4156-B6FB-360A0DB9500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33D1-B344-4F2C-87B2-2D3C63807C7B}">
  <dimension ref="A1:S1"/>
  <sheetViews>
    <sheetView workbookViewId="0">
      <selection activeCell="M2" sqref="M2"/>
    </sheetView>
  </sheetViews>
  <sheetFormatPr defaultRowHeight="14.6" x14ac:dyDescent="0.4"/>
  <cols>
    <col min="2" max="2" width="13.3046875" bestFit="1" customWidth="1"/>
    <col min="3" max="3" width="13.4609375" bestFit="1" customWidth="1"/>
    <col min="4" max="4" width="4.3828125" bestFit="1" customWidth="1"/>
    <col min="5" max="5" width="7.4609375" bestFit="1" customWidth="1"/>
    <col min="6" max="6" width="7.4609375" customWidth="1"/>
    <col min="7" max="7" width="7.4609375" bestFit="1" customWidth="1"/>
    <col min="8" max="8" width="8.921875" bestFit="1" customWidth="1"/>
    <col min="9" max="9" width="7.765625" bestFit="1" customWidth="1"/>
    <col min="10" max="10" width="7.921875" bestFit="1" customWidth="1"/>
    <col min="11" max="11" width="8.3046875" bestFit="1" customWidth="1"/>
    <col min="12" max="12" width="11.3828125" bestFit="1" customWidth="1"/>
    <col min="13" max="13" width="11.3828125" customWidth="1"/>
    <col min="14" max="14" width="11.84375" bestFit="1" customWidth="1"/>
    <col min="15" max="15" width="12.921875" bestFit="1" customWidth="1"/>
    <col min="16" max="16" width="12.4609375" bestFit="1" customWidth="1"/>
    <col min="17" max="17" width="9.61328125" bestFit="1" customWidth="1"/>
    <col min="18" max="18" width="12.3046875" bestFit="1" customWidth="1"/>
    <col min="19" max="19" width="12.4609375" bestFit="1" customWidth="1"/>
  </cols>
  <sheetData>
    <row r="1" spans="1:19" x14ac:dyDescent="0.4">
      <c r="A1" t="s">
        <v>1851</v>
      </c>
      <c r="B1" t="s">
        <v>1852</v>
      </c>
      <c r="C1" t="s">
        <v>1853</v>
      </c>
      <c r="D1" t="s">
        <v>1854</v>
      </c>
      <c r="E1" t="s">
        <v>1855</v>
      </c>
      <c r="F1" t="s">
        <v>2329</v>
      </c>
      <c r="G1" t="s">
        <v>1856</v>
      </c>
      <c r="H1" t="s">
        <v>1857</v>
      </c>
      <c r="I1" t="s">
        <v>1858</v>
      </c>
      <c r="J1" t="s">
        <v>1859</v>
      </c>
      <c r="K1" t="s">
        <v>1864</v>
      </c>
      <c r="L1" t="s">
        <v>1865</v>
      </c>
      <c r="M1" t="s">
        <v>2330</v>
      </c>
      <c r="N1" t="s">
        <v>1866</v>
      </c>
      <c r="O1" t="s">
        <v>1867</v>
      </c>
      <c r="P1" t="s">
        <v>1860</v>
      </c>
      <c r="Q1" t="s">
        <v>1861</v>
      </c>
      <c r="R1" t="s">
        <v>1862</v>
      </c>
      <c r="S1" t="s">
        <v>1863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WorldCupDataset</vt:lpstr>
      <vt:lpstr>Population</vt:lpstr>
      <vt:lpstr>GDP</vt:lpstr>
      <vt:lpstr>Favorite Sport</vt:lpstr>
      <vt:lpstr>Gen Player</vt:lpstr>
      <vt:lpstr>FIFA Rank</vt:lpstr>
      <vt:lpstr>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Fuentes</cp:lastModifiedBy>
  <dcterms:created xsi:type="dcterms:W3CDTF">2018-07-13T02:07:41Z</dcterms:created>
  <dcterms:modified xsi:type="dcterms:W3CDTF">2018-07-18T22:26:01Z</dcterms:modified>
</cp:coreProperties>
</file>